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updateLinks="always" defaultThemeVersion="166925"/>
  <mc:AlternateContent xmlns:mc="http://schemas.openxmlformats.org/markup-compatibility/2006">
    <mc:Choice Requires="x15">
      <x15ac:absPath xmlns:x15ac="http://schemas.microsoft.com/office/spreadsheetml/2010/11/ac" url="/Users/mac/Documents/financial-modeling/"/>
    </mc:Choice>
  </mc:AlternateContent>
  <xr:revisionPtr revIDLastSave="0" documentId="13_ncr:1_{AD5ABE88-A786-4244-AC5F-F4F5D04A3FE9}" xr6:coauthVersionLast="47" xr6:coauthVersionMax="47" xr10:uidLastSave="{00000000-0000-0000-0000-000000000000}"/>
  <bookViews>
    <workbookView xWindow="3420" yWindow="500" windowWidth="25380" windowHeight="16080" activeTab="5"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Commodities" sheetId="82" r:id="rId7"/>
    <sheet name="US Treasury Bonds" sheetId="20" r:id="rId8"/>
    <sheet name="High Growth" sheetId="63" r:id="rId9"/>
    <sheet name="GARP" sheetId="91" r:id="rId10"/>
    <sheet name="Watchlist" sheetId="97" r:id="rId11"/>
    <sheet name="Highest Quality" sheetId="95" state="hidden" r:id="rId12"/>
    <sheet name="GARP HF Buys" sheetId="49" state="hidden" r:id="rId13"/>
    <sheet name="Value HF Buys" sheetId="53" state="hidden" r:id="rId14"/>
    <sheet name="Aggressive Growth HF Buys" sheetId="52" state="hidden" r:id="rId15"/>
    <sheet name="Other HF Buys" sheetId="54" state="hidden"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s>
  <definedNames>
    <definedName name="_xlnm._FilterDatabase" localSheetId="6" hidden="1">Commodities!$A$1:$X$1</definedName>
    <definedName name="_xlnm._FilterDatabase" localSheetId="2" hidden="1">Consumer!$A$1:$X$1</definedName>
    <definedName name="_xlnm._FilterDatabase" localSheetId="3" hidden="1">Financials!$A$1:$X$1</definedName>
    <definedName name="_xlnm._FilterDatabase" localSheetId="9" hidden="1">GARP!$A$1:$X$1</definedName>
    <definedName name="_xlnm._FilterDatabase" localSheetId="1" hidden="1">Hardware!$A$1:$X$1</definedName>
    <definedName name="_xlnm._FilterDatabase" localSheetId="4" hidden="1">Healthcare!$A$1:$X$1</definedName>
    <definedName name="_xlnm._FilterDatabase" localSheetId="8" hidden="1">'High Growth'!$A$1:$X$1</definedName>
    <definedName name="_xlnm._FilterDatabase" localSheetId="11" hidden="1">'Highest Quality'!$A$1:$X$1</definedName>
    <definedName name="_xlnm._FilterDatabase" localSheetId="5" hidden="1">Industrials!$A$1:$X$1</definedName>
    <definedName name="_xlnm._FilterDatabase" localSheetId="0" hidden="1">Software!$A$1:$X$1</definedName>
    <definedName name="_xlnm._FilterDatabase" localSheetId="10"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3" i="81" l="1" a="1"/>
  <c r="AA13" i="81" s="1"/>
  <c r="Z13" i="81" a="1"/>
  <c r="Z13" i="81" s="1"/>
  <c r="Y13" i="81" a="1"/>
  <c r="Y13" i="81" s="1"/>
  <c r="X31" i="81"/>
  <c r="W31" i="81"/>
  <c r="V31" i="81"/>
  <c r="U31" i="81"/>
  <c r="T31" i="81"/>
  <c r="S31" i="81"/>
  <c r="R31" i="81"/>
  <c r="Q31" i="81"/>
  <c r="P31" i="81"/>
  <c r="O31" i="81"/>
  <c r="M31" i="81"/>
  <c r="L31" i="81"/>
  <c r="K31" i="81"/>
  <c r="J31" i="81"/>
  <c r="I31" i="81"/>
  <c r="H31" i="81"/>
  <c r="G31" i="81"/>
  <c r="F31" i="81"/>
  <c r="E31" i="81"/>
  <c r="D31" i="81"/>
  <c r="C31" i="81"/>
  <c r="B31" i="81" a="1"/>
  <c r="B31" i="81" s="1"/>
  <c r="X13" i="91"/>
  <c r="W13" i="91"/>
  <c r="V13" i="91"/>
  <c r="U13" i="91"/>
  <c r="T13" i="91"/>
  <c r="S13" i="91"/>
  <c r="R13" i="91"/>
  <c r="Q13" i="91"/>
  <c r="P13" i="91"/>
  <c r="O13" i="91"/>
  <c r="M13" i="91"/>
  <c r="L13" i="91"/>
  <c r="K13" i="91"/>
  <c r="J13" i="91"/>
  <c r="I13" i="91"/>
  <c r="H13" i="91"/>
  <c r="G13" i="91"/>
  <c r="F13" i="91"/>
  <c r="E13" i="91"/>
  <c r="N31" i="81" l="1"/>
  <c r="X8" i="91"/>
  <c r="AA14" i="91" l="1" a="1"/>
  <c r="AA14" i="91" s="1"/>
  <c r="Z14" i="91" a="1"/>
  <c r="Z14" i="91" s="1"/>
  <c r="Y14" i="91" a="1"/>
  <c r="Y14" i="91" s="1"/>
  <c r="B13" i="91" a="1"/>
  <c r="B13" i="91" s="1"/>
  <c r="B9" i="63" a="1"/>
  <c r="B9" i="63" s="1"/>
  <c r="C9" i="63"/>
  <c r="D9" i="63"/>
  <c r="E9" i="63"/>
  <c r="F9" i="63"/>
  <c r="G9" i="63"/>
  <c r="H9" i="63"/>
  <c r="I9" i="63"/>
  <c r="J9" i="63"/>
  <c r="K9" i="63"/>
  <c r="L9" i="63"/>
  <c r="M9" i="63"/>
  <c r="O9" i="63"/>
  <c r="P9" i="63"/>
  <c r="Q9" i="63"/>
  <c r="R9" i="63"/>
  <c r="S9" i="63"/>
  <c r="T9" i="63"/>
  <c r="U9" i="63"/>
  <c r="V9" i="63"/>
  <c r="W9" i="63"/>
  <c r="X9" i="63"/>
  <c r="Y5" i="63" a="1"/>
  <c r="Y5" i="63" s="1"/>
  <c r="Z5" i="63" a="1"/>
  <c r="Z5" i="63" s="1"/>
  <c r="AA5" i="63" a="1"/>
  <c r="AA5" i="63" s="1"/>
  <c r="N9" i="63" l="1"/>
  <c r="W39" i="81"/>
  <c r="V39" i="81"/>
  <c r="U39" i="81"/>
  <c r="R39" i="81"/>
  <c r="K39" i="81"/>
  <c r="H39" i="81"/>
  <c r="E39" i="81"/>
  <c r="AA40" i="81" a="1"/>
  <c r="AA40" i="81" s="1"/>
  <c r="Z40" i="81" a="1"/>
  <c r="Z40" i="81" s="1"/>
  <c r="Y40" i="81" a="1"/>
  <c r="Y40" i="81" s="1"/>
  <c r="B39" i="81" a="1"/>
  <c r="B39" i="81" s="1"/>
  <c r="X39" i="81"/>
  <c r="S39" i="81" l="1"/>
  <c r="T39" i="81"/>
  <c r="L39" i="81"/>
  <c r="F39" i="81"/>
  <c r="I39" i="81" l="1"/>
  <c r="M39" i="81"/>
  <c r="J39" i="81"/>
  <c r="G39" i="81"/>
  <c r="Q39" i="81"/>
  <c r="O39" i="81" l="1"/>
  <c r="P39" i="81"/>
  <c r="Y21" i="90" l="1" a="1"/>
  <c r="Y21" i="90" s="1"/>
  <c r="Z21" i="90" a="1"/>
  <c r="Z21" i="90" s="1"/>
  <c r="AA21" i="90" a="1"/>
  <c r="AA21" i="90" s="1"/>
  <c r="X4" i="90"/>
  <c r="W4" i="90"/>
  <c r="V4" i="90"/>
  <c r="U4" i="90"/>
  <c r="T4" i="90"/>
  <c r="S4" i="90"/>
  <c r="R4" i="90"/>
  <c r="Q4" i="90"/>
  <c r="O4" i="90"/>
  <c r="M4" i="90"/>
  <c r="L4" i="90"/>
  <c r="K4" i="90"/>
  <c r="J4" i="90"/>
  <c r="I4" i="90"/>
  <c r="H4" i="90"/>
  <c r="G4" i="90"/>
  <c r="F4" i="90"/>
  <c r="E4" i="90"/>
  <c r="B4" i="90" a="1"/>
  <c r="B4" i="90" s="1"/>
  <c r="AA12" i="91" l="1" a="1"/>
  <c r="AA12" i="91" s="1"/>
  <c r="Z12" i="91" a="1"/>
  <c r="Z12" i="91" s="1"/>
  <c r="Y12" i="91" a="1"/>
  <c r="Y12" i="91" s="1"/>
  <c r="W8" i="91"/>
  <c r="U8" i="91"/>
  <c r="T8" i="91"/>
  <c r="S8" i="91"/>
  <c r="R8" i="91"/>
  <c r="Q8" i="91"/>
  <c r="P8" i="91"/>
  <c r="O8" i="91"/>
  <c r="M8" i="91"/>
  <c r="L8" i="91"/>
  <c r="K8" i="91"/>
  <c r="J8" i="91"/>
  <c r="I8" i="91"/>
  <c r="H8" i="91"/>
  <c r="G8" i="91"/>
  <c r="F8" i="91"/>
  <c r="E8" i="91"/>
  <c r="D8" i="91"/>
  <c r="C8" i="91"/>
  <c r="B8" i="91" a="1"/>
  <c r="B8" i="91" s="1"/>
  <c r="W23" i="81"/>
  <c r="U23" i="81"/>
  <c r="T23" i="81"/>
  <c r="S23" i="81"/>
  <c r="R23" i="81"/>
  <c r="M23" i="81"/>
  <c r="L23" i="81"/>
  <c r="K23" i="81"/>
  <c r="J23" i="81"/>
  <c r="I23" i="81"/>
  <c r="H23" i="81"/>
  <c r="G23" i="81"/>
  <c r="F23" i="81"/>
  <c r="E23" i="81"/>
  <c r="AA19" i="63" a="1"/>
  <c r="AA19" i="63" s="1"/>
  <c r="Z19" i="63" a="1"/>
  <c r="Z19" i="63" s="1"/>
  <c r="Y19" i="63" a="1"/>
  <c r="Y19" i="63" s="1"/>
  <c r="N8" i="91" l="1"/>
  <c r="AB15" i="97" a="1"/>
  <c r="AB15" i="97" s="1"/>
  <c r="AA15" i="97" a="1"/>
  <c r="AA15" i="97" s="1"/>
  <c r="Z15" i="97" a="1"/>
  <c r="Z15" i="97" s="1"/>
  <c r="Y15" i="97" a="1"/>
  <c r="Y15" i="97" s="1"/>
  <c r="X9" i="97"/>
  <c r="W9" i="97"/>
  <c r="V9" i="97"/>
  <c r="U9" i="97"/>
  <c r="T9" i="97"/>
  <c r="S9" i="97"/>
  <c r="R9" i="97"/>
  <c r="Q9" i="97"/>
  <c r="P9" i="97"/>
  <c r="O9" i="97"/>
  <c r="M9" i="97"/>
  <c r="L9" i="97"/>
  <c r="K9" i="97"/>
  <c r="J9" i="97"/>
  <c r="I9" i="97"/>
  <c r="H9" i="97"/>
  <c r="G9" i="97"/>
  <c r="F9" i="97"/>
  <c r="E9" i="97"/>
  <c r="D9" i="97"/>
  <c r="C9" i="97"/>
  <c r="B9" i="97" a="1"/>
  <c r="B9" i="97" s="1"/>
  <c r="AA14" i="97" a="1"/>
  <c r="AA14" i="97" s="1"/>
  <c r="Z14" i="97" a="1"/>
  <c r="Z14" i="97" s="1"/>
  <c r="Y14" i="97" a="1"/>
  <c r="Y14" i="97" s="1"/>
  <c r="X8" i="97"/>
  <c r="W8" i="97"/>
  <c r="V8" i="97"/>
  <c r="U8" i="97"/>
  <c r="T8" i="97"/>
  <c r="S8" i="97"/>
  <c r="R8" i="97"/>
  <c r="Q8" i="97"/>
  <c r="P8" i="97"/>
  <c r="O8" i="97"/>
  <c r="M8" i="97"/>
  <c r="L8" i="97"/>
  <c r="K8" i="97"/>
  <c r="J8" i="97"/>
  <c r="I8" i="97"/>
  <c r="H8" i="97"/>
  <c r="G8" i="97"/>
  <c r="F8" i="97"/>
  <c r="E8" i="97"/>
  <c r="D8" i="97"/>
  <c r="C8" i="97"/>
  <c r="B8" i="97" a="1"/>
  <c r="B8" i="97" s="1"/>
  <c r="X32" i="81"/>
  <c r="W32" i="81"/>
  <c r="V32" i="81"/>
  <c r="U32" i="81"/>
  <c r="T32" i="81"/>
  <c r="S32" i="81"/>
  <c r="R32" i="81"/>
  <c r="Q32" i="81"/>
  <c r="P32" i="81"/>
  <c r="O32" i="81"/>
  <c r="M32" i="81"/>
  <c r="L32" i="81"/>
  <c r="K32" i="81"/>
  <c r="J32" i="81"/>
  <c r="I32" i="81"/>
  <c r="H32" i="81"/>
  <c r="G32" i="81"/>
  <c r="F32" i="81"/>
  <c r="E32" i="81"/>
  <c r="D32" i="81"/>
  <c r="C32" i="81"/>
  <c r="AA39" i="81" a="1"/>
  <c r="AA39" i="81" s="1"/>
  <c r="Z39" i="81" a="1"/>
  <c r="Z39" i="81" s="1"/>
  <c r="Y39" i="81" a="1"/>
  <c r="Y39" i="81" s="1"/>
  <c r="B32" i="81" a="1"/>
  <c r="B32" i="81" s="1"/>
  <c r="N8" i="97" l="1"/>
  <c r="N9" i="97"/>
  <c r="N32" i="81"/>
  <c r="X17" i="81"/>
  <c r="W17" i="81"/>
  <c r="V17" i="81"/>
  <c r="U17" i="81"/>
  <c r="T17" i="81"/>
  <c r="S17" i="81"/>
  <c r="R17" i="81"/>
  <c r="Q17" i="81"/>
  <c r="P17" i="81"/>
  <c r="O17" i="81"/>
  <c r="M17" i="81"/>
  <c r="L17" i="81"/>
  <c r="K17" i="81"/>
  <c r="J17" i="81"/>
  <c r="I17" i="81"/>
  <c r="H17" i="81"/>
  <c r="G17" i="81"/>
  <c r="F17" i="81"/>
  <c r="E17" i="81"/>
  <c r="AA38" i="81" a="1"/>
  <c r="AA38" i="81" s="1"/>
  <c r="Z38" i="81" a="1"/>
  <c r="Z38" i="81" s="1"/>
  <c r="Y38" i="81" a="1"/>
  <c r="Y38" i="81" s="1"/>
  <c r="B17" i="81" a="1"/>
  <c r="B17" i="81" s="1"/>
  <c r="X5" i="81" l="1"/>
  <c r="W5" i="81"/>
  <c r="V5" i="81"/>
  <c r="U5" i="81"/>
  <c r="T5" i="81"/>
  <c r="S5" i="81"/>
  <c r="R5" i="81"/>
  <c r="Q5" i="81"/>
  <c r="P5" i="81"/>
  <c r="O5" i="81"/>
  <c r="M5" i="81"/>
  <c r="L5" i="81"/>
  <c r="K5" i="81"/>
  <c r="J5" i="81"/>
  <c r="I5" i="81"/>
  <c r="H5" i="81"/>
  <c r="G5" i="81"/>
  <c r="F5" i="81"/>
  <c r="E5" i="81"/>
  <c r="D5" i="81"/>
  <c r="C5" i="81"/>
  <c r="AA37" i="81" a="1"/>
  <c r="AA37" i="81" s="1"/>
  <c r="Z37" i="81" a="1"/>
  <c r="Z37" i="81" s="1"/>
  <c r="Y37" i="81" a="1"/>
  <c r="Y37" i="81" s="1"/>
  <c r="B5" i="81" a="1"/>
  <c r="B5" i="81" s="1"/>
  <c r="N5" i="81" l="1"/>
  <c r="W10" i="81"/>
  <c r="V10" i="81"/>
  <c r="U10" i="81"/>
  <c r="T10" i="81"/>
  <c r="S10" i="81"/>
  <c r="R10" i="81"/>
  <c r="M10" i="81"/>
  <c r="L10" i="81"/>
  <c r="K10" i="81"/>
  <c r="J10" i="81"/>
  <c r="I10" i="81"/>
  <c r="H10" i="81"/>
  <c r="G10" i="81"/>
  <c r="F10" i="81"/>
  <c r="E10" i="81"/>
  <c r="AA36" i="81" l="1" a="1"/>
  <c r="AA36" i="81" s="1"/>
  <c r="Z36" i="81" a="1"/>
  <c r="Z36" i="81" s="1"/>
  <c r="Y36" i="81" a="1"/>
  <c r="Y36" i="81" s="1"/>
  <c r="B10" i="81" a="1"/>
  <c r="B10" i="81" s="1"/>
  <c r="X10" i="81"/>
  <c r="Q10" i="81" l="1"/>
  <c r="O10" i="81" l="1"/>
  <c r="P10" i="81"/>
  <c r="W28" i="81" l="1"/>
  <c r="V28" i="81"/>
  <c r="U28" i="81"/>
  <c r="T28" i="81"/>
  <c r="S28" i="81"/>
  <c r="R28" i="81"/>
  <c r="M28" i="81"/>
  <c r="L28" i="81"/>
  <c r="K28" i="81"/>
  <c r="J28" i="81"/>
  <c r="I28" i="81"/>
  <c r="H28" i="81"/>
  <c r="G28" i="81"/>
  <c r="F28" i="81"/>
  <c r="E28" i="81"/>
  <c r="AA35" i="81" a="1"/>
  <c r="AA35" i="81" s="1"/>
  <c r="Z35" i="81" a="1"/>
  <c r="Z35" i="81" s="1"/>
  <c r="Y35" i="81" a="1"/>
  <c r="Y35" i="81" s="1"/>
  <c r="B28" i="81" a="1"/>
  <c r="B28" i="81" s="1"/>
  <c r="X27" i="81" l="1"/>
  <c r="W27" i="81"/>
  <c r="V27" i="81"/>
  <c r="U27" i="81"/>
  <c r="T27" i="81"/>
  <c r="S27" i="81"/>
  <c r="R27" i="81"/>
  <c r="Q27" i="81"/>
  <c r="P27" i="81"/>
  <c r="O27" i="81"/>
  <c r="M27" i="81"/>
  <c r="L27" i="81"/>
  <c r="K27" i="81"/>
  <c r="J27" i="81"/>
  <c r="I27" i="81"/>
  <c r="H27" i="81"/>
  <c r="G27" i="81"/>
  <c r="F27" i="81"/>
  <c r="E27" i="81"/>
  <c r="B27" i="81" a="1"/>
  <c r="B27" i="81" s="1"/>
  <c r="AA34" i="81" a="1"/>
  <c r="AA34" i="81" s="1"/>
  <c r="Z34" i="81" a="1"/>
  <c r="Z34" i="81" s="1"/>
  <c r="Y34" i="81" a="1"/>
  <c r="Y34" i="81" s="1"/>
  <c r="AA13" i="91" l="1" a="1"/>
  <c r="AA13" i="91" s="1"/>
  <c r="Z13" i="91" a="1"/>
  <c r="Z13" i="91" s="1"/>
  <c r="Y13" i="91" a="1"/>
  <c r="Y13" i="91" s="1"/>
  <c r="AA13" i="97" l="1" a="1"/>
  <c r="AA13" i="97" s="1"/>
  <c r="Z13" i="97" a="1"/>
  <c r="Z13" i="97" s="1"/>
  <c r="Y13" i="97" a="1"/>
  <c r="Y13" i="97" s="1"/>
  <c r="X5" i="63" l="1"/>
  <c r="W5" i="63"/>
  <c r="V5" i="63"/>
  <c r="U5" i="63"/>
  <c r="T5" i="63"/>
  <c r="S5" i="63"/>
  <c r="R5" i="63"/>
  <c r="Q5" i="63"/>
  <c r="P5" i="63"/>
  <c r="O5" i="63"/>
  <c r="M5" i="63"/>
  <c r="L5" i="63"/>
  <c r="K5" i="63"/>
  <c r="J5" i="63"/>
  <c r="I5" i="63"/>
  <c r="H5" i="63"/>
  <c r="G5" i="63"/>
  <c r="F5" i="63"/>
  <c r="E5" i="63"/>
  <c r="D5" i="63"/>
  <c r="C5" i="63"/>
  <c r="B5" i="63" a="1"/>
  <c r="B5" i="63" s="1"/>
  <c r="N5" i="63" l="1"/>
  <c r="AA18" i="63" a="1"/>
  <c r="AA18" i="63" s="1"/>
  <c r="Z18" i="63" a="1"/>
  <c r="Z18" i="63" s="1"/>
  <c r="Y18" i="63" a="1"/>
  <c r="Y18" i="63" s="1"/>
  <c r="W10" i="63"/>
  <c r="V10" i="63"/>
  <c r="U10" i="63"/>
  <c r="T10" i="63"/>
  <c r="S10" i="63"/>
  <c r="R10" i="63"/>
  <c r="M10" i="63"/>
  <c r="L10" i="63"/>
  <c r="K10" i="63"/>
  <c r="J10" i="63"/>
  <c r="I10" i="63"/>
  <c r="H10" i="63"/>
  <c r="G10" i="63"/>
  <c r="F10" i="63"/>
  <c r="E10" i="63"/>
  <c r="B10" i="63" a="1"/>
  <c r="B10" i="63" s="1"/>
  <c r="W24" i="81" l="1"/>
  <c r="V24" i="81"/>
  <c r="U24" i="81"/>
  <c r="T24" i="81"/>
  <c r="S24" i="81"/>
  <c r="R24" i="81"/>
  <c r="M24" i="81"/>
  <c r="L24" i="81"/>
  <c r="K24" i="81"/>
  <c r="J24" i="81"/>
  <c r="I24" i="81"/>
  <c r="H24" i="81"/>
  <c r="G24" i="81"/>
  <c r="F24" i="81"/>
  <c r="E24" i="81"/>
  <c r="Y6" i="81" a="1"/>
  <c r="Y6" i="81" s="1"/>
  <c r="Z6" i="81" a="1"/>
  <c r="Z6" i="81" s="1"/>
  <c r="AA6" i="81" a="1"/>
  <c r="AA6" i="81" s="1"/>
  <c r="B24" i="81" a="1"/>
  <c r="B24" i="81" s="1"/>
  <c r="X10" i="63" l="1"/>
  <c r="X24" i="81"/>
  <c r="Q10" i="63" l="1"/>
  <c r="Q24" i="81"/>
  <c r="O10" i="63" l="1"/>
  <c r="O24" i="81"/>
  <c r="P10" i="63"/>
  <c r="P24" i="81"/>
  <c r="AA12" i="97" l="1" a="1"/>
  <c r="AA12" i="97" s="1"/>
  <c r="Z12" i="97" a="1"/>
  <c r="Z12" i="97" s="1"/>
  <c r="Y12" i="97" a="1"/>
  <c r="Y12" i="97" s="1"/>
  <c r="W6" i="97"/>
  <c r="V6" i="97"/>
  <c r="U6" i="97"/>
  <c r="T6" i="97"/>
  <c r="S6" i="97"/>
  <c r="R6" i="97"/>
  <c r="M6" i="97"/>
  <c r="L6" i="97"/>
  <c r="K6" i="97"/>
  <c r="J6" i="97"/>
  <c r="I6" i="97"/>
  <c r="H6" i="97"/>
  <c r="G6" i="97"/>
  <c r="F6" i="97"/>
  <c r="E6" i="97"/>
  <c r="B6" i="97" a="1"/>
  <c r="B6" i="97" s="1"/>
  <c r="W6" i="92"/>
  <c r="V6" i="92"/>
  <c r="U6" i="92"/>
  <c r="T6" i="92"/>
  <c r="S6" i="92"/>
  <c r="R6" i="92"/>
  <c r="M6" i="92"/>
  <c r="L6" i="92"/>
  <c r="K6" i="92"/>
  <c r="J6" i="92"/>
  <c r="I6" i="92"/>
  <c r="H6" i="92"/>
  <c r="G6" i="92"/>
  <c r="F6" i="92"/>
  <c r="E6" i="92"/>
  <c r="Y6" i="92" l="1" a="1"/>
  <c r="Y6" i="92" s="1"/>
  <c r="Z6" i="92" a="1"/>
  <c r="Z6" i="92" s="1"/>
  <c r="AA6" i="92" a="1"/>
  <c r="AA6" i="92" s="1"/>
  <c r="B6" i="92" a="1"/>
  <c r="B6" i="92" s="1"/>
  <c r="X6" i="97" l="1"/>
  <c r="X6" i="92"/>
  <c r="Q6" i="97" l="1"/>
  <c r="Q6" i="92"/>
  <c r="P6" i="97" l="1"/>
  <c r="P6" i="92"/>
  <c r="O6" i="97"/>
  <c r="O6" i="92"/>
  <c r="B13" i="63" l="1" a="1"/>
  <c r="B13" i="63" s="1"/>
  <c r="X15" i="81" l="1"/>
  <c r="W15" i="81"/>
  <c r="V15" i="81"/>
  <c r="U15" i="81"/>
  <c r="T15" i="81"/>
  <c r="S15" i="81"/>
  <c r="R15" i="81"/>
  <c r="Q15" i="81"/>
  <c r="P15" i="81"/>
  <c r="O15" i="81"/>
  <c r="M15" i="81"/>
  <c r="L15" i="81"/>
  <c r="K15" i="81"/>
  <c r="J15" i="81"/>
  <c r="I15" i="81"/>
  <c r="H15" i="81"/>
  <c r="G15" i="81"/>
  <c r="F15" i="81"/>
  <c r="E15" i="81"/>
  <c r="B15" i="81" a="1"/>
  <c r="B15" i="81" s="1"/>
  <c r="X3" i="63"/>
  <c r="W3" i="63"/>
  <c r="V3" i="63"/>
  <c r="U3" i="63"/>
  <c r="T3" i="63"/>
  <c r="S3" i="63"/>
  <c r="R3" i="63"/>
  <c r="Q3" i="63"/>
  <c r="P3" i="63"/>
  <c r="O3" i="63"/>
  <c r="M3" i="63"/>
  <c r="L3" i="63"/>
  <c r="K3" i="63"/>
  <c r="J3" i="63"/>
  <c r="I3" i="63"/>
  <c r="H3" i="63"/>
  <c r="G3" i="63"/>
  <c r="F3" i="63"/>
  <c r="E3" i="63"/>
  <c r="B3" i="63" a="1"/>
  <c r="B3" i="63" s="1"/>
  <c r="X17" i="90" l="1"/>
  <c r="W17" i="90"/>
  <c r="V17" i="90"/>
  <c r="U17" i="90"/>
  <c r="T17" i="90"/>
  <c r="S17" i="90"/>
  <c r="R17" i="90"/>
  <c r="Q17" i="90"/>
  <c r="P17" i="90"/>
  <c r="O17" i="90"/>
  <c r="M17" i="90"/>
  <c r="L17" i="90"/>
  <c r="K17" i="90"/>
  <c r="J17" i="90"/>
  <c r="I17" i="90"/>
  <c r="H17" i="90"/>
  <c r="G17" i="90"/>
  <c r="F17" i="90"/>
  <c r="E17" i="90"/>
  <c r="B17" i="90" l="1" a="1"/>
  <c r="B17" i="90" s="1"/>
  <c r="AA20" i="90" a="1"/>
  <c r="AA20" i="90" s="1"/>
  <c r="Z20" i="90" a="1"/>
  <c r="Z20" i="90" s="1"/>
  <c r="Y20" i="90" a="1"/>
  <c r="Y20" i="90" s="1"/>
  <c r="X8" i="85"/>
  <c r="W8" i="85"/>
  <c r="V8" i="85"/>
  <c r="U8" i="85"/>
  <c r="T8" i="85"/>
  <c r="S8" i="85"/>
  <c r="R8" i="85"/>
  <c r="M8" i="85"/>
  <c r="L8" i="85"/>
  <c r="K8" i="85"/>
  <c r="J8" i="85"/>
  <c r="I8" i="85"/>
  <c r="H8" i="85"/>
  <c r="G8" i="85"/>
  <c r="F8" i="85"/>
  <c r="E8" i="85"/>
  <c r="Y8" i="85" a="1"/>
  <c r="Y8" i="85" s="1"/>
  <c r="Z8" i="85" a="1"/>
  <c r="Z8" i="85" s="1"/>
  <c r="AA8" i="85" a="1"/>
  <c r="AA8" i="85" s="1"/>
  <c r="B8" i="85" a="1"/>
  <c r="B8" i="85" s="1"/>
  <c r="Q8" i="85" l="1"/>
  <c r="O8" i="85"/>
  <c r="P8" i="85"/>
  <c r="AA11" i="97" l="1" a="1"/>
  <c r="AA11" i="97" s="1"/>
  <c r="Z11" i="97" a="1"/>
  <c r="Z11" i="97" s="1"/>
  <c r="Y11" i="97" a="1"/>
  <c r="Y11" i="97" s="1"/>
  <c r="X2" i="97"/>
  <c r="W2" i="97"/>
  <c r="V2" i="97"/>
  <c r="U2" i="97"/>
  <c r="T2" i="97"/>
  <c r="S2" i="97"/>
  <c r="R2" i="97"/>
  <c r="Q2" i="97"/>
  <c r="P2" i="97"/>
  <c r="O2" i="97"/>
  <c r="M2" i="97"/>
  <c r="L2" i="97"/>
  <c r="K2" i="97"/>
  <c r="J2" i="97"/>
  <c r="I2" i="97"/>
  <c r="H2" i="97"/>
  <c r="G2" i="97"/>
  <c r="F2" i="97"/>
  <c r="E2" i="97"/>
  <c r="D2" i="97"/>
  <c r="C2" i="97"/>
  <c r="B2" i="97" a="1"/>
  <c r="B2" i="97" s="1"/>
  <c r="AA10" i="97" a="1"/>
  <c r="AA10" i="97" s="1"/>
  <c r="Z10" i="97" a="1"/>
  <c r="Z10" i="97" s="1"/>
  <c r="Y10" i="97" a="1"/>
  <c r="Y10" i="97" s="1"/>
  <c r="X11" i="97"/>
  <c r="W11" i="97"/>
  <c r="V11" i="97"/>
  <c r="U11" i="97"/>
  <c r="T11" i="97"/>
  <c r="S11" i="97"/>
  <c r="R11" i="97"/>
  <c r="Q11" i="97"/>
  <c r="P11" i="97"/>
  <c r="O11" i="97"/>
  <c r="M11" i="97"/>
  <c r="L11" i="97"/>
  <c r="K11" i="97"/>
  <c r="J11" i="97"/>
  <c r="I11" i="97"/>
  <c r="H11" i="97"/>
  <c r="G11" i="97"/>
  <c r="F11" i="97"/>
  <c r="E11" i="97"/>
  <c r="D11" i="97"/>
  <c r="C11" i="97"/>
  <c r="B11" i="97" a="1"/>
  <c r="B11" i="97" s="1"/>
  <c r="N2" i="97" l="1"/>
  <c r="N11" i="97"/>
  <c r="AA9" i="97" l="1" a="1"/>
  <c r="AA9" i="97" s="1"/>
  <c r="Z9" i="97" a="1"/>
  <c r="Z9" i="97" s="1"/>
  <c r="Y9" i="97" a="1"/>
  <c r="Y9" i="97" s="1"/>
  <c r="X12" i="97"/>
  <c r="W12" i="97"/>
  <c r="V12" i="97"/>
  <c r="U12" i="97"/>
  <c r="T12" i="97"/>
  <c r="S12" i="97"/>
  <c r="R12" i="97"/>
  <c r="Q12" i="97"/>
  <c r="P12" i="97"/>
  <c r="O12" i="97"/>
  <c r="M12" i="97"/>
  <c r="L12" i="97"/>
  <c r="K12" i="97"/>
  <c r="J12" i="97"/>
  <c r="I12" i="97"/>
  <c r="H12" i="97"/>
  <c r="G12" i="97"/>
  <c r="F12" i="97"/>
  <c r="E12" i="97"/>
  <c r="B12" i="97" a="1"/>
  <c r="B12" i="97" s="1"/>
  <c r="AA8" i="97" l="1" a="1"/>
  <c r="AA8" i="97" s="1"/>
  <c r="Z8" i="97" a="1"/>
  <c r="Z8" i="97" s="1"/>
  <c r="Y8" i="97" a="1"/>
  <c r="Y8" i="97" s="1"/>
  <c r="W4" i="97"/>
  <c r="V4" i="97"/>
  <c r="U4" i="97"/>
  <c r="T4" i="97"/>
  <c r="S4" i="97"/>
  <c r="R4" i="97"/>
  <c r="M4" i="97"/>
  <c r="L4" i="97"/>
  <c r="K4" i="97"/>
  <c r="J4" i="97"/>
  <c r="I4" i="97"/>
  <c r="H4" i="97"/>
  <c r="G4" i="97"/>
  <c r="F4" i="97"/>
  <c r="E4" i="97"/>
  <c r="B4" i="97" a="1"/>
  <c r="B4" i="97" s="1"/>
  <c r="W3" i="85" l="1"/>
  <c r="V3" i="85"/>
  <c r="U3" i="85"/>
  <c r="T3" i="85"/>
  <c r="S3" i="85"/>
  <c r="R3" i="85"/>
  <c r="M3" i="85"/>
  <c r="L3" i="85"/>
  <c r="K3" i="85"/>
  <c r="J3" i="85"/>
  <c r="I3" i="85"/>
  <c r="H3" i="85"/>
  <c r="G3" i="85"/>
  <c r="F3" i="85"/>
  <c r="E3" i="85"/>
  <c r="Y7" i="85" a="1"/>
  <c r="Y7" i="85" s="1"/>
  <c r="Z7" i="85" a="1"/>
  <c r="Z7" i="85" s="1"/>
  <c r="AA7" i="85" a="1"/>
  <c r="AA7" i="85" s="1"/>
  <c r="B3" i="85" a="1"/>
  <c r="B3" i="85" s="1"/>
  <c r="X4" i="97" l="1"/>
  <c r="X3" i="85"/>
  <c r="Q4" i="97" l="1"/>
  <c r="Q3" i="85"/>
  <c r="P4" i="97"/>
  <c r="P3" i="85"/>
  <c r="O4" i="97"/>
  <c r="O3" i="85"/>
  <c r="X5" i="92" l="1"/>
  <c r="W5" i="92"/>
  <c r="V5" i="92"/>
  <c r="U5" i="92"/>
  <c r="T5" i="92"/>
  <c r="S5" i="92"/>
  <c r="R5" i="92"/>
  <c r="Q5" i="92"/>
  <c r="P5" i="92"/>
  <c r="O5" i="92"/>
  <c r="M5" i="92"/>
  <c r="L5" i="92"/>
  <c r="K5" i="92"/>
  <c r="J5" i="92"/>
  <c r="I5" i="92"/>
  <c r="H5" i="92"/>
  <c r="G5" i="92"/>
  <c r="F5" i="92"/>
  <c r="E5" i="92"/>
  <c r="Y5" i="92" a="1"/>
  <c r="Y5" i="92" s="1"/>
  <c r="Z5" i="92" a="1"/>
  <c r="Z5" i="92" s="1"/>
  <c r="AA5" i="92" a="1"/>
  <c r="AA5" i="92" s="1"/>
  <c r="B5" i="92" a="1"/>
  <c r="B5" i="92" s="1"/>
  <c r="X13" i="63" l="1"/>
  <c r="W13" i="63"/>
  <c r="V13" i="63"/>
  <c r="U13" i="63"/>
  <c r="T13" i="63"/>
  <c r="S13" i="63"/>
  <c r="R13" i="63"/>
  <c r="Q13" i="63"/>
  <c r="P13" i="63"/>
  <c r="O13" i="63"/>
  <c r="M13" i="63"/>
  <c r="J13" i="63"/>
  <c r="G13" i="63"/>
  <c r="D13" i="63"/>
  <c r="C13" i="63"/>
  <c r="N13" i="63" l="1"/>
  <c r="W2" i="63"/>
  <c r="V2" i="63"/>
  <c r="U2" i="63"/>
  <c r="T2" i="63"/>
  <c r="S2" i="63"/>
  <c r="R2" i="63"/>
  <c r="Q2" i="63"/>
  <c r="P2" i="63"/>
  <c r="O2" i="63"/>
  <c r="M2" i="63"/>
  <c r="J2" i="63"/>
  <c r="G2" i="63"/>
  <c r="F2" i="63"/>
  <c r="E2" i="63"/>
  <c r="D2" i="63"/>
  <c r="C2" i="63"/>
  <c r="X3" i="80" l="1"/>
  <c r="W3" i="80"/>
  <c r="V3" i="80"/>
  <c r="U3" i="80"/>
  <c r="T3" i="80"/>
  <c r="S3" i="80"/>
  <c r="R3" i="80"/>
  <c r="Q3" i="80"/>
  <c r="P3" i="80"/>
  <c r="O3" i="80"/>
  <c r="M3" i="80"/>
  <c r="L3" i="80"/>
  <c r="K3" i="80"/>
  <c r="J3" i="80"/>
  <c r="I3" i="80"/>
  <c r="H3" i="80"/>
  <c r="G3" i="80"/>
  <c r="F3" i="80"/>
  <c r="E3" i="80"/>
  <c r="D3" i="80"/>
  <c r="B3" i="80" a="1"/>
  <c r="B3" i="80" s="1"/>
  <c r="N3" i="80" l="1"/>
  <c r="X2" i="63"/>
  <c r="L2" i="63"/>
  <c r="K2" i="63"/>
  <c r="I2" i="63"/>
  <c r="H2" i="63"/>
  <c r="AA15" i="63" l="1" a="1"/>
  <c r="AA15" i="63" s="1"/>
  <c r="Z15" i="63" a="1"/>
  <c r="Z15" i="63" s="1"/>
  <c r="Y15" i="63" a="1"/>
  <c r="Y15" i="63" s="1"/>
  <c r="X18" i="63"/>
  <c r="W18" i="63"/>
  <c r="V18" i="63"/>
  <c r="U18" i="63"/>
  <c r="T18" i="63"/>
  <c r="S18" i="63"/>
  <c r="R18" i="63"/>
  <c r="Q18" i="63"/>
  <c r="P18" i="63"/>
  <c r="O18" i="63"/>
  <c r="M18" i="63"/>
  <c r="L18" i="63"/>
  <c r="K18" i="63"/>
  <c r="J18" i="63"/>
  <c r="I18" i="63"/>
  <c r="H18" i="63"/>
  <c r="G18" i="63"/>
  <c r="F18" i="63"/>
  <c r="E18" i="63"/>
  <c r="D18" i="63"/>
  <c r="C18" i="63"/>
  <c r="B18" i="63" a="1"/>
  <c r="B18" i="63" s="1"/>
  <c r="X18" i="80"/>
  <c r="W18" i="80"/>
  <c r="V18" i="80"/>
  <c r="U18" i="80"/>
  <c r="T18" i="80"/>
  <c r="S18" i="80"/>
  <c r="R18" i="80"/>
  <c r="Q18" i="80"/>
  <c r="N18" i="63" l="1"/>
  <c r="G18" i="80"/>
  <c r="E18" i="80"/>
  <c r="F18" i="80"/>
  <c r="B18" i="80" a="1"/>
  <c r="B18" i="80" s="1"/>
  <c r="L18" i="80"/>
  <c r="K18" i="80"/>
  <c r="I18" i="80"/>
  <c r="H18" i="80"/>
  <c r="M18" i="80" l="1"/>
  <c r="J18" i="80"/>
  <c r="O18" i="80"/>
  <c r="P18" i="80"/>
  <c r="Y18" i="80" l="1" a="1"/>
  <c r="Y18" i="80" s="1"/>
  <c r="D18" i="80" l="1"/>
  <c r="N18" i="80" s="1"/>
  <c r="C18" i="80"/>
  <c r="AA7" i="97" a="1"/>
  <c r="AA7" i="97" s="1"/>
  <c r="Z7" i="97" a="1"/>
  <c r="Z7" i="97" s="1"/>
  <c r="Y7" i="97" a="1"/>
  <c r="Y7" i="97" s="1"/>
  <c r="X14" i="97"/>
  <c r="W14" i="97"/>
  <c r="V14" i="97"/>
  <c r="U14" i="97"/>
  <c r="T14" i="97"/>
  <c r="S14" i="97"/>
  <c r="R14" i="97"/>
  <c r="Q14" i="97"/>
  <c r="P14" i="97"/>
  <c r="O14" i="97"/>
  <c r="M14" i="97"/>
  <c r="L14" i="97"/>
  <c r="K14" i="97"/>
  <c r="J14" i="97"/>
  <c r="I14" i="97"/>
  <c r="H14" i="97"/>
  <c r="G14" i="97"/>
  <c r="F14" i="97"/>
  <c r="E14" i="97"/>
  <c r="D14" i="97"/>
  <c r="C14" i="97"/>
  <c r="B14" i="97" a="1"/>
  <c r="B14" i="97" s="1"/>
  <c r="N14" i="97" l="1"/>
  <c r="AA6" i="97" a="1"/>
  <c r="AA6" i="97" s="1"/>
  <c r="Z6" i="97" a="1"/>
  <c r="Z6" i="97" s="1"/>
  <c r="Y6" i="97" a="1"/>
  <c r="Y6" i="97" s="1"/>
  <c r="T10" i="97" l="1"/>
  <c r="X13" i="97"/>
  <c r="W13" i="97"/>
  <c r="V13" i="97"/>
  <c r="U13" i="97"/>
  <c r="T13" i="97"/>
  <c r="S13" i="97"/>
  <c r="R13" i="97"/>
  <c r="Q13" i="97"/>
  <c r="P13" i="97"/>
  <c r="O13" i="97"/>
  <c r="M13" i="97"/>
  <c r="L13" i="97"/>
  <c r="K13" i="97"/>
  <c r="J13" i="97"/>
  <c r="I13" i="97"/>
  <c r="H13" i="97"/>
  <c r="G13" i="97"/>
  <c r="F13" i="97"/>
  <c r="E13" i="97"/>
  <c r="D13" i="97"/>
  <c r="C13" i="97"/>
  <c r="B13" i="97" a="1"/>
  <c r="B13" i="97" s="1"/>
  <c r="AA5" i="97" a="1"/>
  <c r="AA5" i="97" s="1"/>
  <c r="Z5" i="97" a="1"/>
  <c r="Z5" i="97" s="1"/>
  <c r="Y5" i="97" a="1"/>
  <c r="Y5" i="97" s="1"/>
  <c r="X15" i="97"/>
  <c r="W15" i="97"/>
  <c r="V15" i="97"/>
  <c r="U15" i="97"/>
  <c r="T15" i="97"/>
  <c r="S15" i="97"/>
  <c r="R15" i="97"/>
  <c r="Q15" i="97"/>
  <c r="P15" i="97"/>
  <c r="O15" i="97"/>
  <c r="M15" i="97"/>
  <c r="L15" i="97"/>
  <c r="K15" i="97"/>
  <c r="J15" i="97"/>
  <c r="I15" i="97"/>
  <c r="H15" i="97"/>
  <c r="G15" i="97"/>
  <c r="F15" i="97"/>
  <c r="E15" i="97"/>
  <c r="B15" i="97" a="1"/>
  <c r="B15" i="97" s="1"/>
  <c r="N13" i="97" l="1"/>
  <c r="AA4" i="97" a="1"/>
  <c r="AA4" i="97" s="1"/>
  <c r="Z4" i="97" a="1"/>
  <c r="Z4" i="97" s="1"/>
  <c r="Y4" i="97" a="1"/>
  <c r="Y4" i="97" s="1"/>
  <c r="AA3" i="97" l="1" a="1"/>
  <c r="AA3" i="97" s="1"/>
  <c r="Z3" i="97" a="1"/>
  <c r="Z3" i="97" s="1"/>
  <c r="Y3" i="97" a="1"/>
  <c r="Y3" i="97" s="1"/>
  <c r="AA2" i="97" a="1"/>
  <c r="AA2" i="97" s="1"/>
  <c r="Z2" i="97" a="1"/>
  <c r="Z2" i="97" s="1"/>
  <c r="Y2" i="97" a="1"/>
  <c r="Y2" i="97" s="1"/>
  <c r="X10" i="97" l="1"/>
  <c r="W10" i="97"/>
  <c r="V10" i="97"/>
  <c r="U10" i="97"/>
  <c r="S10" i="97"/>
  <c r="R10" i="97"/>
  <c r="Q10" i="97"/>
  <c r="P10" i="97"/>
  <c r="O10" i="97"/>
  <c r="M10" i="97"/>
  <c r="L10" i="97"/>
  <c r="K10" i="97"/>
  <c r="J10" i="97"/>
  <c r="I10" i="97"/>
  <c r="H10" i="97"/>
  <c r="G10" i="97"/>
  <c r="F10" i="97"/>
  <c r="E10" i="97"/>
  <c r="D10" i="97"/>
  <c r="C10" i="97"/>
  <c r="B10" i="97" a="1"/>
  <c r="B10" i="97" s="1"/>
  <c r="X7" i="97"/>
  <c r="W7" i="97"/>
  <c r="V7" i="97"/>
  <c r="U7" i="97"/>
  <c r="T7" i="97"/>
  <c r="S7" i="97"/>
  <c r="R7" i="97"/>
  <c r="Q7" i="97"/>
  <c r="P7" i="97"/>
  <c r="O7" i="97"/>
  <c r="M7" i="97"/>
  <c r="L7" i="97"/>
  <c r="K7" i="97"/>
  <c r="J7" i="97"/>
  <c r="I7" i="97"/>
  <c r="H7" i="97"/>
  <c r="G7" i="97"/>
  <c r="F7" i="97"/>
  <c r="E7" i="97"/>
  <c r="D7" i="97"/>
  <c r="C7" i="97"/>
  <c r="B7" i="97" a="1"/>
  <c r="B7" i="97" s="1"/>
  <c r="X3" i="97"/>
  <c r="W3" i="97"/>
  <c r="U3" i="97"/>
  <c r="T3" i="97"/>
  <c r="S3" i="97"/>
  <c r="R3" i="97"/>
  <c r="Q3" i="97"/>
  <c r="P3" i="97"/>
  <c r="O3" i="97"/>
  <c r="M3" i="97"/>
  <c r="L3" i="97"/>
  <c r="K3" i="97"/>
  <c r="J3" i="97"/>
  <c r="I3" i="97"/>
  <c r="H3" i="97"/>
  <c r="G3" i="97"/>
  <c r="F3" i="97"/>
  <c r="E3" i="97"/>
  <c r="B3" i="97" a="1"/>
  <c r="B3" i="97" s="1"/>
  <c r="X5" i="97"/>
  <c r="W5" i="97"/>
  <c r="V5" i="97"/>
  <c r="U5" i="97"/>
  <c r="T5" i="97"/>
  <c r="S5" i="97"/>
  <c r="R5" i="97"/>
  <c r="Q5" i="97"/>
  <c r="P5" i="97"/>
  <c r="O5" i="97"/>
  <c r="M5" i="97"/>
  <c r="L5" i="97"/>
  <c r="K5" i="97"/>
  <c r="J5" i="97"/>
  <c r="I5" i="97"/>
  <c r="H5" i="97"/>
  <c r="G5" i="97"/>
  <c r="F5" i="97"/>
  <c r="E5" i="97"/>
  <c r="B5" i="97" a="1"/>
  <c r="B5" i="97" s="1"/>
  <c r="N10" i="97" l="1"/>
  <c r="N7" i="97"/>
  <c r="L25" i="81"/>
  <c r="K25" i="81"/>
  <c r="I25" i="81"/>
  <c r="H25" i="81"/>
  <c r="F25" i="81"/>
  <c r="E25" i="81"/>
  <c r="L22" i="81" l="1"/>
  <c r="K22" i="81"/>
  <c r="I22" i="81"/>
  <c r="H22" i="81"/>
  <c r="F22" i="81"/>
  <c r="E22" i="81"/>
  <c r="L13" i="81" l="1"/>
  <c r="K13" i="81"/>
  <c r="I13" i="81"/>
  <c r="H13" i="81"/>
  <c r="F13" i="81"/>
  <c r="E13" i="81"/>
  <c r="L12" i="81" l="1"/>
  <c r="K12" i="81"/>
  <c r="I12" i="81"/>
  <c r="H12" i="81"/>
  <c r="F12" i="81"/>
  <c r="E12" i="81"/>
  <c r="L3" i="81" l="1"/>
  <c r="K3" i="81"/>
  <c r="I3" i="81"/>
  <c r="H3" i="81"/>
  <c r="F3" i="81"/>
  <c r="E3" i="81"/>
  <c r="X4" i="81" l="1"/>
  <c r="W4" i="81"/>
  <c r="V4" i="81"/>
  <c r="U4" i="81"/>
  <c r="T4" i="81"/>
  <c r="S4" i="81"/>
  <c r="R4" i="81"/>
  <c r="Q4" i="81"/>
  <c r="P4" i="81"/>
  <c r="O4" i="81"/>
  <c r="M4" i="81"/>
  <c r="L4" i="81"/>
  <c r="K4" i="81"/>
  <c r="J4" i="81"/>
  <c r="I4" i="81"/>
  <c r="H4" i="81"/>
  <c r="G4" i="81"/>
  <c r="F4" i="81"/>
  <c r="E4" i="81"/>
  <c r="D4" i="81"/>
  <c r="C4" i="81"/>
  <c r="B4" i="81" a="1"/>
  <c r="B4" i="81" s="1"/>
  <c r="N4" i="81" l="1"/>
  <c r="W7" i="81"/>
  <c r="V7" i="81"/>
  <c r="U7" i="81"/>
  <c r="T7" i="81"/>
  <c r="S7" i="81"/>
  <c r="R7" i="81"/>
  <c r="M7" i="81"/>
  <c r="L7" i="81"/>
  <c r="K7" i="81"/>
  <c r="J7" i="81"/>
  <c r="I7" i="81"/>
  <c r="H7" i="81"/>
  <c r="G7" i="81"/>
  <c r="F7" i="81"/>
  <c r="E7" i="81"/>
  <c r="B7" i="81" a="1"/>
  <c r="B7" i="81" s="1"/>
  <c r="AA33" i="81" a="1"/>
  <c r="AA33" i="81" s="1"/>
  <c r="Z33" i="81" a="1"/>
  <c r="Z33" i="81" s="1"/>
  <c r="Y33" i="81" a="1"/>
  <c r="Y33" i="81" s="1"/>
  <c r="AB14" i="63" a="1"/>
  <c r="AB14" i="63" s="1"/>
  <c r="AB16" i="63" a="1"/>
  <c r="AB16" i="63" s="1"/>
  <c r="AB17" i="63" a="1"/>
  <c r="AB17" i="63" s="1"/>
  <c r="AB13" i="63" a="1"/>
  <c r="AB13" i="63" s="1"/>
  <c r="AB12" i="63" a="1"/>
  <c r="AB12" i="63" s="1"/>
  <c r="AB11" i="63" a="1"/>
  <c r="AB11" i="63" s="1"/>
  <c r="AB10" i="63" a="1"/>
  <c r="AB10" i="63" s="1"/>
  <c r="AB9" i="63" a="1"/>
  <c r="AB9" i="63" s="1"/>
  <c r="AB8" i="63" a="1"/>
  <c r="AB8" i="63" s="1"/>
  <c r="AB7" i="63" a="1"/>
  <c r="AB7" i="63" s="1"/>
  <c r="AB6" i="63" a="1"/>
  <c r="AB6" i="63" s="1"/>
  <c r="AB4" i="63" a="1"/>
  <c r="AB4" i="63" s="1"/>
  <c r="AB3" i="63" a="1"/>
  <c r="AB3" i="63" s="1"/>
  <c r="AB2" i="63" a="1"/>
  <c r="AB2" i="63" s="1"/>
  <c r="AB3" i="91" a="1"/>
  <c r="AB3" i="91" s="1"/>
  <c r="AB4" i="91" a="1"/>
  <c r="AB4" i="91" s="1"/>
  <c r="AB5" i="91" a="1"/>
  <c r="AB5" i="91" s="1"/>
  <c r="AB6" i="91" a="1"/>
  <c r="AB6" i="91" s="1"/>
  <c r="AB7" i="91" a="1"/>
  <c r="AB7" i="91" s="1"/>
  <c r="AB8" i="91" a="1"/>
  <c r="AB8" i="91" s="1"/>
  <c r="AB9" i="91" a="1"/>
  <c r="AB9" i="91" s="1"/>
  <c r="AB10" i="91" a="1"/>
  <c r="AB10" i="91" s="1"/>
  <c r="AB11" i="91" a="1"/>
  <c r="AB11" i="91" s="1"/>
  <c r="AB2" i="91" a="1"/>
  <c r="AB2" i="91" s="1"/>
  <c r="AA11" i="91" l="1" a="1"/>
  <c r="AA11" i="91" s="1"/>
  <c r="Z11" i="91" a="1"/>
  <c r="Z11" i="91" s="1"/>
  <c r="Y11" i="91" a="1"/>
  <c r="Y11" i="91" s="1"/>
  <c r="W14" i="91"/>
  <c r="V14" i="91"/>
  <c r="U14" i="91"/>
  <c r="T14" i="91"/>
  <c r="S14" i="91"/>
  <c r="R14" i="91"/>
  <c r="M14" i="91"/>
  <c r="L14" i="91"/>
  <c r="K14" i="91"/>
  <c r="J14" i="91"/>
  <c r="I14" i="91"/>
  <c r="H14" i="91"/>
  <c r="G14" i="91"/>
  <c r="F14" i="91"/>
  <c r="E14" i="91"/>
  <c r="B14" i="91" a="1"/>
  <c r="B14" i="91" s="1"/>
  <c r="D6" i="91" l="1"/>
  <c r="X6" i="91"/>
  <c r="W6" i="91"/>
  <c r="V6" i="91"/>
  <c r="U6" i="91"/>
  <c r="T6" i="91"/>
  <c r="S6" i="91"/>
  <c r="R6" i="91"/>
  <c r="Q6" i="91"/>
  <c r="P6" i="91"/>
  <c r="O6" i="91"/>
  <c r="M6" i="91"/>
  <c r="L6" i="91"/>
  <c r="K6" i="91"/>
  <c r="J6" i="91"/>
  <c r="I6" i="91"/>
  <c r="H6" i="91"/>
  <c r="G6" i="91"/>
  <c r="F6" i="91"/>
  <c r="E6" i="91"/>
  <c r="C6" i="91"/>
  <c r="B6" i="91" a="1"/>
  <c r="B6" i="91" s="1"/>
  <c r="N6" i="91" l="1"/>
  <c r="AA19" i="90" a="1"/>
  <c r="AA19" i="90" s="1"/>
  <c r="Z19" i="90" a="1"/>
  <c r="Z19" i="90" s="1"/>
  <c r="Y19" i="90" a="1"/>
  <c r="Y19" i="90" s="1"/>
  <c r="W21" i="90"/>
  <c r="V21" i="90"/>
  <c r="U21" i="90"/>
  <c r="T21" i="90"/>
  <c r="S21" i="90"/>
  <c r="R21" i="90"/>
  <c r="M21" i="90"/>
  <c r="L21" i="90"/>
  <c r="K21" i="90"/>
  <c r="J21" i="90"/>
  <c r="I21" i="90"/>
  <c r="H21" i="90"/>
  <c r="G21" i="90"/>
  <c r="F21" i="90"/>
  <c r="E21" i="90"/>
  <c r="B21" i="90" a="1"/>
  <c r="B21" i="90" s="1"/>
  <c r="W19" i="63"/>
  <c r="V19" i="63"/>
  <c r="U19" i="63"/>
  <c r="T19" i="63"/>
  <c r="S19" i="63"/>
  <c r="R19" i="63"/>
  <c r="L19" i="63"/>
  <c r="K19" i="63"/>
  <c r="J19" i="63"/>
  <c r="I19" i="63"/>
  <c r="H19" i="63"/>
  <c r="G19" i="63"/>
  <c r="F19" i="63"/>
  <c r="E19" i="63"/>
  <c r="X21" i="90" l="1"/>
  <c r="X19" i="63"/>
  <c r="M19" i="63"/>
  <c r="Q19" i="63" l="1"/>
  <c r="Q21" i="90"/>
  <c r="P19" i="63" l="1"/>
  <c r="P21" i="90"/>
  <c r="O19" i="63"/>
  <c r="O21" i="90"/>
  <c r="X7" i="63"/>
  <c r="AA12" i="63" l="1" a="1"/>
  <c r="AA12" i="63" s="1"/>
  <c r="Z12" i="63" a="1"/>
  <c r="Z12" i="63" s="1"/>
  <c r="Y12" i="63" a="1"/>
  <c r="Y12" i="63" s="1"/>
  <c r="X14" i="63"/>
  <c r="W14" i="63"/>
  <c r="V14" i="63"/>
  <c r="U14" i="63"/>
  <c r="T14" i="63"/>
  <c r="S14" i="63"/>
  <c r="R14" i="63"/>
  <c r="Q14" i="63"/>
  <c r="O14" i="63"/>
  <c r="M14" i="63"/>
  <c r="L14" i="63"/>
  <c r="K14" i="63"/>
  <c r="J14" i="63"/>
  <c r="I14" i="63"/>
  <c r="H14" i="63"/>
  <c r="G14" i="63"/>
  <c r="F14" i="63"/>
  <c r="E14" i="63"/>
  <c r="B14" i="63" a="1"/>
  <c r="B14" i="63" s="1"/>
  <c r="X15" i="63"/>
  <c r="W15" i="63"/>
  <c r="V15" i="63"/>
  <c r="U15" i="63"/>
  <c r="T15" i="63"/>
  <c r="S15" i="63"/>
  <c r="R15" i="63"/>
  <c r="Q15" i="63"/>
  <c r="O15" i="63"/>
  <c r="M15" i="63"/>
  <c r="L15" i="63"/>
  <c r="K15" i="63"/>
  <c r="J15" i="63"/>
  <c r="I15" i="63"/>
  <c r="H15" i="63"/>
  <c r="G15" i="63"/>
  <c r="F15" i="63"/>
  <c r="E15" i="63"/>
  <c r="B15" i="63" a="1"/>
  <c r="B15" i="63" s="1"/>
  <c r="AA17" i="63" a="1"/>
  <c r="AA17" i="63" s="1"/>
  <c r="Z17" i="63" a="1"/>
  <c r="Z17" i="63" s="1"/>
  <c r="Y17" i="63" a="1"/>
  <c r="Y17" i="63" s="1"/>
  <c r="W7" i="63"/>
  <c r="V7" i="63"/>
  <c r="U7" i="63"/>
  <c r="T7" i="63"/>
  <c r="S7" i="63"/>
  <c r="R7" i="63"/>
  <c r="Q7" i="63"/>
  <c r="O7" i="63"/>
  <c r="M7" i="63"/>
  <c r="L7" i="63"/>
  <c r="K7" i="63"/>
  <c r="J7" i="63"/>
  <c r="I7" i="63"/>
  <c r="H7" i="63"/>
  <c r="G7" i="63"/>
  <c r="F7" i="63"/>
  <c r="E7" i="63"/>
  <c r="B7" i="63" a="1"/>
  <c r="B7" i="63" s="1"/>
  <c r="L30" i="81" l="1"/>
  <c r="K30" i="81"/>
  <c r="I30" i="81"/>
  <c r="H30" i="81"/>
  <c r="F30" i="81"/>
  <c r="E30" i="81"/>
  <c r="X29" i="81" l="1"/>
  <c r="W29" i="81"/>
  <c r="V29" i="81"/>
  <c r="U29" i="81"/>
  <c r="T29" i="81"/>
  <c r="S29" i="81"/>
  <c r="R29" i="81"/>
  <c r="Q29" i="81"/>
  <c r="O29" i="81"/>
  <c r="M29" i="81"/>
  <c r="L29" i="81"/>
  <c r="K29" i="81"/>
  <c r="J29" i="81"/>
  <c r="I29" i="81"/>
  <c r="H29" i="81"/>
  <c r="G29" i="81"/>
  <c r="F29" i="81"/>
  <c r="E29" i="81"/>
  <c r="B29" i="81" l="1" a="1"/>
  <c r="B29" i="81" s="1"/>
  <c r="W38" i="81" l="1"/>
  <c r="V38" i="81"/>
  <c r="U38" i="81"/>
  <c r="T38" i="81"/>
  <c r="S38" i="81"/>
  <c r="R38" i="81"/>
  <c r="M38" i="81"/>
  <c r="L38" i="81"/>
  <c r="K38" i="81"/>
  <c r="J38" i="81"/>
  <c r="I38" i="81"/>
  <c r="H38" i="81"/>
  <c r="G38" i="81"/>
  <c r="F38" i="81"/>
  <c r="E38" i="81"/>
  <c r="Y31" i="81" a="1"/>
  <c r="Y31" i="81" s="1"/>
  <c r="Z31" i="81" a="1"/>
  <c r="Z31" i="81" s="1"/>
  <c r="AA31" i="81" a="1"/>
  <c r="AA31" i="81" s="1"/>
  <c r="B38" i="81" a="1"/>
  <c r="B38" i="81" s="1"/>
  <c r="X38" i="81" l="1"/>
  <c r="Q38" i="81"/>
  <c r="O38" i="81" l="1"/>
  <c r="X40" i="81" l="1"/>
  <c r="W40" i="81"/>
  <c r="V40" i="81"/>
  <c r="U40" i="81"/>
  <c r="T40" i="81"/>
  <c r="S40" i="81"/>
  <c r="R40" i="81"/>
  <c r="Q40" i="81"/>
  <c r="O40" i="81"/>
  <c r="M40" i="81"/>
  <c r="L40" i="81"/>
  <c r="K40" i="81"/>
  <c r="J40" i="81"/>
  <c r="I40" i="81"/>
  <c r="H40" i="81"/>
  <c r="G40" i="81"/>
  <c r="F40" i="81"/>
  <c r="E40" i="81"/>
  <c r="Y30" i="81" a="1"/>
  <c r="Y30" i="81" s="1"/>
  <c r="Z30" i="81" a="1"/>
  <c r="Z30" i="81" s="1"/>
  <c r="AA30" i="81" a="1"/>
  <c r="AA30" i="81" s="1"/>
  <c r="B40" i="81" a="1"/>
  <c r="B40" i="81" s="1"/>
  <c r="X18" i="81" l="1"/>
  <c r="W18" i="81"/>
  <c r="V18" i="81"/>
  <c r="U18" i="81"/>
  <c r="T18" i="81"/>
  <c r="S18" i="81"/>
  <c r="R18" i="81"/>
  <c r="Q18" i="81"/>
  <c r="P18" i="81"/>
  <c r="O18" i="81"/>
  <c r="M18" i="81"/>
  <c r="L18" i="81"/>
  <c r="K18" i="81"/>
  <c r="J18" i="81"/>
  <c r="I18" i="81"/>
  <c r="H18" i="81"/>
  <c r="G18" i="81"/>
  <c r="F18" i="81"/>
  <c r="E18" i="81"/>
  <c r="D18" i="81"/>
  <c r="C18" i="81"/>
  <c r="W36" i="81" l="1"/>
  <c r="V36" i="81"/>
  <c r="U36" i="81"/>
  <c r="T36" i="81"/>
  <c r="S36" i="81"/>
  <c r="R36" i="81"/>
  <c r="M36" i="81"/>
  <c r="L36" i="81"/>
  <c r="K36" i="81"/>
  <c r="J36" i="81"/>
  <c r="I36" i="81"/>
  <c r="H36" i="81"/>
  <c r="G36" i="81"/>
  <c r="F36" i="81"/>
  <c r="E36" i="81"/>
  <c r="B18" i="81" l="1" a="1"/>
  <c r="B18" i="81" s="1"/>
  <c r="B20" i="81" a="1"/>
  <c r="B20" i="81" s="1"/>
  <c r="B19" i="81" a="1"/>
  <c r="B19" i="81" s="1"/>
  <c r="B22" i="81" a="1"/>
  <c r="B22" i="81" s="1"/>
  <c r="B21" i="81" a="1"/>
  <c r="B21" i="81" s="1"/>
  <c r="B36" i="81" a="1"/>
  <c r="B36" i="81" s="1"/>
  <c r="B25" i="81" a="1"/>
  <c r="B25" i="81" s="1"/>
  <c r="B34" i="81" a="1"/>
  <c r="B34" i="81" s="1"/>
  <c r="B26" i="81" a="1"/>
  <c r="B26" i="81" s="1"/>
  <c r="B30" i="81" a="1"/>
  <c r="B30" i="81" s="1"/>
  <c r="B33" i="81" a="1"/>
  <c r="B33" i="81" s="1"/>
  <c r="B35" i="81" a="1"/>
  <c r="B35" i="81" s="1"/>
  <c r="B37" i="81" a="1"/>
  <c r="B37" i="81" s="1"/>
  <c r="B6" i="81" a="1"/>
  <c r="B6" i="81" s="1"/>
  <c r="B23" i="81" a="1"/>
  <c r="B23" i="81" s="1"/>
  <c r="B8" i="81" a="1"/>
  <c r="B8" i="81" s="1"/>
  <c r="B12" i="81" a="1"/>
  <c r="B12" i="81" s="1"/>
  <c r="B11" i="81" a="1"/>
  <c r="B11" i="81" s="1"/>
  <c r="B9" i="81" a="1"/>
  <c r="B9" i="81" s="1"/>
  <c r="B14" i="81" a="1"/>
  <c r="B14" i="81" s="1"/>
  <c r="B13" i="81" a="1"/>
  <c r="B13" i="81" s="1"/>
  <c r="X34" i="81" l="1"/>
  <c r="W34" i="81"/>
  <c r="V34" i="81"/>
  <c r="U34" i="81"/>
  <c r="T34" i="81"/>
  <c r="S34" i="81"/>
  <c r="R34" i="81"/>
  <c r="Q34" i="81"/>
  <c r="P34" i="81"/>
  <c r="O34" i="81"/>
  <c r="N18" i="81"/>
  <c r="M34" i="81"/>
  <c r="L34" i="81"/>
  <c r="K34" i="81"/>
  <c r="J34" i="81"/>
  <c r="I34" i="81"/>
  <c r="H34" i="81"/>
  <c r="G34" i="81"/>
  <c r="F34" i="81"/>
  <c r="E34" i="81"/>
  <c r="AA10" i="81" l="1" a="1"/>
  <c r="AA10" i="81" s="1"/>
  <c r="Z10" i="81" a="1"/>
  <c r="Z10" i="81" s="1"/>
  <c r="Y10" i="81" a="1"/>
  <c r="Y10" i="81" s="1"/>
  <c r="X9" i="81"/>
  <c r="W9" i="81"/>
  <c r="V9" i="81"/>
  <c r="U9" i="81"/>
  <c r="T9" i="81"/>
  <c r="S9" i="81"/>
  <c r="R9" i="81"/>
  <c r="Q9" i="81"/>
  <c r="P9" i="81"/>
  <c r="O9" i="81"/>
  <c r="M9" i="81"/>
  <c r="L9" i="81"/>
  <c r="K9" i="81"/>
  <c r="J9" i="81"/>
  <c r="I9" i="81"/>
  <c r="H9" i="81"/>
  <c r="G9" i="81"/>
  <c r="F9" i="81"/>
  <c r="E9" i="81"/>
  <c r="Y6" i="85" l="1" a="1"/>
  <c r="Y6" i="85" s="1"/>
  <c r="Z6" i="85" a="1"/>
  <c r="Z6" i="85" s="1"/>
  <c r="AA6" i="85" a="1"/>
  <c r="AA6" i="85" s="1"/>
  <c r="X4" i="85"/>
  <c r="W4" i="85"/>
  <c r="V4" i="85"/>
  <c r="U4" i="85"/>
  <c r="T4" i="85"/>
  <c r="S4" i="85"/>
  <c r="R4" i="85"/>
  <c r="Q4" i="85"/>
  <c r="P4" i="85"/>
  <c r="O4" i="85"/>
  <c r="M4" i="85"/>
  <c r="L4" i="85"/>
  <c r="K4" i="85"/>
  <c r="J4" i="85"/>
  <c r="I4" i="85"/>
  <c r="H4" i="85"/>
  <c r="G4" i="85"/>
  <c r="F4" i="85"/>
  <c r="E4" i="85"/>
  <c r="B4" i="85" a="1"/>
  <c r="B4" i="85" s="1"/>
  <c r="W16" i="63" l="1"/>
  <c r="V16" i="63"/>
  <c r="U16" i="63"/>
  <c r="T16" i="63"/>
  <c r="S16" i="63"/>
  <c r="R16" i="63"/>
  <c r="M16" i="63"/>
  <c r="L16" i="63"/>
  <c r="K16" i="63"/>
  <c r="J16" i="63"/>
  <c r="I16" i="63"/>
  <c r="H16" i="63"/>
  <c r="G16" i="63"/>
  <c r="F16" i="63"/>
  <c r="E16" i="63"/>
  <c r="B16" i="63" a="1"/>
  <c r="B16" i="63" s="1"/>
  <c r="Y11" i="63" a="1"/>
  <c r="Y11" i="63" s="1"/>
  <c r="W6" i="63"/>
  <c r="V6" i="63"/>
  <c r="U6" i="63"/>
  <c r="T6" i="63"/>
  <c r="S6" i="63"/>
  <c r="R6" i="63"/>
  <c r="M6" i="63"/>
  <c r="L6" i="63"/>
  <c r="K6" i="63"/>
  <c r="J6" i="63"/>
  <c r="I6" i="63"/>
  <c r="H6" i="63"/>
  <c r="G6" i="63"/>
  <c r="F6" i="63"/>
  <c r="E6" i="63"/>
  <c r="B6" i="63" a="1"/>
  <c r="B6" i="63" s="1"/>
  <c r="X16" i="63" l="1"/>
  <c r="Q16" i="63"/>
  <c r="X6" i="63"/>
  <c r="Q6" i="63"/>
  <c r="O16" i="63" l="1"/>
  <c r="P16" i="63"/>
  <c r="O6" i="63"/>
  <c r="P6" i="63"/>
  <c r="D18" i="95" l="1"/>
  <c r="AA21" i="95" a="1"/>
  <c r="AA21" i="95" s="1"/>
  <c r="Z21" i="95" a="1"/>
  <c r="Z21" i="95" s="1"/>
  <c r="Y21" i="95" a="1"/>
  <c r="Y21" i="95" s="1"/>
  <c r="X18" i="95"/>
  <c r="W18" i="95"/>
  <c r="V18" i="95"/>
  <c r="U18" i="95"/>
  <c r="T18" i="95"/>
  <c r="S18" i="95"/>
  <c r="R18" i="95"/>
  <c r="Q18" i="95"/>
  <c r="P18" i="95"/>
  <c r="O18" i="95"/>
  <c r="M18" i="95"/>
  <c r="L18" i="95"/>
  <c r="K18" i="95"/>
  <c r="J18" i="95"/>
  <c r="I18" i="95"/>
  <c r="H18" i="95"/>
  <c r="G18" i="95"/>
  <c r="F18" i="95"/>
  <c r="E18" i="95"/>
  <c r="C18" i="95"/>
  <c r="B18" i="95" a="1"/>
  <c r="B18" i="95" s="1"/>
  <c r="AA20" i="95" a="1"/>
  <c r="AA20" i="95" s="1"/>
  <c r="Z20" i="95" a="1"/>
  <c r="Z20" i="95" s="1"/>
  <c r="Y20" i="95" a="1"/>
  <c r="Y20" i="95" s="1"/>
  <c r="X19" i="95"/>
  <c r="W19" i="95"/>
  <c r="V19" i="95"/>
  <c r="U19" i="95"/>
  <c r="T19" i="95"/>
  <c r="S19" i="95"/>
  <c r="R19" i="95"/>
  <c r="Q19" i="95"/>
  <c r="P19" i="95"/>
  <c r="O19" i="95"/>
  <c r="M19" i="95"/>
  <c r="L19" i="95"/>
  <c r="K19" i="95"/>
  <c r="J19" i="95"/>
  <c r="I19" i="95"/>
  <c r="H19" i="95"/>
  <c r="G19" i="95"/>
  <c r="F19" i="95"/>
  <c r="E19" i="95"/>
  <c r="D19" i="95"/>
  <c r="C19" i="95"/>
  <c r="B19" i="95" a="1"/>
  <c r="B19" i="95" s="1"/>
  <c r="AA19" i="95" a="1"/>
  <c r="AA19" i="95" s="1"/>
  <c r="Z19" i="95" a="1"/>
  <c r="Z19" i="95" s="1"/>
  <c r="Y19" i="95" a="1"/>
  <c r="Y19" i="95" s="1"/>
  <c r="X21" i="95"/>
  <c r="W21" i="95"/>
  <c r="V21" i="95"/>
  <c r="U21" i="95"/>
  <c r="T21" i="95"/>
  <c r="S21" i="95"/>
  <c r="R21" i="95"/>
  <c r="Q21" i="95"/>
  <c r="P21" i="95"/>
  <c r="O21" i="95"/>
  <c r="M21" i="95"/>
  <c r="L21" i="95"/>
  <c r="K21" i="95"/>
  <c r="J21" i="95"/>
  <c r="I21" i="95"/>
  <c r="H21" i="95"/>
  <c r="G21" i="95"/>
  <c r="F21" i="95"/>
  <c r="E21" i="95"/>
  <c r="D21" i="95"/>
  <c r="C21" i="95"/>
  <c r="B21" i="95" a="1"/>
  <c r="B21" i="95" s="1"/>
  <c r="AA18" i="95" a="1"/>
  <c r="AA18" i="95" s="1"/>
  <c r="Z18" i="95" a="1"/>
  <c r="Z18" i="95" s="1"/>
  <c r="Y18" i="95" a="1"/>
  <c r="Y18" i="95" s="1"/>
  <c r="X20" i="95"/>
  <c r="W20" i="95"/>
  <c r="V20" i="95"/>
  <c r="U20" i="95"/>
  <c r="T20" i="95"/>
  <c r="S20" i="95"/>
  <c r="R20" i="95"/>
  <c r="Q20" i="95"/>
  <c r="P20" i="95"/>
  <c r="O20" i="95"/>
  <c r="M20" i="95"/>
  <c r="L20" i="95"/>
  <c r="K20" i="95"/>
  <c r="J20" i="95"/>
  <c r="I20" i="95"/>
  <c r="H20" i="95"/>
  <c r="G20" i="95"/>
  <c r="F20" i="95"/>
  <c r="E20" i="95"/>
  <c r="B20" i="95" a="1"/>
  <c r="B20" i="95" s="1"/>
  <c r="AA17" i="95" a="1"/>
  <c r="AA17" i="95" s="1"/>
  <c r="Z17" i="95" a="1"/>
  <c r="Z17" i="95" s="1"/>
  <c r="Y17" i="95" a="1"/>
  <c r="Y17" i="95" s="1"/>
  <c r="X17" i="95"/>
  <c r="W17" i="95"/>
  <c r="V17" i="95"/>
  <c r="U17" i="95"/>
  <c r="T17" i="95"/>
  <c r="S17" i="95"/>
  <c r="R17" i="95"/>
  <c r="Q17" i="95"/>
  <c r="P17" i="95"/>
  <c r="O17" i="95"/>
  <c r="M17" i="95"/>
  <c r="L17" i="95"/>
  <c r="K17" i="95"/>
  <c r="J17" i="95"/>
  <c r="I17" i="95"/>
  <c r="H17" i="95"/>
  <c r="G17" i="95"/>
  <c r="F17" i="95"/>
  <c r="E17" i="95"/>
  <c r="D17" i="95"/>
  <c r="C17" i="95"/>
  <c r="B17" i="95" a="1"/>
  <c r="B17" i="95" s="1"/>
  <c r="AA16" i="95" a="1"/>
  <c r="AA16" i="95" s="1"/>
  <c r="Z16" i="95" a="1"/>
  <c r="Z16" i="95" s="1"/>
  <c r="Y16" i="95" a="1"/>
  <c r="Y16" i="95" s="1"/>
  <c r="X13" i="95"/>
  <c r="W13" i="95"/>
  <c r="V13" i="95"/>
  <c r="U13" i="95"/>
  <c r="T13" i="95"/>
  <c r="S13" i="95"/>
  <c r="R13" i="95"/>
  <c r="Q13" i="95"/>
  <c r="P13" i="95"/>
  <c r="O13" i="95"/>
  <c r="M13" i="95"/>
  <c r="L13" i="95"/>
  <c r="K13" i="95"/>
  <c r="J13" i="95"/>
  <c r="I13" i="95"/>
  <c r="H13" i="95"/>
  <c r="G13" i="95"/>
  <c r="F13" i="95"/>
  <c r="E13" i="95"/>
  <c r="B13" i="95" a="1"/>
  <c r="B13" i="95" s="1"/>
  <c r="AA15" i="95" a="1"/>
  <c r="AA15" i="95" s="1"/>
  <c r="Z15" i="95" a="1"/>
  <c r="Z15" i="95" s="1"/>
  <c r="Y15" i="95" a="1"/>
  <c r="Y15" i="95" s="1"/>
  <c r="X12" i="95"/>
  <c r="W12" i="95"/>
  <c r="V12" i="95"/>
  <c r="U12" i="95"/>
  <c r="T12" i="95"/>
  <c r="S12" i="95"/>
  <c r="R12" i="95"/>
  <c r="Q12" i="95"/>
  <c r="P12" i="95"/>
  <c r="O12" i="95"/>
  <c r="M12" i="95"/>
  <c r="L12" i="95"/>
  <c r="K12" i="95"/>
  <c r="J12" i="95"/>
  <c r="I12" i="95"/>
  <c r="H12" i="95"/>
  <c r="G12" i="95"/>
  <c r="F12" i="95"/>
  <c r="E12" i="95"/>
  <c r="D12" i="95"/>
  <c r="C12" i="95"/>
  <c r="B12" i="95" a="1"/>
  <c r="B12" i="95" s="1"/>
  <c r="AA14" i="95" a="1"/>
  <c r="AA14" i="95" s="1"/>
  <c r="Z14" i="95" a="1"/>
  <c r="Z14" i="95" s="1"/>
  <c r="Y14" i="95" a="1"/>
  <c r="Y14" i="95" s="1"/>
  <c r="X11" i="95"/>
  <c r="W11" i="95"/>
  <c r="V11" i="95"/>
  <c r="U11" i="95"/>
  <c r="T11" i="95"/>
  <c r="S11" i="95"/>
  <c r="R11" i="95"/>
  <c r="Q11" i="95"/>
  <c r="P11" i="95"/>
  <c r="O11" i="95"/>
  <c r="M11" i="95"/>
  <c r="L11" i="95"/>
  <c r="K11" i="95"/>
  <c r="J11" i="95"/>
  <c r="I11" i="95"/>
  <c r="H11" i="95"/>
  <c r="G11" i="95"/>
  <c r="F11" i="95"/>
  <c r="E11" i="95"/>
  <c r="D11" i="95"/>
  <c r="C11" i="95"/>
  <c r="B11" i="95" a="1"/>
  <c r="B11" i="95" s="1"/>
  <c r="AA13" i="95" a="1"/>
  <c r="AA13" i="95" s="1"/>
  <c r="Z13" i="95" a="1"/>
  <c r="Z13" i="95" s="1"/>
  <c r="Y13" i="95" a="1"/>
  <c r="Y13" i="95" s="1"/>
  <c r="X7" i="95"/>
  <c r="W7" i="95"/>
  <c r="V7" i="95"/>
  <c r="U7" i="95"/>
  <c r="T7" i="95"/>
  <c r="S7" i="95"/>
  <c r="R7" i="95"/>
  <c r="Q7" i="95"/>
  <c r="P7" i="95"/>
  <c r="O7" i="95"/>
  <c r="M7" i="95"/>
  <c r="L7" i="95"/>
  <c r="K7" i="95"/>
  <c r="J7" i="95"/>
  <c r="I7" i="95"/>
  <c r="H7" i="95"/>
  <c r="G7" i="95"/>
  <c r="F7" i="95"/>
  <c r="E7" i="95"/>
  <c r="D7" i="95"/>
  <c r="C7" i="95"/>
  <c r="B7" i="95" a="1"/>
  <c r="B7" i="95" s="1"/>
  <c r="AA12" i="95" a="1"/>
  <c r="AA12" i="95" s="1"/>
  <c r="Z12" i="95" a="1"/>
  <c r="Z12" i="95" s="1"/>
  <c r="Y12" i="95" a="1"/>
  <c r="Y12" i="95" s="1"/>
  <c r="X5" i="95"/>
  <c r="W5" i="95"/>
  <c r="V5" i="95"/>
  <c r="U5" i="95"/>
  <c r="T5" i="95"/>
  <c r="S5" i="95"/>
  <c r="R5" i="95"/>
  <c r="Q5" i="95"/>
  <c r="P5" i="95"/>
  <c r="O5" i="95"/>
  <c r="M5" i="95"/>
  <c r="L5" i="95"/>
  <c r="K5" i="95"/>
  <c r="J5" i="95"/>
  <c r="I5" i="95"/>
  <c r="H5" i="95"/>
  <c r="G5" i="95"/>
  <c r="F5" i="95"/>
  <c r="E5" i="95"/>
  <c r="D5" i="95"/>
  <c r="C5" i="95"/>
  <c r="B5" i="95" a="1"/>
  <c r="B5" i="95" s="1"/>
  <c r="AA11" i="95" a="1"/>
  <c r="AA11" i="95" s="1"/>
  <c r="Z11" i="95" a="1"/>
  <c r="Z11" i="95" s="1"/>
  <c r="Y11" i="95" a="1"/>
  <c r="Y11" i="95" s="1"/>
  <c r="X2" i="95"/>
  <c r="W2" i="95"/>
  <c r="V2" i="95"/>
  <c r="U2" i="95"/>
  <c r="T2" i="95"/>
  <c r="S2" i="95"/>
  <c r="R2" i="95"/>
  <c r="Q2" i="95"/>
  <c r="P2" i="95"/>
  <c r="O2" i="95"/>
  <c r="M2" i="95"/>
  <c r="L2" i="95"/>
  <c r="K2" i="95"/>
  <c r="J2" i="95"/>
  <c r="I2" i="95"/>
  <c r="H2" i="95"/>
  <c r="G2" i="95"/>
  <c r="F2" i="95"/>
  <c r="E2" i="95"/>
  <c r="B2" i="95" a="1"/>
  <c r="B2" i="95" s="1"/>
  <c r="AA10" i="95" a="1"/>
  <c r="AA10" i="95" s="1"/>
  <c r="Z10" i="95" a="1"/>
  <c r="Z10" i="95" s="1"/>
  <c r="Y10" i="95" a="1"/>
  <c r="Y10" i="95" s="1"/>
  <c r="X16" i="95"/>
  <c r="W16" i="95"/>
  <c r="V16" i="95"/>
  <c r="U16" i="95"/>
  <c r="T16" i="95"/>
  <c r="S16" i="95"/>
  <c r="R16" i="95"/>
  <c r="Q16" i="95"/>
  <c r="P16" i="95"/>
  <c r="O16" i="95"/>
  <c r="M16" i="95"/>
  <c r="L16" i="95"/>
  <c r="K16" i="95"/>
  <c r="J16" i="95"/>
  <c r="I16" i="95"/>
  <c r="H16" i="95"/>
  <c r="G16" i="95"/>
  <c r="F16" i="95"/>
  <c r="E16" i="95"/>
  <c r="D16" i="95"/>
  <c r="C16" i="95"/>
  <c r="B16" i="95" a="1"/>
  <c r="B16" i="95" s="1"/>
  <c r="AA9" i="95" a="1"/>
  <c r="AA9" i="95" s="1"/>
  <c r="Z9" i="95" a="1"/>
  <c r="Z9" i="95" s="1"/>
  <c r="Y9" i="95" a="1"/>
  <c r="Y9" i="95" s="1"/>
  <c r="X15" i="95"/>
  <c r="W15" i="95"/>
  <c r="V15" i="95"/>
  <c r="U15" i="95"/>
  <c r="T15" i="95"/>
  <c r="S15" i="95"/>
  <c r="R15" i="95"/>
  <c r="Q15" i="95"/>
  <c r="P15" i="95"/>
  <c r="O15" i="95"/>
  <c r="M15" i="95"/>
  <c r="L15" i="95"/>
  <c r="K15" i="95"/>
  <c r="J15" i="95"/>
  <c r="I15" i="95"/>
  <c r="H15" i="95"/>
  <c r="G15" i="95"/>
  <c r="F15" i="95"/>
  <c r="E15" i="95"/>
  <c r="D15" i="95"/>
  <c r="C15" i="95"/>
  <c r="B15" i="95" a="1"/>
  <c r="B15" i="95" s="1"/>
  <c r="AA8" i="95" a="1"/>
  <c r="AA8" i="95" s="1"/>
  <c r="Z8" i="95" a="1"/>
  <c r="Z8" i="95" s="1"/>
  <c r="Y8" i="95" a="1"/>
  <c r="Y8" i="95" s="1"/>
  <c r="X14" i="95"/>
  <c r="W14" i="95"/>
  <c r="V14" i="95"/>
  <c r="U14" i="95"/>
  <c r="T14" i="95"/>
  <c r="S14" i="95"/>
  <c r="R14" i="95"/>
  <c r="Q14" i="95"/>
  <c r="P14" i="95"/>
  <c r="O14" i="95"/>
  <c r="M14" i="95"/>
  <c r="L14" i="95"/>
  <c r="K14" i="95"/>
  <c r="J14" i="95"/>
  <c r="I14" i="95"/>
  <c r="H14" i="95"/>
  <c r="G14" i="95"/>
  <c r="F14" i="95"/>
  <c r="E14" i="95"/>
  <c r="D14" i="95"/>
  <c r="C14" i="95"/>
  <c r="B14" i="95" a="1"/>
  <c r="B14" i="95" s="1"/>
  <c r="AA7" i="95" a="1"/>
  <c r="AA7" i="95" s="1"/>
  <c r="Z7" i="95" a="1"/>
  <c r="Z7" i="95" s="1"/>
  <c r="Y7" i="95" a="1"/>
  <c r="Y7" i="95" s="1"/>
  <c r="X10" i="95"/>
  <c r="W10" i="95"/>
  <c r="V10" i="95"/>
  <c r="U10" i="95"/>
  <c r="T10" i="95"/>
  <c r="S10" i="95"/>
  <c r="R10" i="95"/>
  <c r="Q10" i="95"/>
  <c r="P10" i="95"/>
  <c r="O10" i="95"/>
  <c r="M10" i="95"/>
  <c r="L10" i="95"/>
  <c r="K10" i="95"/>
  <c r="J10" i="95"/>
  <c r="I10" i="95"/>
  <c r="H10" i="95"/>
  <c r="G10" i="95"/>
  <c r="F10" i="95"/>
  <c r="E10" i="95"/>
  <c r="D10" i="95"/>
  <c r="C10" i="95"/>
  <c r="B10" i="95" a="1"/>
  <c r="B10" i="95" s="1"/>
  <c r="AA6" i="95" a="1"/>
  <c r="AA6" i="95" s="1"/>
  <c r="Z6" i="95" a="1"/>
  <c r="Z6" i="95" s="1"/>
  <c r="Y6" i="95" a="1"/>
  <c r="Y6" i="95" s="1"/>
  <c r="X9" i="95"/>
  <c r="W9" i="95"/>
  <c r="U9" i="95"/>
  <c r="T9" i="95"/>
  <c r="S9" i="95"/>
  <c r="R9" i="95"/>
  <c r="Q9" i="95"/>
  <c r="P9" i="95"/>
  <c r="O9" i="95"/>
  <c r="M9" i="95"/>
  <c r="L9" i="95"/>
  <c r="K9" i="95"/>
  <c r="J9" i="95"/>
  <c r="I9" i="95"/>
  <c r="H9" i="95"/>
  <c r="G9" i="95"/>
  <c r="F9" i="95"/>
  <c r="E9" i="95"/>
  <c r="D9" i="95"/>
  <c r="C9" i="95"/>
  <c r="B9" i="95" a="1"/>
  <c r="B9" i="95" s="1"/>
  <c r="AA5" i="95" a="1"/>
  <c r="AA5" i="95" s="1"/>
  <c r="Z5" i="95" a="1"/>
  <c r="Z5" i="95" s="1"/>
  <c r="Y5" i="95" a="1"/>
  <c r="Y5" i="95" s="1"/>
  <c r="X8" i="95"/>
  <c r="W8" i="95"/>
  <c r="V8" i="95"/>
  <c r="U8" i="95"/>
  <c r="T8" i="95"/>
  <c r="S8" i="95"/>
  <c r="R8" i="95"/>
  <c r="Q8" i="95"/>
  <c r="P8" i="95"/>
  <c r="O8" i="95"/>
  <c r="M8" i="95"/>
  <c r="L8" i="95"/>
  <c r="K8" i="95"/>
  <c r="J8" i="95"/>
  <c r="I8" i="95"/>
  <c r="H8" i="95"/>
  <c r="G8" i="95"/>
  <c r="F8" i="95"/>
  <c r="E8" i="95"/>
  <c r="D8" i="95"/>
  <c r="C8" i="95"/>
  <c r="B8" i="95" a="1"/>
  <c r="B8" i="95" s="1"/>
  <c r="AA4" i="95" a="1"/>
  <c r="AA4" i="95" s="1"/>
  <c r="Z4" i="95" a="1"/>
  <c r="Z4" i="95" s="1"/>
  <c r="Y4" i="95" a="1"/>
  <c r="Y4" i="95" s="1"/>
  <c r="X6" i="95"/>
  <c r="W6" i="95"/>
  <c r="V6" i="95"/>
  <c r="U6" i="95"/>
  <c r="T6" i="95"/>
  <c r="S6" i="95"/>
  <c r="R6" i="95"/>
  <c r="Q6" i="95"/>
  <c r="P6" i="95"/>
  <c r="O6" i="95"/>
  <c r="M6" i="95"/>
  <c r="L6" i="95"/>
  <c r="K6" i="95"/>
  <c r="J6" i="95"/>
  <c r="I6" i="95"/>
  <c r="H6" i="95"/>
  <c r="G6" i="95"/>
  <c r="F6" i="95"/>
  <c r="E6" i="95"/>
  <c r="D6" i="95"/>
  <c r="C6" i="95"/>
  <c r="B6" i="95" a="1"/>
  <c r="B6" i="95" s="1"/>
  <c r="AA3" i="95" a="1"/>
  <c r="AA3" i="95" s="1"/>
  <c r="Z3" i="95" a="1"/>
  <c r="Z3" i="95" s="1"/>
  <c r="Y3" i="95" a="1"/>
  <c r="Y3" i="95" s="1"/>
  <c r="X4" i="95"/>
  <c r="W4" i="95"/>
  <c r="U4" i="95"/>
  <c r="T4" i="95"/>
  <c r="S4" i="95"/>
  <c r="R4" i="95"/>
  <c r="Q4" i="95"/>
  <c r="P4" i="95"/>
  <c r="O4" i="95"/>
  <c r="M4" i="95"/>
  <c r="L4" i="95"/>
  <c r="K4" i="95"/>
  <c r="J4" i="95"/>
  <c r="I4" i="95"/>
  <c r="H4" i="95"/>
  <c r="G4" i="95"/>
  <c r="F4" i="95"/>
  <c r="E4" i="95"/>
  <c r="B4" i="95" a="1"/>
  <c r="B4" i="95" s="1"/>
  <c r="AA2" i="95" a="1"/>
  <c r="AA2" i="95" s="1"/>
  <c r="Z2" i="95" a="1"/>
  <c r="Z2" i="95" s="1"/>
  <c r="Y2" i="95" a="1"/>
  <c r="Y2" i="95" s="1"/>
  <c r="X3" i="95"/>
  <c r="W3" i="95"/>
  <c r="V3" i="95"/>
  <c r="U3" i="95"/>
  <c r="T3" i="95"/>
  <c r="S3" i="95"/>
  <c r="R3" i="95"/>
  <c r="Q3" i="95"/>
  <c r="P3" i="95"/>
  <c r="O3" i="95"/>
  <c r="M3" i="95"/>
  <c r="L3" i="95"/>
  <c r="K3" i="95"/>
  <c r="J3" i="95"/>
  <c r="I3" i="95"/>
  <c r="H3" i="95"/>
  <c r="G3" i="95"/>
  <c r="F3" i="95"/>
  <c r="E3" i="95"/>
  <c r="B3" i="95" a="1"/>
  <c r="B3" i="95" s="1"/>
  <c r="N18" i="95" l="1"/>
  <c r="N19" i="95"/>
  <c r="N21" i="95"/>
  <c r="N9" i="95"/>
  <c r="N6" i="95"/>
  <c r="N15" i="95"/>
  <c r="N11" i="95"/>
  <c r="N12" i="95"/>
  <c r="N8" i="95"/>
  <c r="N5" i="95"/>
  <c r="N17" i="95"/>
  <c r="N16" i="95"/>
  <c r="N7" i="95"/>
  <c r="N10" i="95"/>
  <c r="N14" i="95"/>
  <c r="M10" i="91" l="1"/>
  <c r="B4" i="91" l="1" a="1"/>
  <c r="B4" i="91" s="1"/>
  <c r="C4" i="91"/>
  <c r="D4" i="91"/>
  <c r="E4" i="91"/>
  <c r="F4" i="91"/>
  <c r="G4" i="91"/>
  <c r="H4" i="91"/>
  <c r="I4" i="91"/>
  <c r="J4" i="91"/>
  <c r="K4" i="91"/>
  <c r="L4" i="91"/>
  <c r="M4" i="91"/>
  <c r="O4" i="91"/>
  <c r="P4" i="91"/>
  <c r="Q4" i="91"/>
  <c r="R4" i="91"/>
  <c r="S4" i="91"/>
  <c r="T4" i="91"/>
  <c r="U4" i="91"/>
  <c r="V4" i="91"/>
  <c r="W4" i="91"/>
  <c r="X4" i="91"/>
  <c r="M12" i="63"/>
  <c r="N4" i="91" l="1"/>
  <c r="X2" i="91" l="1"/>
  <c r="W2" i="91"/>
  <c r="V2" i="91"/>
  <c r="U2" i="91"/>
  <c r="T2" i="91"/>
  <c r="S2" i="91"/>
  <c r="R2" i="91"/>
  <c r="Q2" i="91"/>
  <c r="P2" i="91"/>
  <c r="O2" i="91"/>
  <c r="M2" i="91"/>
  <c r="L2" i="91"/>
  <c r="K2" i="91"/>
  <c r="J2" i="91"/>
  <c r="I2" i="91"/>
  <c r="H2" i="91"/>
  <c r="G2" i="91"/>
  <c r="F2" i="91"/>
  <c r="E2" i="91"/>
  <c r="B2" i="91" a="1"/>
  <c r="B2" i="91" s="1"/>
  <c r="J16" i="90"/>
  <c r="W2" i="90" l="1"/>
  <c r="V2" i="90"/>
  <c r="U2" i="90"/>
  <c r="T2" i="90"/>
  <c r="S2" i="90"/>
  <c r="R2" i="90"/>
  <c r="Q2" i="90"/>
  <c r="M2" i="90"/>
  <c r="L2" i="90"/>
  <c r="K2" i="90"/>
  <c r="J2" i="90"/>
  <c r="I2" i="90"/>
  <c r="H2" i="90"/>
  <c r="G2" i="90"/>
  <c r="F2" i="90"/>
  <c r="E2" i="90"/>
  <c r="X2" i="90" l="1"/>
  <c r="O2" i="90"/>
  <c r="P2" i="90"/>
  <c r="B2" i="90" l="1" a="1"/>
  <c r="B2" i="90" s="1"/>
  <c r="AA18" i="90" a="1"/>
  <c r="AA18" i="90" s="1"/>
  <c r="Z18" i="90" a="1"/>
  <c r="Z18" i="90" s="1"/>
  <c r="Y18" i="90" a="1"/>
  <c r="Y18" i="90" s="1"/>
  <c r="AA2" i="84" l="1" a="1"/>
  <c r="AA2" i="84" s="1"/>
  <c r="X2" i="84"/>
  <c r="W2" i="84"/>
  <c r="V2" i="84"/>
  <c r="U2" i="84"/>
  <c r="T2" i="84"/>
  <c r="S2" i="84"/>
  <c r="R2" i="84"/>
  <c r="Q2" i="84"/>
  <c r="P2" i="84"/>
  <c r="O2" i="84"/>
  <c r="M2" i="84"/>
  <c r="L2" i="84"/>
  <c r="K2" i="84"/>
  <c r="J2" i="84"/>
  <c r="I2" i="84"/>
  <c r="H2" i="84"/>
  <c r="G2" i="84"/>
  <c r="F2" i="84"/>
  <c r="E2" i="84"/>
  <c r="AA9" i="84" l="1" a="1"/>
  <c r="AA9" i="84" s="1"/>
  <c r="Z9" i="84" a="1"/>
  <c r="Z9" i="84" s="1"/>
  <c r="Y9" i="84" a="1"/>
  <c r="Y9" i="84" s="1"/>
  <c r="B2" i="84" a="1"/>
  <c r="B2" i="84" s="1"/>
  <c r="X18" i="90" l="1"/>
  <c r="W18" i="90"/>
  <c r="U18" i="90"/>
  <c r="T18" i="90"/>
  <c r="S18" i="90"/>
  <c r="R18" i="90"/>
  <c r="Q18" i="90"/>
  <c r="P18" i="90"/>
  <c r="O18" i="90"/>
  <c r="M18" i="90"/>
  <c r="L18" i="90"/>
  <c r="K18" i="90"/>
  <c r="J18" i="90"/>
  <c r="I18" i="90"/>
  <c r="H18" i="90"/>
  <c r="G18" i="90"/>
  <c r="F18" i="90"/>
  <c r="E18" i="90"/>
  <c r="AA17" i="90" l="1" a="1"/>
  <c r="AA17" i="90" s="1"/>
  <c r="Z17" i="90" a="1"/>
  <c r="Z17" i="90" s="1"/>
  <c r="Y17" i="90" a="1"/>
  <c r="Y17" i="90" s="1"/>
  <c r="B18" i="90" a="1"/>
  <c r="B18" i="90" s="1"/>
  <c r="W5" i="90"/>
  <c r="V5" i="90"/>
  <c r="U5" i="90"/>
  <c r="T5" i="90"/>
  <c r="S5" i="90"/>
  <c r="R5" i="90"/>
  <c r="M5" i="90"/>
  <c r="L5" i="90"/>
  <c r="K5" i="90"/>
  <c r="J5" i="90"/>
  <c r="I5" i="90"/>
  <c r="H5" i="90"/>
  <c r="G5" i="90"/>
  <c r="F5" i="90"/>
  <c r="E5" i="90"/>
  <c r="Q5" i="90"/>
  <c r="X5" i="90" l="1"/>
  <c r="O5" i="90"/>
  <c r="P5" i="90"/>
  <c r="AA16" i="90" l="1" a="1"/>
  <c r="AA16" i="90" s="1"/>
  <c r="Z16" i="90" a="1"/>
  <c r="Z16" i="90" s="1"/>
  <c r="Y16" i="90" a="1"/>
  <c r="Y16" i="90" s="1"/>
  <c r="B5" i="90" a="1"/>
  <c r="B5" i="90" s="1"/>
  <c r="D5" i="90" l="1"/>
  <c r="N5" i="90" s="1"/>
  <c r="C5" i="90"/>
  <c r="AA4" i="92" l="1" a="1"/>
  <c r="AA4" i="92" s="1"/>
  <c r="Z4" i="92" a="1"/>
  <c r="Z4" i="92" s="1"/>
  <c r="Y4" i="92" a="1"/>
  <c r="Y4" i="92" s="1"/>
  <c r="X4" i="92"/>
  <c r="W4" i="92"/>
  <c r="V4" i="92"/>
  <c r="U4" i="92"/>
  <c r="T4" i="92"/>
  <c r="S4" i="92"/>
  <c r="R4" i="92"/>
  <c r="Q4" i="92"/>
  <c r="P4" i="92"/>
  <c r="O4" i="92"/>
  <c r="M4" i="92"/>
  <c r="L4" i="92"/>
  <c r="K4" i="92"/>
  <c r="J4" i="92"/>
  <c r="I4" i="92"/>
  <c r="H4" i="92"/>
  <c r="G4" i="92"/>
  <c r="F4" i="92"/>
  <c r="E4" i="92"/>
  <c r="D4" i="92"/>
  <c r="C4" i="92"/>
  <c r="B4" i="92" a="1"/>
  <c r="B4" i="92" s="1"/>
  <c r="N4" i="92" l="1"/>
  <c r="V19" i="80" l="1"/>
  <c r="V13" i="80" l="1"/>
  <c r="V12" i="80" l="1"/>
  <c r="V10" i="80" l="1"/>
  <c r="V11" i="80" l="1"/>
  <c r="V6" i="80" l="1"/>
  <c r="V5" i="80" l="1"/>
  <c r="V2" i="80" l="1"/>
  <c r="M35" i="81" l="1"/>
  <c r="J35" i="81"/>
  <c r="X30" i="81" l="1"/>
  <c r="W30" i="81" l="1"/>
  <c r="V30" i="81"/>
  <c r="U30" i="81"/>
  <c r="T30" i="81"/>
  <c r="S30" i="81"/>
  <c r="R30" i="81"/>
  <c r="Q30" i="81"/>
  <c r="P30" i="81"/>
  <c r="O30" i="81"/>
  <c r="M30" i="81"/>
  <c r="J30" i="81"/>
  <c r="G30" i="81"/>
  <c r="X25" i="81" l="1"/>
  <c r="W25" i="81"/>
  <c r="V25" i="81"/>
  <c r="U25" i="81"/>
  <c r="T25" i="81"/>
  <c r="S25" i="81"/>
  <c r="R25" i="81"/>
  <c r="Q25" i="81"/>
  <c r="P25" i="81"/>
  <c r="O25" i="81"/>
  <c r="M25" i="81"/>
  <c r="J25" i="81"/>
  <c r="G25" i="81"/>
  <c r="X22" i="81" l="1"/>
  <c r="W22" i="81"/>
  <c r="V22" i="81"/>
  <c r="U22" i="81"/>
  <c r="T22" i="81"/>
  <c r="S22" i="81"/>
  <c r="R22" i="81"/>
  <c r="Q22" i="81"/>
  <c r="P22" i="81"/>
  <c r="O22" i="81"/>
  <c r="M22" i="81"/>
  <c r="J22" i="81"/>
  <c r="G22" i="81"/>
  <c r="D22" i="81"/>
  <c r="C22" i="81"/>
  <c r="X13" i="81" l="1"/>
  <c r="W13" i="81"/>
  <c r="V13" i="81"/>
  <c r="U13" i="81"/>
  <c r="T13" i="81"/>
  <c r="S13" i="81"/>
  <c r="R13" i="81"/>
  <c r="Q13" i="81"/>
  <c r="P13" i="81"/>
  <c r="O13" i="81"/>
  <c r="N22" i="81"/>
  <c r="M13" i="81"/>
  <c r="J13" i="81"/>
  <c r="G13" i="81"/>
  <c r="X3" i="81" l="1"/>
  <c r="W3" i="81" l="1"/>
  <c r="V3" i="81"/>
  <c r="U3" i="81"/>
  <c r="T3" i="81"/>
  <c r="S3" i="81"/>
  <c r="R3" i="81"/>
  <c r="Q3" i="81"/>
  <c r="P3" i="81"/>
  <c r="O3" i="81"/>
  <c r="M3" i="81"/>
  <c r="J3" i="81"/>
  <c r="G3" i="81"/>
  <c r="C3" i="81" l="1"/>
  <c r="D3" i="81" l="1"/>
  <c r="N3" i="81" s="1"/>
  <c r="X12" i="81" l="1"/>
  <c r="W12" i="81"/>
  <c r="V12" i="81"/>
  <c r="U12" i="81"/>
  <c r="T12" i="81"/>
  <c r="S12" i="81"/>
  <c r="R12" i="81"/>
  <c r="Q12" i="81"/>
  <c r="P12" i="81"/>
  <c r="O12" i="81"/>
  <c r="M12" i="81"/>
  <c r="J12" i="81"/>
  <c r="G12" i="81"/>
  <c r="X9" i="80" l="1"/>
  <c r="W9" i="80"/>
  <c r="V9" i="80"/>
  <c r="U9" i="80"/>
  <c r="T9" i="80"/>
  <c r="S9" i="80"/>
  <c r="R9" i="80"/>
  <c r="Q9" i="80"/>
  <c r="P9" i="80"/>
  <c r="O9" i="80"/>
  <c r="M9" i="80"/>
  <c r="L9" i="80"/>
  <c r="K9" i="80"/>
  <c r="J9" i="80"/>
  <c r="I9" i="80"/>
  <c r="H9" i="80"/>
  <c r="G9" i="80"/>
  <c r="F9" i="80"/>
  <c r="E9" i="80"/>
  <c r="Y19" i="80" l="1" a="1"/>
  <c r="Y19" i="80" s="1"/>
  <c r="Z19" i="80" a="1"/>
  <c r="Z19" i="80" s="1"/>
  <c r="AA19" i="80" a="1"/>
  <c r="AA19" i="80" s="1"/>
  <c r="B9" i="80" a="1"/>
  <c r="B9" i="80" s="1"/>
  <c r="X35" i="81" l="1"/>
  <c r="W35" i="81"/>
  <c r="V35" i="81"/>
  <c r="U35" i="81"/>
  <c r="T35" i="81"/>
  <c r="S35" i="81"/>
  <c r="R35" i="81"/>
  <c r="Q35" i="81"/>
  <c r="P35" i="81"/>
  <c r="O35" i="81"/>
  <c r="L35" i="81"/>
  <c r="K35" i="81"/>
  <c r="I35" i="81"/>
  <c r="H35" i="81"/>
  <c r="G35" i="81"/>
  <c r="F35" i="81"/>
  <c r="E35" i="81"/>
  <c r="Y15" i="90" l="1" a="1"/>
  <c r="Y15" i="90" s="1"/>
  <c r="Z15" i="90" a="1"/>
  <c r="Z15" i="90" s="1"/>
  <c r="AA15" i="90" a="1"/>
  <c r="AA15" i="90" s="1"/>
  <c r="X11" i="90"/>
  <c r="W11" i="90"/>
  <c r="U11" i="90"/>
  <c r="T11" i="90"/>
  <c r="S11" i="90"/>
  <c r="R11" i="90"/>
  <c r="Q11" i="90"/>
  <c r="P11" i="90"/>
  <c r="O11" i="90"/>
  <c r="M11" i="90"/>
  <c r="L11" i="90"/>
  <c r="K11" i="90"/>
  <c r="J11" i="90"/>
  <c r="I11" i="90"/>
  <c r="H11" i="90"/>
  <c r="G11" i="90"/>
  <c r="F11" i="90"/>
  <c r="E11" i="90"/>
  <c r="B11" i="90" a="1"/>
  <c r="B11" i="90" s="1"/>
  <c r="Y14" i="90" l="1" a="1"/>
  <c r="Y14" i="90" s="1"/>
  <c r="Z14" i="90" a="1"/>
  <c r="Z14" i="90" s="1"/>
  <c r="AA14" i="90" a="1"/>
  <c r="AA14" i="90" s="1"/>
  <c r="W6" i="90"/>
  <c r="T6" i="90"/>
  <c r="S6" i="90"/>
  <c r="R6" i="90"/>
  <c r="M6" i="90"/>
  <c r="L6" i="90"/>
  <c r="K6" i="90"/>
  <c r="J6" i="90"/>
  <c r="I6" i="90"/>
  <c r="H6" i="90"/>
  <c r="G6" i="90"/>
  <c r="F6" i="90"/>
  <c r="E6" i="90"/>
  <c r="X6" i="90" l="1"/>
  <c r="Q6" i="90"/>
  <c r="O6" i="90"/>
  <c r="P6" i="90"/>
  <c r="B6" i="90" l="1" a="1"/>
  <c r="B6" i="90" s="1"/>
  <c r="X19" i="90" l="1"/>
  <c r="W19" i="90"/>
  <c r="V19" i="90"/>
  <c r="U19" i="90"/>
  <c r="T19" i="90"/>
  <c r="S19" i="90"/>
  <c r="R19" i="90"/>
  <c r="Q19" i="90"/>
  <c r="P19" i="90"/>
  <c r="O19" i="90"/>
  <c r="M19" i="90"/>
  <c r="L19" i="90"/>
  <c r="K19" i="90"/>
  <c r="J19" i="90"/>
  <c r="I19" i="90"/>
  <c r="H19" i="90"/>
  <c r="G19" i="90"/>
  <c r="F19" i="90"/>
  <c r="E19" i="90"/>
  <c r="D19" i="90"/>
  <c r="C19" i="90"/>
  <c r="N19" i="90" l="1"/>
  <c r="AA13" i="90" a="1"/>
  <c r="AA13" i="90" s="1"/>
  <c r="Z13" i="90" a="1"/>
  <c r="Z13" i="90" s="1"/>
  <c r="Y13" i="90" a="1"/>
  <c r="Y13" i="90" s="1"/>
  <c r="B19" i="90" a="1"/>
  <c r="B19" i="90" s="1"/>
  <c r="X20" i="90" l="1"/>
  <c r="W20" i="90"/>
  <c r="V20" i="90"/>
  <c r="U20" i="90"/>
  <c r="T20" i="90"/>
  <c r="S20" i="90"/>
  <c r="R20" i="90"/>
  <c r="Q20" i="90" l="1"/>
  <c r="M20" i="90"/>
  <c r="L20" i="90"/>
  <c r="K20" i="90"/>
  <c r="J20" i="90"/>
  <c r="I20" i="90"/>
  <c r="H20" i="90"/>
  <c r="G20" i="90"/>
  <c r="F20" i="90"/>
  <c r="E20" i="90"/>
  <c r="AA12" i="90" a="1"/>
  <c r="AA12" i="90" s="1"/>
  <c r="Z12" i="90" a="1"/>
  <c r="Z12" i="90" s="1"/>
  <c r="Y12" i="90" a="1"/>
  <c r="Y12" i="90" s="1"/>
  <c r="B20" i="90" a="1"/>
  <c r="B20" i="90" s="1"/>
  <c r="O20" i="90" l="1"/>
  <c r="P20" i="90"/>
  <c r="X15" i="90" l="1"/>
  <c r="W15" i="90"/>
  <c r="V15" i="90"/>
  <c r="U15" i="90"/>
  <c r="T15" i="90"/>
  <c r="S15" i="90"/>
  <c r="R15" i="90"/>
  <c r="M15" i="90"/>
  <c r="L15" i="90"/>
  <c r="K15" i="90"/>
  <c r="J15" i="90"/>
  <c r="I15" i="90"/>
  <c r="H15" i="90"/>
  <c r="G15" i="90"/>
  <c r="F15" i="90"/>
  <c r="E15" i="90"/>
  <c r="AA11" i="90" a="1"/>
  <c r="AA11" i="90" s="1"/>
  <c r="Z11" i="90" a="1"/>
  <c r="Z11" i="90" s="1"/>
  <c r="Y11" i="90" a="1"/>
  <c r="Y11" i="90" s="1"/>
  <c r="B15" i="90" a="1"/>
  <c r="B15" i="90" s="1"/>
  <c r="Q15" i="90" l="1"/>
  <c r="O15" i="90"/>
  <c r="P15" i="90"/>
  <c r="X6" i="84" l="1"/>
  <c r="W6" i="84"/>
  <c r="V6" i="84"/>
  <c r="U6" i="84"/>
  <c r="T6" i="84"/>
  <c r="S6" i="84"/>
  <c r="R6" i="84"/>
  <c r="Q6" i="84"/>
  <c r="P6" i="84"/>
  <c r="O6" i="84"/>
  <c r="M6" i="84"/>
  <c r="L6" i="84"/>
  <c r="K6" i="84"/>
  <c r="J6" i="84"/>
  <c r="I6" i="84"/>
  <c r="H6" i="84"/>
  <c r="G6" i="84"/>
  <c r="F6" i="84"/>
  <c r="E6" i="84"/>
  <c r="D6" i="84"/>
  <c r="C6" i="84"/>
  <c r="N6" i="84" l="1"/>
  <c r="Y8" i="84" a="1"/>
  <c r="Y8" i="84" s="1"/>
  <c r="Z8" i="84" a="1"/>
  <c r="Z8" i="84" s="1"/>
  <c r="AA8" i="84" a="1"/>
  <c r="AA8" i="84" s="1"/>
  <c r="B6" i="84" a="1"/>
  <c r="B6" i="84" s="1"/>
  <c r="W9" i="84" l="1"/>
  <c r="V9" i="84"/>
  <c r="U9" i="84"/>
  <c r="T9" i="84"/>
  <c r="S9" i="84"/>
  <c r="R9" i="84"/>
  <c r="M9" i="84"/>
  <c r="L9" i="84"/>
  <c r="K9" i="84"/>
  <c r="J9" i="84"/>
  <c r="I9" i="84"/>
  <c r="H9" i="84"/>
  <c r="G9" i="84"/>
  <c r="F9" i="84"/>
  <c r="E9" i="84"/>
  <c r="X9" i="84" l="1"/>
  <c r="Q9" i="84"/>
  <c r="O9" i="84"/>
  <c r="P9" i="84"/>
  <c r="AA7" i="84" l="1" a="1"/>
  <c r="AA7" i="84" s="1"/>
  <c r="Z7" i="84" a="1"/>
  <c r="Z7" i="84" s="1"/>
  <c r="Y7" i="84" a="1"/>
  <c r="Y7" i="84" s="1"/>
  <c r="B9" i="84" a="1"/>
  <c r="B9" i="84" s="1"/>
  <c r="X9" i="90"/>
  <c r="W9" i="90"/>
  <c r="V9" i="90"/>
  <c r="U9" i="90"/>
  <c r="T9" i="90"/>
  <c r="S9" i="90"/>
  <c r="R9" i="90"/>
  <c r="Q9" i="90"/>
  <c r="P9" i="90"/>
  <c r="O9" i="90"/>
  <c r="M9" i="90"/>
  <c r="L9" i="90"/>
  <c r="K9" i="90"/>
  <c r="J9" i="90"/>
  <c r="I9" i="90"/>
  <c r="H9" i="90"/>
  <c r="G9" i="90"/>
  <c r="F9" i="90"/>
  <c r="E9" i="90"/>
  <c r="AA10" i="90" l="1" a="1"/>
  <c r="AA10" i="90" s="1"/>
  <c r="Z10" i="90" a="1"/>
  <c r="Z10" i="90" s="1"/>
  <c r="Y10" i="90" a="1"/>
  <c r="Y10" i="90" s="1"/>
  <c r="B9" i="90" a="1"/>
  <c r="B9" i="90" s="1"/>
  <c r="X10" i="91" l="1"/>
  <c r="W10" i="91"/>
  <c r="V10" i="91"/>
  <c r="U10" i="91"/>
  <c r="T10" i="91"/>
  <c r="S10" i="91"/>
  <c r="R10" i="91"/>
  <c r="Q10" i="91"/>
  <c r="P10" i="91"/>
  <c r="O10" i="91"/>
  <c r="L10" i="91"/>
  <c r="K10" i="91"/>
  <c r="J10" i="91"/>
  <c r="I10" i="91"/>
  <c r="H10" i="91"/>
  <c r="G10" i="91"/>
  <c r="F10" i="91"/>
  <c r="E10" i="91"/>
  <c r="T33" i="81" l="1"/>
  <c r="W19" i="81"/>
  <c r="V19" i="81"/>
  <c r="U19" i="81"/>
  <c r="T19" i="81"/>
  <c r="S19" i="81"/>
  <c r="R19" i="81"/>
  <c r="M19" i="81"/>
  <c r="L19" i="81"/>
  <c r="K19" i="81"/>
  <c r="J19" i="81"/>
  <c r="I19" i="81"/>
  <c r="H19" i="81"/>
  <c r="E19" i="81"/>
  <c r="Y29" i="81" a="1"/>
  <c r="Y29" i="81" s="1"/>
  <c r="Z29" i="81" a="1"/>
  <c r="Z29" i="81" s="1"/>
  <c r="AA29" i="81" a="1"/>
  <c r="AA29" i="81" s="1"/>
  <c r="X7" i="80" l="1"/>
  <c r="W7" i="80"/>
  <c r="V7" i="80"/>
  <c r="U7" i="80"/>
  <c r="T7" i="80"/>
  <c r="S7" i="80"/>
  <c r="R7" i="80"/>
  <c r="Q7" i="80"/>
  <c r="P7" i="80"/>
  <c r="O7" i="80"/>
  <c r="M7" i="80"/>
  <c r="L7" i="80"/>
  <c r="K7" i="80"/>
  <c r="J7" i="80"/>
  <c r="I7" i="80"/>
  <c r="H7" i="80"/>
  <c r="G7" i="80"/>
  <c r="F7" i="80"/>
  <c r="E7" i="80"/>
  <c r="Z18" i="80" a="1"/>
  <c r="Z18" i="80" s="1"/>
  <c r="AA18" i="80" a="1"/>
  <c r="AA18" i="80" s="1"/>
  <c r="B7" i="80" a="1"/>
  <c r="B7" i="80" s="1"/>
  <c r="Y3" i="92" l="1" a="1"/>
  <c r="Y3" i="92" s="1"/>
  <c r="Z3" i="92" a="1"/>
  <c r="Z3" i="92" s="1"/>
  <c r="AA3" i="92" a="1"/>
  <c r="AA3" i="92" s="1"/>
  <c r="X3" i="92"/>
  <c r="W3" i="92"/>
  <c r="V3" i="92"/>
  <c r="U3" i="92"/>
  <c r="T3" i="92"/>
  <c r="S3" i="92"/>
  <c r="R3" i="92"/>
  <c r="Q3" i="92"/>
  <c r="P3" i="92"/>
  <c r="O3" i="92"/>
  <c r="M3" i="92"/>
  <c r="L3" i="92"/>
  <c r="K3" i="92"/>
  <c r="J3" i="92"/>
  <c r="I3" i="92"/>
  <c r="H3" i="92"/>
  <c r="G3" i="92"/>
  <c r="F3" i="92"/>
  <c r="E3" i="92"/>
  <c r="B3" i="92" l="1" a="1"/>
  <c r="B3" i="92" s="1"/>
  <c r="AA2" i="92" a="1"/>
  <c r="AA2" i="92" s="1"/>
  <c r="Z2" i="92" a="1"/>
  <c r="Z2" i="92" s="1"/>
  <c r="Y2" i="92" a="1"/>
  <c r="Y2" i="92" s="1"/>
  <c r="X2" i="92"/>
  <c r="W2" i="92"/>
  <c r="V2" i="92"/>
  <c r="U2" i="92"/>
  <c r="T2" i="92"/>
  <c r="S2" i="92"/>
  <c r="R2" i="92"/>
  <c r="Q2" i="92"/>
  <c r="P2" i="92"/>
  <c r="O2" i="92"/>
  <c r="M2" i="92"/>
  <c r="L2" i="92"/>
  <c r="K2" i="92"/>
  <c r="J2" i="92"/>
  <c r="I2" i="92"/>
  <c r="H2" i="92"/>
  <c r="G2" i="92"/>
  <c r="F2" i="92"/>
  <c r="E2" i="92"/>
  <c r="D2" i="92"/>
  <c r="C2" i="92"/>
  <c r="B2" i="92" a="1"/>
  <c r="B2" i="92" s="1"/>
  <c r="N2" i="92" l="1"/>
  <c r="W12" i="90"/>
  <c r="V12" i="90"/>
  <c r="U12" i="90"/>
  <c r="T12" i="90"/>
  <c r="S12" i="90"/>
  <c r="R12" i="90"/>
  <c r="M12" i="90"/>
  <c r="L12" i="90"/>
  <c r="K12" i="90"/>
  <c r="J12" i="90"/>
  <c r="I12" i="90"/>
  <c r="H12" i="90"/>
  <c r="G12" i="90"/>
  <c r="F12" i="90"/>
  <c r="E12" i="90"/>
  <c r="O12" i="90"/>
  <c r="X12" i="90"/>
  <c r="W16" i="90"/>
  <c r="V16" i="90"/>
  <c r="U16" i="90"/>
  <c r="T16" i="90"/>
  <c r="S16" i="90"/>
  <c r="R16" i="90"/>
  <c r="M16" i="90"/>
  <c r="L16" i="90"/>
  <c r="K16" i="90"/>
  <c r="I16" i="90"/>
  <c r="H16" i="90"/>
  <c r="G16" i="90"/>
  <c r="F16" i="90"/>
  <c r="E16" i="90"/>
  <c r="X16" i="90"/>
  <c r="Q16" i="90" l="1"/>
  <c r="O16" i="90"/>
  <c r="P16" i="90"/>
  <c r="P12" i="90" l="1"/>
  <c r="Q12" i="90"/>
  <c r="C7" i="90" l="1"/>
  <c r="D7" i="90"/>
  <c r="E7" i="90"/>
  <c r="F7" i="90"/>
  <c r="G7" i="90"/>
  <c r="H7" i="90"/>
  <c r="I7" i="90"/>
  <c r="J7" i="90"/>
  <c r="K7" i="90"/>
  <c r="L7" i="90"/>
  <c r="M7" i="90"/>
  <c r="O7" i="90"/>
  <c r="P7" i="90"/>
  <c r="Q7" i="90"/>
  <c r="R7" i="90"/>
  <c r="S7" i="90"/>
  <c r="T7" i="90"/>
  <c r="U7" i="90"/>
  <c r="V7" i="90"/>
  <c r="W7" i="90"/>
  <c r="B16" i="90" a="1"/>
  <c r="B16" i="90" s="1"/>
  <c r="Y8" i="90" a="1"/>
  <c r="Y8" i="90" s="1"/>
  <c r="Z8" i="90" a="1"/>
  <c r="Z8" i="90" s="1"/>
  <c r="AA8" i="90" a="1"/>
  <c r="AA8" i="90" s="1"/>
  <c r="B12" i="90" a="1"/>
  <c r="B12" i="90" s="1"/>
  <c r="Y9" i="90" a="1"/>
  <c r="Y9" i="90" s="1"/>
  <c r="Z9" i="90" a="1"/>
  <c r="Z9" i="90" s="1"/>
  <c r="AA9" i="90" a="1"/>
  <c r="AA9" i="90" s="1"/>
  <c r="N7" i="90" l="1"/>
  <c r="W11" i="81"/>
  <c r="V11" i="81"/>
  <c r="U11" i="81"/>
  <c r="T11" i="81"/>
  <c r="S11" i="81"/>
  <c r="R11" i="81"/>
  <c r="M11" i="81"/>
  <c r="L11" i="81"/>
  <c r="K11" i="81"/>
  <c r="J11" i="81"/>
  <c r="I11" i="81"/>
  <c r="H11" i="81"/>
  <c r="G11" i="81"/>
  <c r="F11" i="81"/>
  <c r="E11" i="81"/>
  <c r="X11" i="81"/>
  <c r="Q11" i="81" l="1"/>
  <c r="O11" i="81"/>
  <c r="P11" i="81"/>
  <c r="X37" i="81" l="1"/>
  <c r="W37" i="81"/>
  <c r="V37" i="81"/>
  <c r="U37" i="81"/>
  <c r="T37" i="81"/>
  <c r="S37" i="81"/>
  <c r="R37" i="81"/>
  <c r="Q37" i="81"/>
  <c r="P37" i="81"/>
  <c r="O37" i="81"/>
  <c r="M37" i="81"/>
  <c r="L37" i="81"/>
  <c r="K37" i="81"/>
  <c r="J37" i="81"/>
  <c r="I37" i="81"/>
  <c r="H37" i="81"/>
  <c r="G37" i="81"/>
  <c r="F37" i="81"/>
  <c r="E37" i="81"/>
  <c r="D37" i="81"/>
  <c r="C37" i="81"/>
  <c r="Y27" i="81" a="1"/>
  <c r="Y27" i="81" s="1"/>
  <c r="Z27" i="81" a="1"/>
  <c r="Z27" i="81" s="1"/>
  <c r="AA27" i="81" a="1"/>
  <c r="AA27" i="81" s="1"/>
  <c r="Y28" i="81" a="1"/>
  <c r="Y28" i="81" s="1"/>
  <c r="Z28" i="81" a="1"/>
  <c r="Z28" i="81" s="1"/>
  <c r="AA28" i="81" a="1"/>
  <c r="AA28" i="81" s="1"/>
  <c r="N37" i="81" l="1"/>
  <c r="Y17" i="80" a="1"/>
  <c r="Y17" i="80" s="1"/>
  <c r="Z17" i="80" a="1"/>
  <c r="Z17" i="80" s="1"/>
  <c r="AA17" i="80" a="1"/>
  <c r="AA17" i="80" s="1"/>
  <c r="W16" i="80"/>
  <c r="V16" i="80"/>
  <c r="U16" i="80"/>
  <c r="T16" i="80"/>
  <c r="S16" i="80"/>
  <c r="R16" i="80"/>
  <c r="M16" i="80"/>
  <c r="L16" i="80"/>
  <c r="K16" i="80"/>
  <c r="J16" i="80"/>
  <c r="I16" i="80"/>
  <c r="H16" i="80"/>
  <c r="G16" i="80"/>
  <c r="F16" i="80"/>
  <c r="E16" i="80"/>
  <c r="B16" i="80" a="1"/>
  <c r="B16" i="80" s="1"/>
  <c r="X16" i="80"/>
  <c r="Q16" i="80" l="1"/>
  <c r="O16" i="80"/>
  <c r="P16" i="80"/>
  <c r="AA16" i="63" l="1" a="1"/>
  <c r="AA16" i="63" s="1"/>
  <c r="Z16" i="63" a="1"/>
  <c r="Z16" i="63" s="1"/>
  <c r="Y16" i="63" a="1"/>
  <c r="Y16" i="63" s="1"/>
  <c r="V3" i="82"/>
  <c r="U3" i="82"/>
  <c r="T3" i="82"/>
  <c r="S3" i="82"/>
  <c r="R3" i="82"/>
  <c r="M3" i="82"/>
  <c r="L3" i="82"/>
  <c r="K3" i="82"/>
  <c r="J3" i="82"/>
  <c r="I3" i="82"/>
  <c r="H3" i="82"/>
  <c r="G3" i="82"/>
  <c r="F3" i="82"/>
  <c r="E3" i="82"/>
  <c r="W3" i="82" l="1"/>
  <c r="X3" i="82" l="1"/>
  <c r="P3" i="82" l="1"/>
  <c r="O3" i="82"/>
  <c r="Q3" i="82"/>
  <c r="B3" i="82" l="1" a="1"/>
  <c r="B3" i="82" s="1"/>
  <c r="Y3" i="82" a="1"/>
  <c r="Y3" i="82" s="1"/>
  <c r="Z3" i="82" a="1"/>
  <c r="Z3" i="82" s="1"/>
  <c r="AA3" i="82" a="1"/>
  <c r="AA3" i="82" s="1"/>
  <c r="X9" i="91" l="1"/>
  <c r="W9" i="91"/>
  <c r="V9" i="91"/>
  <c r="U9" i="91"/>
  <c r="T9" i="91"/>
  <c r="S9" i="91"/>
  <c r="R9" i="91"/>
  <c r="Q9" i="91"/>
  <c r="P9" i="91"/>
  <c r="O9" i="91"/>
  <c r="M9" i="91"/>
  <c r="L9" i="91"/>
  <c r="K9" i="91"/>
  <c r="J9" i="91"/>
  <c r="I9" i="91"/>
  <c r="H9" i="91"/>
  <c r="G9" i="91"/>
  <c r="F9" i="91"/>
  <c r="E9" i="91"/>
  <c r="D9" i="91"/>
  <c r="C9" i="91"/>
  <c r="B9" i="91" a="1"/>
  <c r="B9" i="91" s="1"/>
  <c r="AA2" i="63" a="1"/>
  <c r="AA2" i="63" s="1"/>
  <c r="Z2" i="63" a="1"/>
  <c r="Z2" i="63" s="1"/>
  <c r="Y2" i="63" a="1"/>
  <c r="Y2" i="63" s="1"/>
  <c r="B3" i="91" a="1"/>
  <c r="B3" i="91" s="1"/>
  <c r="E3" i="91"/>
  <c r="F3" i="91"/>
  <c r="G3" i="91"/>
  <c r="H3" i="91"/>
  <c r="I3" i="91"/>
  <c r="J3" i="91"/>
  <c r="K3" i="91"/>
  <c r="L3" i="91"/>
  <c r="M3" i="91"/>
  <c r="O3" i="91"/>
  <c r="P3" i="91"/>
  <c r="Q3" i="91"/>
  <c r="R3" i="91"/>
  <c r="S3" i="91"/>
  <c r="T3" i="91"/>
  <c r="U3" i="91"/>
  <c r="V3" i="91"/>
  <c r="W3" i="91"/>
  <c r="X3" i="91"/>
  <c r="B2" i="63" a="1"/>
  <c r="B2" i="63" s="1"/>
  <c r="Y14" i="63" a="1"/>
  <c r="Y14" i="63" s="1"/>
  <c r="Z14" i="63" a="1"/>
  <c r="Z14" i="63" s="1"/>
  <c r="AA14" i="63" a="1"/>
  <c r="AA14" i="63" s="1"/>
  <c r="AA10" i="91" a="1"/>
  <c r="AA10" i="91" s="1"/>
  <c r="Z10" i="91" a="1"/>
  <c r="Z10" i="91" s="1"/>
  <c r="Y10" i="91" a="1"/>
  <c r="Y10" i="91" s="1"/>
  <c r="AA7" i="90" a="1"/>
  <c r="AA7" i="90" s="1"/>
  <c r="Z7" i="90" a="1"/>
  <c r="Z7" i="90" s="1"/>
  <c r="Y7" i="90" a="1"/>
  <c r="Y7" i="90" s="1"/>
  <c r="X7" i="90"/>
  <c r="B7" i="90" a="1"/>
  <c r="B7" i="90" s="1"/>
  <c r="N9" i="91" l="1"/>
  <c r="D10" i="90"/>
  <c r="AA6" i="90" a="1"/>
  <c r="AA6" i="90" s="1"/>
  <c r="Z6" i="90" a="1"/>
  <c r="Z6" i="90" s="1"/>
  <c r="Y6" i="90" a="1"/>
  <c r="Y6" i="90" s="1"/>
  <c r="X10" i="90"/>
  <c r="W10" i="90"/>
  <c r="V10" i="90"/>
  <c r="U10" i="90"/>
  <c r="T10" i="90"/>
  <c r="S10" i="90"/>
  <c r="R10" i="90"/>
  <c r="Q10" i="90"/>
  <c r="P10" i="90"/>
  <c r="O10" i="90"/>
  <c r="M10" i="90"/>
  <c r="L10" i="90"/>
  <c r="K10" i="90"/>
  <c r="J10" i="90"/>
  <c r="I10" i="90"/>
  <c r="H10" i="90"/>
  <c r="G10" i="90"/>
  <c r="F10" i="90"/>
  <c r="E10" i="90"/>
  <c r="C10" i="90"/>
  <c r="B10" i="90" a="1"/>
  <c r="B10" i="90" s="1"/>
  <c r="AA5" i="90" a="1"/>
  <c r="AA5" i="90" s="1"/>
  <c r="Z5" i="90" a="1"/>
  <c r="Z5" i="90" s="1"/>
  <c r="Y5" i="90" a="1"/>
  <c r="Y5" i="90" s="1"/>
  <c r="X14" i="90"/>
  <c r="W14" i="90"/>
  <c r="U14" i="90"/>
  <c r="T14" i="90"/>
  <c r="S14" i="90"/>
  <c r="R14" i="90"/>
  <c r="Q14" i="90"/>
  <c r="P14" i="90"/>
  <c r="O14" i="90"/>
  <c r="M14" i="90"/>
  <c r="L14" i="90"/>
  <c r="K14" i="90"/>
  <c r="J14" i="90"/>
  <c r="I14" i="90"/>
  <c r="H14" i="90"/>
  <c r="G14" i="90"/>
  <c r="F14" i="90"/>
  <c r="E14" i="90"/>
  <c r="D14" i="90"/>
  <c r="C14" i="90"/>
  <c r="B14" i="90" a="1"/>
  <c r="B14" i="90" s="1"/>
  <c r="AA9" i="91" a="1"/>
  <c r="AA9" i="91" s="1"/>
  <c r="Z9" i="91" a="1"/>
  <c r="Z9" i="91" s="1"/>
  <c r="Y9" i="91" a="1"/>
  <c r="Y9" i="91" s="1"/>
  <c r="W13" i="90"/>
  <c r="V13" i="90"/>
  <c r="U13" i="90"/>
  <c r="T13" i="90"/>
  <c r="S13" i="90"/>
  <c r="R13" i="90"/>
  <c r="M13" i="90"/>
  <c r="L13" i="90"/>
  <c r="K13" i="90"/>
  <c r="J13" i="90"/>
  <c r="I13" i="90"/>
  <c r="H13" i="90"/>
  <c r="G13" i="90"/>
  <c r="F13" i="90"/>
  <c r="E13" i="90"/>
  <c r="Y4" i="90" a="1"/>
  <c r="Y4" i="90" s="1"/>
  <c r="Z4" i="90" a="1"/>
  <c r="Z4" i="90" s="1"/>
  <c r="AA4" i="90" a="1"/>
  <c r="AA4" i="90" s="1"/>
  <c r="B13" i="90" a="1"/>
  <c r="B13" i="90" s="1"/>
  <c r="N14" i="90" l="1"/>
  <c r="N10" i="90"/>
  <c r="X13" i="90"/>
  <c r="P13" i="90" l="1"/>
  <c r="O13" i="90"/>
  <c r="Q13" i="90"/>
  <c r="AA8" i="91" l="1" a="1"/>
  <c r="AA8" i="91" s="1"/>
  <c r="Z8" i="91" a="1"/>
  <c r="Z8" i="91" s="1"/>
  <c r="Y8" i="91" a="1"/>
  <c r="Y8" i="91" s="1"/>
  <c r="AA7" i="91" a="1"/>
  <c r="AA7" i="91" s="1"/>
  <c r="Z7" i="91" a="1"/>
  <c r="Z7" i="91" s="1"/>
  <c r="Y7" i="91" a="1"/>
  <c r="Y7" i="91" s="1"/>
  <c r="B10" i="91" a="1"/>
  <c r="B10" i="91" s="1"/>
  <c r="AA6" i="91" a="1"/>
  <c r="AA6" i="91" s="1"/>
  <c r="Z6" i="91" a="1"/>
  <c r="Z6" i="91" s="1"/>
  <c r="Y6" i="91" a="1"/>
  <c r="Y6" i="91" s="1"/>
  <c r="X11" i="91"/>
  <c r="W11" i="91"/>
  <c r="V11" i="91"/>
  <c r="U11" i="91"/>
  <c r="T11" i="91"/>
  <c r="S11" i="91"/>
  <c r="R11" i="91"/>
  <c r="Q11" i="91"/>
  <c r="P11" i="91"/>
  <c r="O11" i="91"/>
  <c r="M11" i="91"/>
  <c r="L11" i="91"/>
  <c r="K11" i="91"/>
  <c r="J11" i="91"/>
  <c r="I11" i="91"/>
  <c r="H11" i="91"/>
  <c r="G11" i="91"/>
  <c r="F11" i="91"/>
  <c r="E11" i="91"/>
  <c r="B11" i="91" a="1"/>
  <c r="B11" i="91" s="1"/>
  <c r="X12" i="91"/>
  <c r="W12" i="91"/>
  <c r="V12" i="91"/>
  <c r="U12" i="91"/>
  <c r="T12" i="91"/>
  <c r="S12" i="91"/>
  <c r="R12" i="91"/>
  <c r="Q12" i="91"/>
  <c r="P12" i="91"/>
  <c r="O12" i="91"/>
  <c r="M12" i="91"/>
  <c r="L12" i="91"/>
  <c r="K12" i="91"/>
  <c r="J12" i="91"/>
  <c r="I12" i="91"/>
  <c r="H12" i="91"/>
  <c r="G12" i="91"/>
  <c r="F12" i="91"/>
  <c r="E12" i="91"/>
  <c r="D12" i="91"/>
  <c r="C12" i="91"/>
  <c r="B12" i="91" a="1"/>
  <c r="B12" i="91" s="1"/>
  <c r="AA5" i="91" a="1"/>
  <c r="AA5" i="91" s="1"/>
  <c r="Z5" i="91" a="1"/>
  <c r="Z5" i="91" s="1"/>
  <c r="Y5" i="91" a="1"/>
  <c r="Y5" i="91" s="1"/>
  <c r="AA4" i="91" a="1"/>
  <c r="AA4" i="91" s="1"/>
  <c r="Z4" i="91" a="1"/>
  <c r="Z4" i="91" s="1"/>
  <c r="Y4" i="91" a="1"/>
  <c r="Y4" i="91" s="1"/>
  <c r="X7" i="91"/>
  <c r="W7" i="91"/>
  <c r="V7" i="91"/>
  <c r="U7" i="91"/>
  <c r="T7" i="91"/>
  <c r="S7" i="91"/>
  <c r="R7" i="91"/>
  <c r="Q7" i="91"/>
  <c r="P7" i="91"/>
  <c r="O7" i="91"/>
  <c r="M7" i="91"/>
  <c r="L7" i="91"/>
  <c r="K7" i="91"/>
  <c r="J7" i="91"/>
  <c r="I7" i="91"/>
  <c r="H7" i="91"/>
  <c r="G7" i="91"/>
  <c r="F7" i="91"/>
  <c r="E7" i="91"/>
  <c r="D7" i="91"/>
  <c r="C7" i="91"/>
  <c r="B7" i="91" a="1"/>
  <c r="B7" i="91" s="1"/>
  <c r="AA3" i="91" a="1"/>
  <c r="AA3" i="91" s="1"/>
  <c r="Z3" i="91" a="1"/>
  <c r="Z3" i="91" s="1"/>
  <c r="Y3" i="91" a="1"/>
  <c r="Y3" i="91" s="1"/>
  <c r="AA2" i="91" a="1"/>
  <c r="AA2" i="91" s="1"/>
  <c r="Z2" i="91" a="1"/>
  <c r="Z2" i="91" s="1"/>
  <c r="Y2" i="91" a="1"/>
  <c r="Y2" i="91" s="1"/>
  <c r="X5" i="91"/>
  <c r="W5" i="91"/>
  <c r="V5" i="91"/>
  <c r="U5" i="91"/>
  <c r="T5" i="91"/>
  <c r="S5" i="91"/>
  <c r="R5" i="91"/>
  <c r="Q5" i="91"/>
  <c r="P5" i="91"/>
  <c r="O5" i="91"/>
  <c r="M5" i="91"/>
  <c r="L5" i="91"/>
  <c r="K5" i="91"/>
  <c r="J5" i="91"/>
  <c r="I5" i="91"/>
  <c r="H5" i="91"/>
  <c r="G5" i="91"/>
  <c r="F5" i="91"/>
  <c r="E5" i="91"/>
  <c r="B5" i="91" a="1"/>
  <c r="B5" i="91" s="1"/>
  <c r="N7" i="91" l="1"/>
  <c r="N12" i="91"/>
  <c r="X4" i="84"/>
  <c r="W4" i="84"/>
  <c r="V4" i="84"/>
  <c r="U4" i="84"/>
  <c r="T4" i="84"/>
  <c r="S4" i="84"/>
  <c r="R4" i="84"/>
  <c r="Q4" i="84"/>
  <c r="P4" i="84"/>
  <c r="O4" i="84"/>
  <c r="M4" i="84"/>
  <c r="L4" i="84"/>
  <c r="K4" i="84"/>
  <c r="J4" i="84"/>
  <c r="I4" i="84"/>
  <c r="H4" i="84"/>
  <c r="G4" i="84"/>
  <c r="F4" i="84"/>
  <c r="E4" i="84"/>
  <c r="Y6" i="84" a="1"/>
  <c r="Y6" i="84" s="1"/>
  <c r="Z6" i="84" a="1"/>
  <c r="Z6" i="84" s="1"/>
  <c r="AA6" i="84" a="1"/>
  <c r="AA6" i="84" s="1"/>
  <c r="B4" i="84" a="1"/>
  <c r="B4" i="84" s="1"/>
  <c r="Y5" i="84" l="1" a="1"/>
  <c r="Y5" i="84" s="1"/>
  <c r="Z5" i="84" a="1"/>
  <c r="Z5" i="84" s="1"/>
  <c r="AA5" i="84" a="1"/>
  <c r="AA5" i="84" s="1"/>
  <c r="W5" i="84"/>
  <c r="V5" i="84"/>
  <c r="U5" i="84"/>
  <c r="T5" i="84"/>
  <c r="S5" i="84"/>
  <c r="R5" i="84"/>
  <c r="M5" i="84"/>
  <c r="L5" i="84"/>
  <c r="K5" i="84"/>
  <c r="J5" i="84"/>
  <c r="I5" i="84"/>
  <c r="H5" i="84"/>
  <c r="G5" i="84"/>
  <c r="F5" i="84"/>
  <c r="E5" i="84"/>
  <c r="B5" i="84" a="1"/>
  <c r="B5" i="84" s="1"/>
  <c r="X5" i="84"/>
  <c r="Q5" i="84" l="1"/>
  <c r="O5" i="84"/>
  <c r="P5" i="84"/>
  <c r="Y4" i="84" a="1"/>
  <c r="Y4" i="84" s="1"/>
  <c r="Z4" i="84" a="1"/>
  <c r="Z4" i="84" s="1"/>
  <c r="AA4" i="84" a="1"/>
  <c r="AA4" i="84" s="1"/>
  <c r="W7" i="84"/>
  <c r="V7" i="84"/>
  <c r="U7" i="84"/>
  <c r="T7" i="84"/>
  <c r="S7" i="84"/>
  <c r="R7" i="84"/>
  <c r="M7" i="84"/>
  <c r="L7" i="84"/>
  <c r="K7" i="84"/>
  <c r="J7" i="84"/>
  <c r="I7" i="84"/>
  <c r="H7" i="84"/>
  <c r="G7" i="84"/>
  <c r="F7" i="84"/>
  <c r="E7" i="84"/>
  <c r="B7" i="84" a="1"/>
  <c r="B7" i="84" s="1"/>
  <c r="W26" i="81" l="1"/>
  <c r="V26" i="81"/>
  <c r="U26" i="81"/>
  <c r="T26" i="81"/>
  <c r="S26" i="81"/>
  <c r="R26" i="81"/>
  <c r="M26" i="81"/>
  <c r="L26" i="81"/>
  <c r="K26" i="81"/>
  <c r="J26" i="81"/>
  <c r="I26" i="81"/>
  <c r="H26" i="81"/>
  <c r="G26" i="81"/>
  <c r="F26" i="81"/>
  <c r="E26" i="81"/>
  <c r="Q26" i="81" l="1"/>
  <c r="X26" i="81"/>
  <c r="O26" i="81"/>
  <c r="P26" i="81"/>
  <c r="AA11" i="81" l="1" a="1"/>
  <c r="AA11" i="81" s="1"/>
  <c r="AA12" i="81" a="1"/>
  <c r="AA12" i="81" s="1"/>
  <c r="AA14" i="81" a="1"/>
  <c r="AA14" i="81" s="1"/>
  <c r="AA15" i="81" a="1"/>
  <c r="AA15" i="81" s="1"/>
  <c r="AA16" i="81" a="1"/>
  <c r="AA16" i="81" s="1"/>
  <c r="AA17" i="81" a="1"/>
  <c r="AA17" i="81" s="1"/>
  <c r="AA18" i="81" a="1"/>
  <c r="AA18" i="81" s="1"/>
  <c r="AA19" i="81" a="1"/>
  <c r="AA19" i="81" s="1"/>
  <c r="AA32" i="81" a="1"/>
  <c r="AA32" i="81" s="1"/>
  <c r="AA20" i="81" a="1"/>
  <c r="AA20" i="81" s="1"/>
  <c r="AA21" i="81" a="1"/>
  <c r="AA21" i="81" s="1"/>
  <c r="AA22" i="81" a="1"/>
  <c r="AA22" i="81" s="1"/>
  <c r="AA23" i="81" a="1"/>
  <c r="AA23" i="81" s="1"/>
  <c r="AA24" i="81" a="1"/>
  <c r="AA24" i="81" s="1"/>
  <c r="AA25" i="81" a="1"/>
  <c r="AA25" i="81" s="1"/>
  <c r="AA26" i="81" a="1"/>
  <c r="AA26" i="81" s="1"/>
  <c r="Z7" i="81" a="1"/>
  <c r="Z7" i="81" s="1"/>
  <c r="Z8" i="81" a="1"/>
  <c r="Z8" i="81" s="1"/>
  <c r="Z9" i="81" a="1"/>
  <c r="Z9" i="81" s="1"/>
  <c r="Z11" i="81" a="1"/>
  <c r="Z11" i="81" s="1"/>
  <c r="Z12" i="81" a="1"/>
  <c r="Z12" i="81" s="1"/>
  <c r="Z14" i="81" a="1"/>
  <c r="Z14" i="81" s="1"/>
  <c r="Z15" i="81" a="1"/>
  <c r="Z15" i="81" s="1"/>
  <c r="Z16" i="81" a="1"/>
  <c r="Z16" i="81" s="1"/>
  <c r="Z17" i="81" a="1"/>
  <c r="Z17" i="81" s="1"/>
  <c r="Z18" i="81" a="1"/>
  <c r="Z18" i="81" s="1"/>
  <c r="Z19" i="81" a="1"/>
  <c r="Z19" i="81" s="1"/>
  <c r="Z32" i="81" a="1"/>
  <c r="Z32" i="81" s="1"/>
  <c r="Z20" i="81" a="1"/>
  <c r="Z20" i="81" s="1"/>
  <c r="Z21" i="81" a="1"/>
  <c r="Z21" i="81" s="1"/>
  <c r="Z22" i="81" a="1"/>
  <c r="Z22" i="81" s="1"/>
  <c r="Z23" i="81" a="1"/>
  <c r="Z23" i="81" s="1"/>
  <c r="Z24" i="81" a="1"/>
  <c r="Z24" i="81" s="1"/>
  <c r="Z25" i="81" a="1"/>
  <c r="Z25" i="81" s="1"/>
  <c r="Z26" i="81" a="1"/>
  <c r="Z26" i="81" s="1"/>
  <c r="Y7" i="81" a="1"/>
  <c r="Y7" i="81" s="1"/>
  <c r="Y8" i="81" a="1"/>
  <c r="Y8" i="81" s="1"/>
  <c r="Y9" i="81" a="1"/>
  <c r="Y9" i="81" s="1"/>
  <c r="Y11" i="81" a="1"/>
  <c r="Y11" i="81" s="1"/>
  <c r="Y12" i="81" a="1"/>
  <c r="Y12" i="81" s="1"/>
  <c r="Y14" i="81" a="1"/>
  <c r="Y14" i="81" s="1"/>
  <c r="Y15" i="81" a="1"/>
  <c r="Y15" i="81" s="1"/>
  <c r="Y16" i="81" a="1"/>
  <c r="Y16" i="81" s="1"/>
  <c r="Y17" i="81" a="1"/>
  <c r="Y17" i="81" s="1"/>
  <c r="Y18" i="81" a="1"/>
  <c r="Y18" i="81" s="1"/>
  <c r="Y19" i="81" a="1"/>
  <c r="Y19" i="81" s="1"/>
  <c r="Y32" i="81" a="1"/>
  <c r="Y32" i="81" s="1"/>
  <c r="Y20" i="81" a="1"/>
  <c r="Y20" i="81" s="1"/>
  <c r="Y21" i="81" a="1"/>
  <c r="Y21" i="81" s="1"/>
  <c r="Y22" i="81" a="1"/>
  <c r="Y22" i="81" s="1"/>
  <c r="Y23" i="81" a="1"/>
  <c r="Y23" i="81" s="1"/>
  <c r="Y24" i="81" a="1"/>
  <c r="Y24" i="81" s="1"/>
  <c r="Y25" i="81" a="1"/>
  <c r="Y25" i="81" s="1"/>
  <c r="Y26" i="81" a="1"/>
  <c r="Y26" i="81" s="1"/>
  <c r="X2" i="81" l="1"/>
  <c r="W2" i="81"/>
  <c r="V2" i="81"/>
  <c r="U2" i="81"/>
  <c r="T2" i="81"/>
  <c r="S2" i="81"/>
  <c r="R2" i="81"/>
  <c r="Q2" i="81"/>
  <c r="P2" i="81"/>
  <c r="O2" i="81"/>
  <c r="M2" i="81"/>
  <c r="L2" i="81"/>
  <c r="K2" i="81"/>
  <c r="J2" i="81"/>
  <c r="I2" i="81"/>
  <c r="H2" i="81"/>
  <c r="G2" i="81"/>
  <c r="F2" i="81"/>
  <c r="E2" i="81"/>
  <c r="B2" i="81" a="1"/>
  <c r="B2" i="81" s="1"/>
  <c r="Z11" i="63" a="1"/>
  <c r="Z11" i="63" s="1"/>
  <c r="AA11" i="63" a="1"/>
  <c r="AA11" i="63" s="1"/>
  <c r="X3" i="90" l="1"/>
  <c r="W3" i="90"/>
  <c r="U3" i="90"/>
  <c r="T3" i="90"/>
  <c r="S3" i="90"/>
  <c r="R3" i="90"/>
  <c r="Q3" i="90"/>
  <c r="P3" i="90"/>
  <c r="O3" i="90"/>
  <c r="M3" i="90"/>
  <c r="L3" i="90"/>
  <c r="K3" i="90"/>
  <c r="J3" i="90"/>
  <c r="I3" i="90"/>
  <c r="H3" i="90"/>
  <c r="G3" i="90"/>
  <c r="F3" i="90"/>
  <c r="E3" i="90"/>
  <c r="AA3" i="90" l="1" a="1"/>
  <c r="AA3" i="90" s="1"/>
  <c r="Z3" i="90" a="1"/>
  <c r="Z3" i="90" s="1"/>
  <c r="Y3" i="90" a="1"/>
  <c r="Y3" i="90" s="1"/>
  <c r="B3" i="90" a="1"/>
  <c r="B3" i="90" s="1"/>
  <c r="AA2" i="85" l="1" a="1"/>
  <c r="AA2" i="85" s="1"/>
  <c r="Z2" i="85" a="1"/>
  <c r="Z2" i="85" s="1"/>
  <c r="Y2" i="85" a="1"/>
  <c r="Y2" i="85" s="1"/>
  <c r="X6" i="85"/>
  <c r="W6" i="85"/>
  <c r="V6" i="85"/>
  <c r="U6" i="85"/>
  <c r="T6" i="85"/>
  <c r="S6" i="85"/>
  <c r="R6" i="85"/>
  <c r="Q6" i="85"/>
  <c r="P6" i="85"/>
  <c r="O6" i="85"/>
  <c r="M6" i="85"/>
  <c r="L6" i="85"/>
  <c r="K6" i="85"/>
  <c r="J6" i="85"/>
  <c r="I6" i="85"/>
  <c r="H6" i="85"/>
  <c r="G6" i="85"/>
  <c r="F6" i="85"/>
  <c r="E6" i="85"/>
  <c r="B6" i="85" a="1"/>
  <c r="B6" i="85" s="1"/>
  <c r="AA2" i="90" l="1" a="1"/>
  <c r="AA2" i="90" s="1"/>
  <c r="Z2" i="90" a="1"/>
  <c r="Z2" i="90" s="1"/>
  <c r="Y2" i="90" a="1"/>
  <c r="Y2" i="90" s="1"/>
  <c r="W8" i="90"/>
  <c r="V8" i="90"/>
  <c r="U8" i="90"/>
  <c r="S8" i="90"/>
  <c r="R8" i="90"/>
  <c r="K8" i="90"/>
  <c r="J8" i="90"/>
  <c r="I8" i="90"/>
  <c r="H8" i="90"/>
  <c r="F8" i="90"/>
  <c r="E8" i="90"/>
  <c r="B8" i="90" a="1"/>
  <c r="B8" i="90" s="1"/>
  <c r="T8" i="90" l="1"/>
  <c r="L8" i="90"/>
  <c r="M8" i="90" l="1"/>
  <c r="X8" i="90" l="1"/>
  <c r="O8" i="90" l="1"/>
  <c r="P8" i="90"/>
  <c r="Q8" i="90"/>
  <c r="G8" i="90" l="1"/>
  <c r="W14" i="81" l="1"/>
  <c r="V14" i="81"/>
  <c r="U14" i="81"/>
  <c r="T14" i="81"/>
  <c r="S14" i="81"/>
  <c r="R14" i="81"/>
  <c r="M14" i="81"/>
  <c r="L14" i="81"/>
  <c r="K14" i="81"/>
  <c r="J14" i="81"/>
  <c r="I14" i="81"/>
  <c r="H14" i="81"/>
  <c r="G14" i="81"/>
  <c r="F14" i="81"/>
  <c r="E14" i="81"/>
  <c r="AA9" i="81" a="1"/>
  <c r="AA9" i="81" s="1"/>
  <c r="D16" i="81" l="1"/>
  <c r="AA4" i="81" a="1"/>
  <c r="AA4" i="81" s="1"/>
  <c r="Z4" i="81" a="1"/>
  <c r="Z4" i="81" s="1"/>
  <c r="Y4" i="81" a="1"/>
  <c r="Y4" i="81" s="1"/>
  <c r="X16" i="81"/>
  <c r="W16" i="81"/>
  <c r="V16" i="81"/>
  <c r="U16" i="81"/>
  <c r="T16" i="81"/>
  <c r="S16" i="81"/>
  <c r="R16" i="81"/>
  <c r="Q16" i="81"/>
  <c r="P16" i="81"/>
  <c r="O16" i="81"/>
  <c r="M16" i="81"/>
  <c r="L16" i="81"/>
  <c r="K16" i="81"/>
  <c r="J16" i="81"/>
  <c r="I16" i="81"/>
  <c r="H16" i="81"/>
  <c r="G16" i="81"/>
  <c r="F16" i="81"/>
  <c r="E16" i="81"/>
  <c r="C16" i="81"/>
  <c r="B16" i="81" a="1"/>
  <c r="B16" i="81" s="1"/>
  <c r="N16" i="81" l="1"/>
  <c r="X14" i="81"/>
  <c r="P14" i="81" l="1"/>
  <c r="O14" i="81"/>
  <c r="Q14" i="81"/>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Y16" i="80" a="1"/>
  <c r="Y16" i="80" s="1"/>
  <c r="Z16" i="80" a="1"/>
  <c r="Z16" i="80" s="1"/>
  <c r="AA16" i="80" a="1"/>
  <c r="AA16" i="80" s="1"/>
  <c r="X17" i="80"/>
  <c r="W17" i="80"/>
  <c r="V17" i="80"/>
  <c r="U17" i="80"/>
  <c r="T17" i="80"/>
  <c r="S17" i="80"/>
  <c r="R17" i="80"/>
  <c r="Q17" i="80"/>
  <c r="P17" i="80"/>
  <c r="O17" i="80"/>
  <c r="M17" i="80"/>
  <c r="L17" i="80"/>
  <c r="K17" i="80"/>
  <c r="J17" i="80"/>
  <c r="I17" i="80"/>
  <c r="H17" i="80"/>
  <c r="G17" i="80"/>
  <c r="F17" i="80"/>
  <c r="E17" i="80"/>
  <c r="D17" i="80"/>
  <c r="B17" i="80" a="1"/>
  <c r="B17" i="80" s="1"/>
  <c r="N17" i="80" l="1"/>
  <c r="AA13" i="63" l="1" a="1"/>
  <c r="AA13" i="63" s="1"/>
  <c r="Z13" i="63" a="1"/>
  <c r="Z13" i="63" s="1"/>
  <c r="Y13" i="63" a="1"/>
  <c r="Y13" i="63" s="1"/>
  <c r="AA3" i="84" l="1" a="1"/>
  <c r="AA3" i="84" s="1"/>
  <c r="Z3" i="84" a="1"/>
  <c r="Z3" i="84" s="1"/>
  <c r="Y3" i="84" a="1"/>
  <c r="Y3" i="84" s="1"/>
  <c r="X3" i="84"/>
  <c r="W3" i="84"/>
  <c r="V3" i="84"/>
  <c r="U3" i="84"/>
  <c r="T3" i="84"/>
  <c r="S3" i="84"/>
  <c r="R3" i="84"/>
  <c r="Q3" i="84"/>
  <c r="P3" i="84"/>
  <c r="O3" i="84"/>
  <c r="M3" i="84"/>
  <c r="L3" i="84"/>
  <c r="K3" i="84"/>
  <c r="J3" i="84"/>
  <c r="I3" i="84"/>
  <c r="H3" i="84"/>
  <c r="G3" i="84"/>
  <c r="F3" i="84"/>
  <c r="E3" i="84"/>
  <c r="B3" i="84" a="1"/>
  <c r="B3" i="84" s="1"/>
  <c r="X14" i="80"/>
  <c r="W14" i="80"/>
  <c r="V14" i="80"/>
  <c r="U14" i="80"/>
  <c r="T14" i="80"/>
  <c r="S14" i="80"/>
  <c r="R14" i="80"/>
  <c r="Q14" i="80"/>
  <c r="P14" i="80"/>
  <c r="O14" i="80"/>
  <c r="M14" i="80"/>
  <c r="L14" i="80"/>
  <c r="K14" i="80"/>
  <c r="J14" i="80"/>
  <c r="I14" i="80"/>
  <c r="H14" i="80"/>
  <c r="G14" i="80"/>
  <c r="F14" i="80"/>
  <c r="E14" i="80"/>
  <c r="B14" i="80" a="1"/>
  <c r="B14" i="80" s="1"/>
  <c r="Y15" i="80" a="1"/>
  <c r="Y15" i="80" s="1"/>
  <c r="Z15" i="80" a="1"/>
  <c r="Z15" i="80" s="1"/>
  <c r="AA15" i="80" a="1"/>
  <c r="AA15" i="80" s="1"/>
  <c r="Y14" i="80" l="1" a="1"/>
  <c r="Y14" i="80" s="1"/>
  <c r="Z14" i="80" a="1"/>
  <c r="Z14" i="80" s="1"/>
  <c r="AA14" i="80" a="1"/>
  <c r="AA14" i="80" s="1"/>
  <c r="W15" i="80"/>
  <c r="V15" i="80"/>
  <c r="U15" i="80"/>
  <c r="T15" i="80"/>
  <c r="S15" i="80"/>
  <c r="R15" i="80"/>
  <c r="M15" i="80"/>
  <c r="L15" i="80"/>
  <c r="K15" i="80"/>
  <c r="J15" i="80"/>
  <c r="I15" i="80"/>
  <c r="H15" i="80"/>
  <c r="G15" i="80"/>
  <c r="F15" i="80"/>
  <c r="E15" i="80"/>
  <c r="B15" i="80" a="1"/>
  <c r="B15" i="80" s="1"/>
  <c r="X15" i="80" l="1"/>
  <c r="P15" i="80" l="1"/>
  <c r="O15" i="80"/>
  <c r="Q15" i="80" l="1"/>
  <c r="AA8" i="81" l="1" a="1"/>
  <c r="AA8" i="81" s="1"/>
  <c r="X20" i="81"/>
  <c r="W20" i="81" l="1"/>
  <c r="V20" i="81"/>
  <c r="U20" i="81"/>
  <c r="T20" i="81"/>
  <c r="S20" i="81"/>
  <c r="R20" i="81"/>
  <c r="L20" i="81"/>
  <c r="K20" i="81"/>
  <c r="J20" i="81"/>
  <c r="I20" i="81"/>
  <c r="H20" i="81"/>
  <c r="G20" i="81"/>
  <c r="F20" i="81"/>
  <c r="E20" i="81"/>
  <c r="M20" i="81" l="1"/>
  <c r="Q20" i="81" l="1"/>
  <c r="O20" i="81" l="1"/>
  <c r="P20" i="81"/>
  <c r="Y13" i="80" l="1" a="1"/>
  <c r="Y13" i="80" s="1"/>
  <c r="Z13" i="80" a="1"/>
  <c r="Z13" i="80" s="1"/>
  <c r="AA13" i="80" a="1"/>
  <c r="AA13" i="80" s="1"/>
  <c r="X4" i="80"/>
  <c r="W4" i="80"/>
  <c r="V4" i="80"/>
  <c r="U4" i="80"/>
  <c r="T4" i="80"/>
  <c r="S4" i="80"/>
  <c r="R4" i="80"/>
  <c r="Q4" i="80"/>
  <c r="P4" i="80"/>
  <c r="O4" i="80"/>
  <c r="M4" i="80"/>
  <c r="L4" i="80"/>
  <c r="K4" i="80"/>
  <c r="J4" i="80"/>
  <c r="I4" i="80"/>
  <c r="H4" i="80"/>
  <c r="G4" i="80"/>
  <c r="F4" i="80"/>
  <c r="E4" i="80"/>
  <c r="B4" i="80" a="1"/>
  <c r="B4" i="80" s="1"/>
  <c r="X33" i="81" l="1"/>
  <c r="W33" i="81"/>
  <c r="V33" i="81"/>
  <c r="U33" i="81"/>
  <c r="S33" i="81"/>
  <c r="R33" i="81"/>
  <c r="Q33" i="81"/>
  <c r="P33" i="81"/>
  <c r="O33" i="81"/>
  <c r="M33" i="81"/>
  <c r="L33" i="81"/>
  <c r="K33" i="81"/>
  <c r="J33" i="81"/>
  <c r="I33" i="81"/>
  <c r="H33" i="81"/>
  <c r="G33" i="81"/>
  <c r="F33" i="81"/>
  <c r="E33" i="81"/>
  <c r="W8" i="81" l="1"/>
  <c r="V8" i="81"/>
  <c r="U8" i="81"/>
  <c r="T8" i="81"/>
  <c r="S8" i="81"/>
  <c r="R8" i="81"/>
  <c r="M8" i="81"/>
  <c r="L8" i="81"/>
  <c r="K8" i="81"/>
  <c r="J8" i="81"/>
  <c r="I8" i="81"/>
  <c r="H8" i="81"/>
  <c r="G8" i="81"/>
  <c r="F8" i="81"/>
  <c r="E8" i="81"/>
  <c r="X21" i="81" l="1"/>
  <c r="W21" i="81"/>
  <c r="V21" i="81"/>
  <c r="U21" i="81"/>
  <c r="T21" i="81"/>
  <c r="S21" i="81"/>
  <c r="R21" i="81"/>
  <c r="Q21" i="81"/>
  <c r="P21" i="81"/>
  <c r="O21" i="81"/>
  <c r="M21" i="81"/>
  <c r="L21" i="81"/>
  <c r="K21" i="81"/>
  <c r="J21" i="81"/>
  <c r="I21" i="81"/>
  <c r="H21" i="81"/>
  <c r="G21" i="81"/>
  <c r="F21" i="81"/>
  <c r="E21" i="81"/>
  <c r="D21" i="81"/>
  <c r="C21" i="81"/>
  <c r="N21" i="81" l="1"/>
  <c r="X6" i="81"/>
  <c r="W6" i="81"/>
  <c r="U6" i="81"/>
  <c r="T6" i="81"/>
  <c r="S6" i="81"/>
  <c r="R6" i="81"/>
  <c r="Q6" i="81"/>
  <c r="P6" i="81"/>
  <c r="O6" i="81"/>
  <c r="M6" i="81"/>
  <c r="L6" i="81"/>
  <c r="K6" i="81"/>
  <c r="J6" i="81"/>
  <c r="I6" i="81"/>
  <c r="H6" i="81"/>
  <c r="G6" i="81"/>
  <c r="F6" i="81"/>
  <c r="E6" i="81"/>
  <c r="Y5" i="81" a="1"/>
  <c r="Y5" i="81" s="1"/>
  <c r="Z5" i="81" a="1"/>
  <c r="Z5" i="81" s="1"/>
  <c r="AA5" i="81" a="1"/>
  <c r="AA5" i="81" s="1"/>
  <c r="AA7" i="81" a="1"/>
  <c r="AA7" i="81" s="1"/>
  <c r="Y3" i="81" l="1" a="1"/>
  <c r="Y3" i="81" s="1"/>
  <c r="Z3" i="81" a="1"/>
  <c r="Z3" i="81" s="1"/>
  <c r="AA3" i="81" a="1"/>
  <c r="AA3" i="81" s="1"/>
  <c r="AA10" i="63" l="1" a="1"/>
  <c r="AA10" i="63" s="1"/>
  <c r="Z10" i="63" a="1"/>
  <c r="Z10" i="63" s="1"/>
  <c r="Y10" i="63" a="1"/>
  <c r="Y10" i="63" s="1"/>
  <c r="AA9" i="63" a="1"/>
  <c r="AA9" i="63" s="1"/>
  <c r="Z9" i="63" a="1"/>
  <c r="Z9" i="63" s="1"/>
  <c r="Y9" i="63" a="1"/>
  <c r="Y9" i="63" s="1"/>
  <c r="AA8" i="63" a="1"/>
  <c r="AA8" i="63" s="1"/>
  <c r="Z8" i="63" a="1"/>
  <c r="Z8" i="63" s="1"/>
  <c r="Y8" i="63" a="1"/>
  <c r="Y8" i="63" s="1"/>
  <c r="AA7" i="63" a="1"/>
  <c r="AA7" i="63" s="1"/>
  <c r="Z7" i="63" a="1"/>
  <c r="Z7" i="63" s="1"/>
  <c r="Y7" i="63" a="1"/>
  <c r="Y7" i="63" s="1"/>
  <c r="AA6" i="63" a="1"/>
  <c r="AA6" i="63" s="1"/>
  <c r="Z6" i="63" a="1"/>
  <c r="Z6" i="63" s="1"/>
  <c r="Y6" i="63" a="1"/>
  <c r="Y6" i="63" s="1"/>
  <c r="X17" i="63"/>
  <c r="W17" i="63"/>
  <c r="V17" i="63"/>
  <c r="U17" i="63"/>
  <c r="T17" i="63"/>
  <c r="S17" i="63"/>
  <c r="R17" i="63"/>
  <c r="Q17" i="63"/>
  <c r="P17" i="63"/>
  <c r="O17" i="63"/>
  <c r="M17" i="63"/>
  <c r="L17" i="63"/>
  <c r="K17" i="63"/>
  <c r="J17" i="63"/>
  <c r="I17" i="63"/>
  <c r="H17" i="63"/>
  <c r="G17" i="63"/>
  <c r="F17" i="63"/>
  <c r="E17" i="63"/>
  <c r="B17" i="63" a="1"/>
  <c r="B17" i="63" s="1"/>
  <c r="X12" i="63"/>
  <c r="W12" i="63"/>
  <c r="V12" i="63"/>
  <c r="U12" i="63"/>
  <c r="T12" i="63"/>
  <c r="S12" i="63"/>
  <c r="R12" i="63"/>
  <c r="Q12" i="63"/>
  <c r="P12" i="63"/>
  <c r="O12" i="63"/>
  <c r="L12" i="63"/>
  <c r="K12" i="63"/>
  <c r="J12" i="63"/>
  <c r="I12" i="63"/>
  <c r="H12" i="63"/>
  <c r="G12" i="63"/>
  <c r="F12" i="63"/>
  <c r="E12" i="63"/>
  <c r="B12" i="63" a="1"/>
  <c r="B12" i="63" s="1"/>
  <c r="X11" i="63"/>
  <c r="W11" i="63"/>
  <c r="V11" i="63"/>
  <c r="U11" i="63"/>
  <c r="T11" i="63"/>
  <c r="S11" i="63"/>
  <c r="R11" i="63"/>
  <c r="Q11" i="63"/>
  <c r="P11" i="63"/>
  <c r="O11" i="63"/>
  <c r="M11" i="63"/>
  <c r="L11" i="63"/>
  <c r="K11" i="63"/>
  <c r="J11" i="63"/>
  <c r="I11" i="63"/>
  <c r="H11" i="63"/>
  <c r="G11" i="63"/>
  <c r="F11" i="63"/>
  <c r="E11" i="63"/>
  <c r="B11" i="63" a="1"/>
  <c r="B11" i="63" s="1"/>
  <c r="B19" i="63" a="1"/>
  <c r="B19" i="63" s="1"/>
  <c r="X8" i="63"/>
  <c r="W8" i="63"/>
  <c r="V8" i="63"/>
  <c r="U8" i="63"/>
  <c r="T8" i="63"/>
  <c r="S8" i="63"/>
  <c r="R8" i="63"/>
  <c r="Q8" i="63"/>
  <c r="P8" i="63"/>
  <c r="O8" i="63"/>
  <c r="M8" i="63"/>
  <c r="L8" i="63"/>
  <c r="K8" i="63"/>
  <c r="J8" i="63"/>
  <c r="I8" i="63"/>
  <c r="H8" i="63"/>
  <c r="G8" i="63"/>
  <c r="F8" i="63"/>
  <c r="E8" i="63"/>
  <c r="D8" i="63"/>
  <c r="C8" i="63"/>
  <c r="B8" i="63" a="1"/>
  <c r="B8" i="63" s="1"/>
  <c r="AA4" i="63" a="1"/>
  <c r="AA4" i="63" s="1"/>
  <c r="Z4" i="63" a="1"/>
  <c r="Z4" i="63" s="1"/>
  <c r="Y4" i="63" a="1"/>
  <c r="Y4" i="63" s="1"/>
  <c r="X4" i="63"/>
  <c r="W4" i="63"/>
  <c r="V4" i="63"/>
  <c r="U4" i="63"/>
  <c r="T4" i="63"/>
  <c r="S4" i="63"/>
  <c r="R4" i="63"/>
  <c r="Q4" i="63"/>
  <c r="P4" i="63"/>
  <c r="O4" i="63"/>
  <c r="M4" i="63"/>
  <c r="L4" i="63"/>
  <c r="K4" i="63"/>
  <c r="J4" i="63"/>
  <c r="I4" i="63"/>
  <c r="H4" i="63"/>
  <c r="G4" i="63"/>
  <c r="F4" i="63"/>
  <c r="E4" i="63"/>
  <c r="B4" i="63" a="1"/>
  <c r="B4" i="63" s="1"/>
  <c r="AA3" i="63" a="1"/>
  <c r="AA3" i="63" s="1"/>
  <c r="Z3" i="63" a="1"/>
  <c r="Z3" i="63" s="1"/>
  <c r="Y3" i="63" a="1"/>
  <c r="Y3" i="63" s="1"/>
  <c r="Y12" i="80" a="1"/>
  <c r="Y12" i="80" s="1"/>
  <c r="Z12" i="80" a="1"/>
  <c r="Z12" i="80" s="1"/>
  <c r="AA12" i="80" a="1"/>
  <c r="AA12" i="80" s="1"/>
  <c r="W8" i="80"/>
  <c r="V8" i="80"/>
  <c r="U8" i="80"/>
  <c r="T8" i="80"/>
  <c r="S8" i="80"/>
  <c r="R8" i="80"/>
  <c r="M8" i="80"/>
  <c r="K8" i="80"/>
  <c r="L8" i="80"/>
  <c r="J8" i="80"/>
  <c r="I8" i="80"/>
  <c r="H8" i="80"/>
  <c r="G8" i="80"/>
  <c r="F8" i="80"/>
  <c r="E8" i="80"/>
  <c r="B8" i="80" a="1"/>
  <c r="B8" i="80" s="1"/>
  <c r="N8" i="63" l="1"/>
  <c r="X8" i="80"/>
  <c r="P8" i="80" l="1"/>
  <c r="O8" i="80"/>
  <c r="Q8" i="80"/>
  <c r="W7" i="85" l="1"/>
  <c r="V7" i="85"/>
  <c r="U7" i="85"/>
  <c r="T7" i="85"/>
  <c r="S7" i="85"/>
  <c r="R7" i="85"/>
  <c r="M7" i="85"/>
  <c r="L7" i="85"/>
  <c r="K7" i="85"/>
  <c r="J7" i="85"/>
  <c r="I7" i="85"/>
  <c r="H7" i="85"/>
  <c r="G7" i="85"/>
  <c r="F7" i="85"/>
  <c r="E7" i="85"/>
  <c r="Y5" i="85" a="1"/>
  <c r="Y5" i="85" s="1"/>
  <c r="Z5" i="85" a="1"/>
  <c r="Z5" i="85" s="1"/>
  <c r="AA5" i="85" a="1"/>
  <c r="AA5" i="85" s="1"/>
  <c r="B7" i="85" a="1"/>
  <c r="B7" i="85" s="1"/>
  <c r="Y4" i="85" l="1" a="1"/>
  <c r="Y4" i="85" s="1"/>
  <c r="Z4" i="85" a="1"/>
  <c r="Z4" i="85" s="1"/>
  <c r="AA4" i="85" a="1"/>
  <c r="AA4" i="85" s="1"/>
  <c r="B2" i="85" a="1"/>
  <c r="B2" i="85" s="1"/>
  <c r="L2" i="85" l="1"/>
  <c r="K2" i="85"/>
  <c r="I2" i="85"/>
  <c r="H2" i="85"/>
  <c r="F2" i="85"/>
  <c r="E2" i="85"/>
  <c r="G2" i="85" l="1"/>
  <c r="J2" i="85"/>
  <c r="M2" i="85"/>
  <c r="X5" i="85" l="1"/>
  <c r="W5" i="85"/>
  <c r="V5" i="85"/>
  <c r="U5" i="85"/>
  <c r="T5" i="85"/>
  <c r="S5" i="85"/>
  <c r="R5" i="85"/>
  <c r="Q5" i="85"/>
  <c r="P5" i="85"/>
  <c r="O5" i="85"/>
  <c r="M5" i="85"/>
  <c r="L5" i="85"/>
  <c r="K5" i="85"/>
  <c r="J5" i="85"/>
  <c r="I5" i="85"/>
  <c r="H5" i="85"/>
  <c r="G5" i="85"/>
  <c r="F5" i="85"/>
  <c r="E5" i="85"/>
  <c r="Y3" i="85" a="1"/>
  <c r="Y3" i="85" s="1"/>
  <c r="Z3" i="85" a="1"/>
  <c r="Z3" i="85" s="1"/>
  <c r="AA3" i="85" a="1"/>
  <c r="AA3" i="85" s="1"/>
  <c r="B5" i="85" a="1"/>
  <c r="B5" i="85" s="1"/>
  <c r="W8" i="84" l="1"/>
  <c r="V8" i="84"/>
  <c r="U8" i="84"/>
  <c r="T8" i="84"/>
  <c r="S8" i="84"/>
  <c r="R8" i="84"/>
  <c r="M8" i="84"/>
  <c r="L8" i="84"/>
  <c r="K8" i="84"/>
  <c r="J8" i="84"/>
  <c r="I8" i="84"/>
  <c r="H8" i="84"/>
  <c r="G8" i="84"/>
  <c r="F8" i="84"/>
  <c r="E8" i="84"/>
  <c r="Q8" i="84" l="1"/>
  <c r="O8" i="84" l="1"/>
  <c r="P8" i="84"/>
  <c r="Z2" i="84" l="1" a="1"/>
  <c r="Z2" i="84" s="1"/>
  <c r="Y2" i="84" a="1"/>
  <c r="Y2" i="84" s="1"/>
  <c r="X8" i="84"/>
  <c r="B8" i="84" a="1"/>
  <c r="B8" i="84" s="1"/>
  <c r="AA2" i="81" l="1" a="1"/>
  <c r="AA2" i="81" s="1"/>
  <c r="Z2" i="81" a="1"/>
  <c r="Z2" i="81" s="1"/>
  <c r="Y2" i="81" a="1"/>
  <c r="Y2" i="81" s="1"/>
  <c r="Y11" i="80" l="1" a="1"/>
  <c r="Y11" i="80" s="1"/>
  <c r="Z11" i="80" a="1"/>
  <c r="Z11" i="80" s="1"/>
  <c r="AA11" i="80" a="1"/>
  <c r="AA11" i="80" s="1"/>
  <c r="X10" i="80"/>
  <c r="W10" i="80"/>
  <c r="U10" i="80"/>
  <c r="T10" i="80"/>
  <c r="S10" i="80"/>
  <c r="R10" i="80"/>
  <c r="Q10" i="80"/>
  <c r="P10" i="80"/>
  <c r="O10" i="80"/>
  <c r="M10" i="80"/>
  <c r="L10" i="80"/>
  <c r="K10" i="80"/>
  <c r="J10" i="80"/>
  <c r="I10" i="80"/>
  <c r="H10" i="80"/>
  <c r="G10" i="80"/>
  <c r="F10" i="80"/>
  <c r="E10" i="80"/>
  <c r="B10" i="80" a="1"/>
  <c r="B10" i="80" s="1"/>
  <c r="Y10" i="80" l="1" a="1"/>
  <c r="Y10" i="80" s="1"/>
  <c r="Z10" i="80" a="1"/>
  <c r="Z10" i="80" s="1"/>
  <c r="AA10" i="80" a="1"/>
  <c r="AA10" i="80" s="1"/>
  <c r="X13" i="80"/>
  <c r="W13" i="80"/>
  <c r="U13" i="80"/>
  <c r="T13" i="80"/>
  <c r="S13" i="80"/>
  <c r="R13" i="80"/>
  <c r="Q13" i="80"/>
  <c r="P13" i="80"/>
  <c r="O13" i="80"/>
  <c r="M13" i="80"/>
  <c r="L13" i="80"/>
  <c r="K13" i="80"/>
  <c r="J13" i="80"/>
  <c r="I13" i="80"/>
  <c r="H13" i="80"/>
  <c r="G13" i="80"/>
  <c r="F13" i="80"/>
  <c r="E13" i="80"/>
  <c r="B13" i="80" a="1"/>
  <c r="B13" i="80" s="1"/>
  <c r="Y9" i="80" l="1" a="1"/>
  <c r="Y9" i="80" s="1"/>
  <c r="Z9" i="80" a="1"/>
  <c r="Z9" i="80" s="1"/>
  <c r="AA9" i="80" a="1"/>
  <c r="AA9" i="80" s="1"/>
  <c r="X5" i="80"/>
  <c r="W5" i="80"/>
  <c r="U5" i="80"/>
  <c r="T5" i="80"/>
  <c r="S5" i="80"/>
  <c r="R5" i="80"/>
  <c r="Q5" i="80"/>
  <c r="P5" i="80"/>
  <c r="O5" i="80"/>
  <c r="M5" i="80"/>
  <c r="L5" i="80"/>
  <c r="K5" i="80"/>
  <c r="J5" i="80"/>
  <c r="I5" i="80" l="1"/>
  <c r="H5" i="80"/>
  <c r="G5" i="80"/>
  <c r="F5" i="80"/>
  <c r="E5" i="80"/>
  <c r="B5" i="80" a="1"/>
  <c r="B5" i="80" s="1"/>
  <c r="AA2" i="80" l="1" a="1"/>
  <c r="AA2" i="80" s="1"/>
  <c r="AA3" i="80" a="1"/>
  <c r="AA3" i="80" s="1"/>
  <c r="AA4" i="80" a="1"/>
  <c r="AA4" i="80" s="1"/>
  <c r="AA5" i="80" a="1"/>
  <c r="AA5" i="80" s="1"/>
  <c r="AA6" i="80" a="1"/>
  <c r="AA6" i="80" s="1"/>
  <c r="AA7" i="80" a="1"/>
  <c r="AA7" i="80" s="1"/>
  <c r="AA8" i="80" a="1"/>
  <c r="AA8" i="80" s="1"/>
  <c r="Y8" i="80" a="1"/>
  <c r="Y8" i="80" s="1"/>
  <c r="Z8" i="80" a="1"/>
  <c r="Z8" i="80" s="1"/>
  <c r="W19" i="80"/>
  <c r="U19" i="80"/>
  <c r="T19" i="80"/>
  <c r="S19" i="80"/>
  <c r="R19" i="80"/>
  <c r="P19" i="80"/>
  <c r="M19" i="80"/>
  <c r="L19" i="80"/>
  <c r="K19" i="80"/>
  <c r="J19" i="80"/>
  <c r="I19" i="80"/>
  <c r="H19" i="80"/>
  <c r="G19" i="80"/>
  <c r="F19" i="80"/>
  <c r="E19" i="80"/>
  <c r="B19" i="80" a="1"/>
  <c r="B19" i="80" s="1"/>
  <c r="X19" i="80" l="1"/>
  <c r="Q19" i="80" l="1"/>
  <c r="O19" i="80"/>
  <c r="Z7" i="80" l="1" a="1"/>
  <c r="Z7" i="80" s="1"/>
  <c r="Y7" i="80" a="1"/>
  <c r="Y7" i="80" s="1"/>
  <c r="Z6" i="80" a="1"/>
  <c r="Z6" i="80" s="1"/>
  <c r="Y6" i="80" a="1"/>
  <c r="Y6" i="80" s="1"/>
  <c r="X11" i="80"/>
  <c r="W11" i="80"/>
  <c r="U11" i="80"/>
  <c r="T11" i="80"/>
  <c r="S11" i="80"/>
  <c r="R11" i="80"/>
  <c r="Q11" i="80"/>
  <c r="P11" i="80"/>
  <c r="O11" i="80"/>
  <c r="M11" i="80"/>
  <c r="L11" i="80"/>
  <c r="K11" i="80"/>
  <c r="J11" i="80"/>
  <c r="I11" i="80"/>
  <c r="H11" i="80"/>
  <c r="G11" i="80"/>
  <c r="F11" i="80"/>
  <c r="E11" i="80"/>
  <c r="B11" i="80" a="1"/>
  <c r="B11" i="80" s="1"/>
  <c r="Z5" i="80" a="1"/>
  <c r="Z5" i="80" s="1"/>
  <c r="Y5" i="80" a="1"/>
  <c r="Y5" i="80" s="1"/>
  <c r="X12" i="80"/>
  <c r="W12" i="80"/>
  <c r="U12" i="80"/>
  <c r="T12" i="80"/>
  <c r="S12" i="80"/>
  <c r="R12" i="80"/>
  <c r="Q12" i="80"/>
  <c r="P12" i="80"/>
  <c r="O12" i="80"/>
  <c r="M12" i="80"/>
  <c r="L12" i="80"/>
  <c r="K12" i="80"/>
  <c r="J12" i="80"/>
  <c r="I12" i="80"/>
  <c r="H12" i="80"/>
  <c r="G12" i="80"/>
  <c r="F12" i="80"/>
  <c r="E12" i="80"/>
  <c r="D12" i="80"/>
  <c r="C12" i="80"/>
  <c r="B12" i="80" a="1"/>
  <c r="B12" i="80" s="1"/>
  <c r="Z4" i="80" a="1"/>
  <c r="Z4" i="80" s="1"/>
  <c r="Y4" i="80" a="1"/>
  <c r="Y4" i="80" s="1"/>
  <c r="X6" i="80"/>
  <c r="W6" i="80"/>
  <c r="U6" i="80"/>
  <c r="T6" i="80"/>
  <c r="S6" i="80"/>
  <c r="R6" i="80"/>
  <c r="Q6" i="80"/>
  <c r="P6" i="80"/>
  <c r="O6" i="80"/>
  <c r="M6" i="80"/>
  <c r="L6" i="80"/>
  <c r="K6" i="80"/>
  <c r="J6" i="80"/>
  <c r="I6" i="80"/>
  <c r="H6" i="80"/>
  <c r="G6" i="80"/>
  <c r="F6" i="80"/>
  <c r="E6" i="80"/>
  <c r="B6" i="80" a="1"/>
  <c r="B6" i="80" s="1"/>
  <c r="Z3" i="80" a="1"/>
  <c r="Z3" i="80" s="1"/>
  <c r="Y3" i="80" a="1"/>
  <c r="Y3" i="80" s="1"/>
  <c r="Z2" i="80" a="1"/>
  <c r="Z2" i="80" s="1"/>
  <c r="Y2" i="80" a="1"/>
  <c r="Y2" i="80" s="1"/>
  <c r="X2" i="80"/>
  <c r="W2" i="80"/>
  <c r="U2" i="80"/>
  <c r="T2" i="80"/>
  <c r="S2" i="80"/>
  <c r="R2" i="80"/>
  <c r="Q2" i="80"/>
  <c r="P2" i="80"/>
  <c r="O2" i="80"/>
  <c r="M2" i="80"/>
  <c r="L2" i="80"/>
  <c r="K2" i="80"/>
  <c r="J2" i="80"/>
  <c r="I2" i="80"/>
  <c r="H2" i="80"/>
  <c r="G2" i="80"/>
  <c r="F2" i="80"/>
  <c r="E2" i="80"/>
  <c r="B2" i="80" a="1"/>
  <c r="B2" i="80" s="1"/>
  <c r="N12" i="80" l="1"/>
  <c r="C9" i="20" l="1" a="1"/>
  <c r="C9" i="20" s="1"/>
  <c r="C6" i="20" l="1" a="1"/>
  <c r="C6" i="20" s="1"/>
  <c r="C10" i="20" l="1" a="1"/>
  <c r="C10" i="20" s="1"/>
  <c r="C8" i="20" a="1"/>
  <c r="C8" i="20" s="1"/>
  <c r="C7" i="20" a="1"/>
  <c r="C7" i="20" s="1"/>
  <c r="C5" i="20" a="1"/>
  <c r="C5" i="20" s="1"/>
  <c r="C4" i="20" a="1"/>
  <c r="C4" i="20" s="1"/>
  <c r="C2" i="20" a="1"/>
  <c r="C2" i="20" s="1"/>
  <c r="C3" i="20" a="1"/>
  <c r="C3" i="20" s="1"/>
  <c r="D13" i="91" l="1"/>
  <c r="N13" i="91" s="1"/>
  <c r="C13" i="91"/>
  <c r="D39" i="81"/>
  <c r="N39" i="81" s="1"/>
  <c r="C39" i="81"/>
  <c r="D15" i="97"/>
  <c r="N15" i="97" s="1"/>
  <c r="C15" i="97"/>
  <c r="C10" i="63"/>
  <c r="C24" i="81"/>
  <c r="C6" i="97"/>
  <c r="C6" i="92"/>
  <c r="C30" i="81"/>
  <c r="C17" i="63"/>
  <c r="C15" i="81"/>
  <c r="D12" i="97"/>
  <c r="N12" i="97" s="1"/>
  <c r="C12" i="97"/>
  <c r="D8" i="85"/>
  <c r="N8" i="85" s="1"/>
  <c r="C8" i="85"/>
  <c r="C3" i="97"/>
  <c r="C4" i="95"/>
  <c r="C3" i="90"/>
  <c r="C4" i="97"/>
  <c r="C3" i="85"/>
  <c r="D2" i="95"/>
  <c r="N2" i="95" s="1"/>
  <c r="C2" i="95"/>
  <c r="C3" i="80"/>
  <c r="C15" i="63"/>
  <c r="C40" i="81"/>
  <c r="D20" i="95"/>
  <c r="N20" i="95" s="1"/>
  <c r="C20" i="95"/>
  <c r="C16" i="63"/>
  <c r="D4" i="85"/>
  <c r="N4" i="85" s="1"/>
  <c r="C4" i="85"/>
  <c r="C12" i="63"/>
  <c r="C2" i="90"/>
  <c r="D2" i="84"/>
  <c r="N2" i="84" s="1"/>
  <c r="C2" i="84"/>
  <c r="D18" i="90"/>
  <c r="N18" i="90" s="1"/>
  <c r="C18" i="90"/>
  <c r="C10" i="80"/>
  <c r="C11" i="91"/>
  <c r="C11" i="80"/>
  <c r="D35" i="81"/>
  <c r="N35" i="81" s="1"/>
  <c r="C3" i="82"/>
  <c r="C13" i="81"/>
  <c r="C5" i="91"/>
  <c r="C12" i="81"/>
  <c r="D12" i="81"/>
  <c r="N12" i="81" s="1"/>
  <c r="C9" i="80"/>
  <c r="D11" i="90"/>
  <c r="N11" i="90" s="1"/>
  <c r="C11" i="90"/>
  <c r="C4" i="63"/>
  <c r="D20" i="90"/>
  <c r="N20" i="90" s="1"/>
  <c r="C20" i="90"/>
  <c r="C11" i="63"/>
  <c r="D15" i="90"/>
  <c r="N15" i="90" s="1"/>
  <c r="C15" i="90"/>
  <c r="C4" i="80"/>
  <c r="C12" i="90"/>
  <c r="D16" i="90"/>
  <c r="N16" i="90" s="1"/>
  <c r="C16" i="90"/>
  <c r="C11" i="81"/>
  <c r="D11" i="81"/>
  <c r="N11" i="81" s="1"/>
  <c r="C3" i="91"/>
  <c r="C3" i="84"/>
  <c r="C13" i="90"/>
  <c r="D6" i="85"/>
  <c r="N6" i="85" s="1"/>
  <c r="C6" i="85"/>
  <c r="C4" i="84"/>
  <c r="D5" i="84"/>
  <c r="N5" i="84" s="1"/>
  <c r="C5" i="84"/>
  <c r="C26" i="81"/>
  <c r="D26" i="81"/>
  <c r="N26" i="81" s="1"/>
  <c r="C2" i="81"/>
  <c r="D2" i="81"/>
  <c r="N2" i="81" s="1"/>
  <c r="C11" i="20"/>
  <c r="C14" i="81"/>
  <c r="C2" i="82"/>
  <c r="D2" i="82"/>
  <c r="N2" i="82" s="1"/>
  <c r="C17" i="80"/>
  <c r="C33" i="81"/>
  <c r="D14" i="80"/>
  <c r="N14" i="80" s="1"/>
  <c r="C14" i="80"/>
  <c r="C6" i="81"/>
  <c r="C5" i="80"/>
  <c r="C8" i="84"/>
  <c r="C19" i="80"/>
  <c r="C5" i="97" l="1"/>
  <c r="C3" i="95"/>
  <c r="C2" i="91"/>
  <c r="D4" i="90"/>
  <c r="N4" i="90" s="1"/>
  <c r="C4" i="90"/>
  <c r="D17" i="81"/>
  <c r="N17" i="81" s="1"/>
  <c r="C17" i="81"/>
  <c r="D10" i="81"/>
  <c r="N10" i="81" s="1"/>
  <c r="C10" i="81"/>
  <c r="D27" i="81"/>
  <c r="N27" i="81" s="1"/>
  <c r="C27" i="81"/>
  <c r="D24" i="81"/>
  <c r="N24" i="81" s="1"/>
  <c r="D10" i="63"/>
  <c r="N10" i="63" s="1"/>
  <c r="C9" i="81"/>
  <c r="C6" i="63"/>
  <c r="D6" i="97"/>
  <c r="N6" i="97" s="1"/>
  <c r="D6" i="92"/>
  <c r="N6" i="92" s="1"/>
  <c r="D30" i="81"/>
  <c r="N30" i="81" s="1"/>
  <c r="D17" i="63"/>
  <c r="N17" i="63" s="1"/>
  <c r="C3" i="63"/>
  <c r="D5" i="92"/>
  <c r="N5" i="92" s="1"/>
  <c r="C5" i="92"/>
  <c r="D17" i="90"/>
  <c r="N17" i="90" s="1"/>
  <c r="C17" i="90"/>
  <c r="D3" i="97"/>
  <c r="N3" i="97" s="1"/>
  <c r="D4" i="95"/>
  <c r="N4" i="95" s="1"/>
  <c r="D3" i="90"/>
  <c r="N3" i="90" s="1"/>
  <c r="D4" i="97"/>
  <c r="N4" i="97" s="1"/>
  <c r="D3" i="85"/>
  <c r="N3" i="85" s="1"/>
  <c r="C13" i="95"/>
  <c r="C19" i="63"/>
  <c r="C21" i="90"/>
  <c r="C14" i="63"/>
  <c r="C29" i="81"/>
  <c r="D15" i="63"/>
  <c r="N15" i="63" s="1"/>
  <c r="D40" i="81"/>
  <c r="N40" i="81" s="1"/>
  <c r="D19" i="63"/>
  <c r="N19" i="63" s="1"/>
  <c r="D21" i="90"/>
  <c r="N21" i="90" s="1"/>
  <c r="C7" i="63"/>
  <c r="C38" i="81"/>
  <c r="D34" i="81"/>
  <c r="N34" i="81" s="1"/>
  <c r="C34" i="81"/>
  <c r="D16" i="63"/>
  <c r="N16" i="63" s="1"/>
  <c r="C25" i="81"/>
  <c r="D10" i="91"/>
  <c r="N10" i="91" s="1"/>
  <c r="D10" i="80"/>
  <c r="N10" i="80" s="1"/>
  <c r="D11" i="91"/>
  <c r="N11" i="91" s="1"/>
  <c r="D11" i="80"/>
  <c r="N11" i="80" s="1"/>
  <c r="C35" i="81"/>
  <c r="D12" i="63"/>
  <c r="N12" i="63" s="1"/>
  <c r="D25" i="81"/>
  <c r="N25" i="81" s="1"/>
  <c r="D13" i="81"/>
  <c r="N13" i="81" s="1"/>
  <c r="D5" i="91"/>
  <c r="N5" i="91" s="1"/>
  <c r="D9" i="80"/>
  <c r="N9" i="80" s="1"/>
  <c r="C7" i="80"/>
  <c r="D6" i="90"/>
  <c r="N6" i="90" s="1"/>
  <c r="C6" i="90"/>
  <c r="D4" i="63"/>
  <c r="N4" i="63" s="1"/>
  <c r="D11" i="63"/>
  <c r="N11" i="63" s="1"/>
  <c r="D4" i="80"/>
  <c r="N4" i="80" s="1"/>
  <c r="D9" i="84"/>
  <c r="N9" i="84" s="1"/>
  <c r="C9" i="84"/>
  <c r="D9" i="90"/>
  <c r="N9" i="90" s="1"/>
  <c r="C9" i="90"/>
  <c r="C10" i="91"/>
  <c r="D7" i="80"/>
  <c r="N7" i="80" s="1"/>
  <c r="C3" i="92"/>
  <c r="D12" i="90"/>
  <c r="N12" i="90" s="1"/>
  <c r="D16" i="80"/>
  <c r="N16" i="80" s="1"/>
  <c r="C16" i="80"/>
  <c r="D3" i="91"/>
  <c r="N3" i="91" s="1"/>
  <c r="D3" i="84"/>
  <c r="N3" i="84" s="1"/>
  <c r="D13" i="90"/>
  <c r="N13" i="90" s="1"/>
  <c r="D4" i="84"/>
  <c r="N4" i="84" s="1"/>
  <c r="D14" i="81"/>
  <c r="N14" i="81" s="1"/>
  <c r="D33" i="81"/>
  <c r="N33" i="81" s="1"/>
  <c r="D15" i="80"/>
  <c r="N15" i="80" s="1"/>
  <c r="C15" i="80"/>
  <c r="D20" i="81"/>
  <c r="N20" i="81" s="1"/>
  <c r="C20" i="81"/>
  <c r="D6" i="81"/>
  <c r="N6" i="81" s="1"/>
  <c r="C8" i="80"/>
  <c r="D5" i="85"/>
  <c r="N5" i="85" s="1"/>
  <c r="C5" i="85"/>
  <c r="C2" i="80"/>
  <c r="C6" i="80"/>
  <c r="D5" i="80"/>
  <c r="N5" i="80" s="1"/>
  <c r="D5" i="97" l="1"/>
  <c r="N5" i="97" s="1"/>
  <c r="D3" i="95"/>
  <c r="N3" i="95" s="1"/>
  <c r="D2" i="91"/>
  <c r="N2" i="91" s="1"/>
  <c r="D2" i="90"/>
  <c r="N2" i="90" s="1"/>
  <c r="D9" i="81"/>
  <c r="N9" i="81" s="1"/>
  <c r="D6" i="63"/>
  <c r="N6" i="63" s="1"/>
  <c r="D3" i="63"/>
  <c r="N3" i="63" s="1"/>
  <c r="D15" i="81"/>
  <c r="N15" i="81" s="1"/>
  <c r="D13" i="95"/>
  <c r="N13" i="95" s="1"/>
  <c r="D14" i="63"/>
  <c r="N14" i="63" s="1"/>
  <c r="D29" i="81"/>
  <c r="N29" i="81" s="1"/>
  <c r="D7" i="63"/>
  <c r="N7" i="63" s="1"/>
  <c r="D38" i="81"/>
  <c r="N38" i="81" s="1"/>
  <c r="D3" i="92"/>
  <c r="N3" i="92" s="1"/>
  <c r="D13" i="80"/>
  <c r="N13" i="80" s="1"/>
  <c r="C13" i="80"/>
  <c r="D3" i="82"/>
  <c r="N3" i="82" s="1"/>
  <c r="C8" i="90"/>
  <c r="D8" i="80"/>
  <c r="N8" i="80" s="1"/>
  <c r="D2" i="80"/>
  <c r="N2" i="80" s="1"/>
  <c r="D8" i="84"/>
  <c r="N8" i="84" s="1"/>
  <c r="D6" i="80"/>
  <c r="N6" i="80" s="1"/>
  <c r="D19" i="80"/>
  <c r="N19" i="80" s="1"/>
  <c r="D8" i="90" l="1"/>
  <c r="N8" i="90" s="1"/>
  <c r="U2" i="85" l="1"/>
  <c r="V2" i="85"/>
  <c r="X2" i="85" l="1"/>
  <c r="P2" i="85" l="1"/>
  <c r="O2" i="85"/>
  <c r="Q2" i="85" l="1"/>
  <c r="T2" i="85"/>
  <c r="S2" i="85"/>
  <c r="R2" i="85"/>
  <c r="W2" i="85" l="1"/>
  <c r="X7" i="85" l="1"/>
  <c r="Q7" i="85" l="1"/>
  <c r="O7" i="85"/>
  <c r="P7" i="85"/>
  <c r="C7" i="85" l="1"/>
  <c r="D7" i="85" l="1"/>
  <c r="N7" i="85" s="1"/>
  <c r="C2" i="85" l="1"/>
  <c r="D2" i="85" l="1"/>
  <c r="N2" i="85" s="1"/>
  <c r="X7" i="84"/>
  <c r="Q7" i="84" l="1"/>
  <c r="O7" i="84"/>
  <c r="P7" i="84"/>
  <c r="D7" i="84" l="1"/>
  <c r="N7" i="84" s="1"/>
  <c r="C7" i="84"/>
  <c r="F19" i="81"/>
  <c r="X19" i="81"/>
  <c r="X8" i="81" l="1"/>
  <c r="G19" i="81"/>
  <c r="Q19" i="81"/>
  <c r="O19" i="81"/>
  <c r="P19" i="81"/>
  <c r="P8" i="81" l="1"/>
  <c r="O8" i="81"/>
  <c r="Q8" i="81" l="1"/>
  <c r="D19" i="81" l="1"/>
  <c r="N19" i="81" s="1"/>
  <c r="C19" i="81"/>
  <c r="C8" i="81"/>
  <c r="D8" i="81" l="1"/>
  <c r="N8" i="81" s="1"/>
  <c r="P7" i="81"/>
  <c r="Q7" i="81" l="1"/>
  <c r="X7" i="81"/>
  <c r="X14" i="91"/>
  <c r="X36" i="81"/>
  <c r="O7" i="81"/>
  <c r="O14" i="91" l="1"/>
  <c r="O36" i="81"/>
  <c r="P14" i="91"/>
  <c r="P36" i="81"/>
  <c r="Q14" i="91"/>
  <c r="Q36" i="81"/>
  <c r="D7" i="81" l="1"/>
  <c r="N7" i="81" s="1"/>
  <c r="C7" i="81"/>
  <c r="C14" i="91"/>
  <c r="C36" i="81"/>
  <c r="D14" i="91" l="1"/>
  <c r="N14" i="91" s="1"/>
  <c r="D36" i="81"/>
  <c r="N36" i="81" s="1"/>
  <c r="N2" i="63" l="1"/>
  <c r="X28" i="81" l="1"/>
  <c r="Q23" i="81"/>
  <c r="Q28" i="81"/>
  <c r="O23" i="81" l="1"/>
  <c r="P23" i="81"/>
  <c r="O28" i="81"/>
  <c r="P28" i="81"/>
  <c r="C28" i="81" l="1"/>
  <c r="D23" i="81" l="1"/>
  <c r="N23" i="81" s="1"/>
  <c r="C23" i="81"/>
  <c r="D28" i="81"/>
  <c r="N28" i="8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futureMetadata>
  <futureMetadata name="XLDAPR" count="1">
    <bk>
      <extLst>
        <ext uri="{bdbb8cdc-fa1e-496e-a857-3c3f30c029c3}">
          <xda:dynamicArrayProperties fDynamic="1" fCollapsed="0"/>
        </ext>
      </extLst>
    </bk>
  </futureMetadata>
  <cellMetadata count="1">
    <bk>
      <rc t="2" v="0"/>
    </bk>
  </cellMetadata>
  <valueMetadata count="10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valueMetadata>
</metadata>
</file>

<file path=xl/sharedStrings.xml><?xml version="1.0" encoding="utf-8"?>
<sst xmlns="http://schemas.openxmlformats.org/spreadsheetml/2006/main" count="1128" uniqueCount="598">
  <si>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</si>
  <si>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</si>
  <si>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</si>
  <si>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</si>
  <si>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</si>
  <si>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</si>
  <si>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</si>
  <si>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</si>
  <si>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</si>
  <si>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</si>
  <si>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</si>
  <si>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</si>
  <si>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</si>
  <si>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</si>
  <si>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</si>
  <si>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</si>
  <si>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</si>
  <si>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</si>
  <si>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</si>
  <si>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</si>
  <si>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</si>
  <si>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</si>
  <si>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</si>
  <si>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</si>
  <si>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</si>
  <si>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</si>
  <si>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</si>
  <si>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</si>
  <si>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</si>
  <si>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</si>
  <si>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</si>
  <si>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</si>
  <si>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</si>
  <si>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</si>
  <si>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</si>
  <si>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</si>
  <si>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</si>
  <si>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</si>
  <si>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</si>
  <si>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</si>
  <si>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</si>
  <si>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</si>
  <si>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</si>
  <si>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</si>
  <si>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</si>
  <si>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</si>
  <si>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</si>
  <si>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</si>
  <si>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</si>
  <si>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</si>
  <si>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</si>
  <si>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</si>
  <si>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</si>
  <si>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</si>
  <si>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</si>
  <si>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</si>
  <si>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</si>
  <si>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</si>
  <si>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</si>
  <si>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</si>
  <si>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</si>
  <si>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</si>
  <si>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</si>
  <si>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</si>
  <si>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</si>
  <si>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</si>
  <si>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</si>
  <si>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</si>
  <si>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</si>
  <si>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</si>
  <si>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</si>
  <si>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</si>
  <si>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</si>
  <si>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</si>
  <si>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</si>
  <si>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</si>
  <si>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</si>
  <si>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</si>
  <si>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</si>
  <si>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</si>
  <si>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</si>
  <si>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</si>
  <si>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</si>
  <si>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</si>
  <si>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</si>
  <si>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</si>
  <si>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</si>
  <si>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</si>
  <si>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</si>
  <si>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</si>
  <si>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</si>
  <si>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</si>
  <si>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</si>
  <si>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</si>
  <si>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</si>
  <si>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</si>
  <si>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</si>
  <si>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</si>
  <si>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</si>
  <si>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</si>
  <si>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</si>
  <si>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</si>
  <si>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</si>
  <si>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</si>
  <si>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</si>
  <si>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</si>
  <si>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</si>
  <si>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</si>
  <si>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</si>
  <si>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</si>
  <si>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</si>
  <si>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</si>
  <si>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</si>
  <si>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</si>
  <si>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</si>
  <si>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</si>
  <si>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</si>
  <si>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</si>
  <si>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</si>
  <si>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</si>
  <si>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</si>
  <si>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</si>
  <si>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</si>
  <si>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</si>
  <si>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</si>
  <si>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</si>
  <si>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</si>
  <si>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</si>
  <si>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</si>
  <si>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</si>
  <si>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</si>
  <si>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</si>
  <si>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</si>
  <si>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</si>
  <si>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</si>
  <si>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</si>
  <si>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</si>
  <si>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</si>
  <si>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</si>
  <si>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</si>
  <si>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</si>
  <si>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</si>
  <si>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</si>
  <si>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</si>
  <si>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</si>
  <si>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</si>
  <si>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</si>
  <si>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</si>
  <si>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</si>
  <si>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</si>
  <si>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</si>
  <si>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</si>
  <si>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</si>
  <si>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</si>
  <si>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</si>
  <si>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</si>
  <si>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</si>
  <si>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</si>
  <si>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</si>
  <si>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</si>
  <si>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</si>
  <si>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</si>
  <si>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</si>
  <si>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</si>
  <si>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</si>
  <si>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</si>
  <si>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</si>
  <si>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</si>
  <si>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</si>
  <si>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</si>
  <si>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</si>
  <si>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</si>
  <si>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</si>
  <si>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</si>
  <si>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</si>
  <si>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</si>
  <si>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</si>
  <si>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</si>
  <si>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</si>
  <si>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</si>
  <si>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</si>
  <si>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</si>
  <si>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</si>
  <si>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</si>
  <si>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</si>
  <si>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</si>
  <si>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</si>
  <si>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</si>
  <si>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</si>
  <si>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</si>
  <si>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</si>
  <si>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</si>
  <si>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</si>
  <si>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</si>
  <si>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</si>
  <si>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</si>
  <si>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</si>
  <si>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</si>
  <si>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</si>
  <si>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</si>
  <si>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</si>
  <si>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</si>
  <si>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</si>
  <si>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</si>
  <si>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</si>
  <si>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</si>
  <si>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</si>
  <si>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</si>
  <si>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</si>
  <si>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</si>
  <si>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</si>
  <si>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</si>
  <si>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</si>
  <si>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</si>
  <si>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</si>
  <si>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</si>
  <si>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</si>
  <si>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</si>
  <si>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</si>
  <si>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</si>
  <si>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</si>
  <si>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</si>
  <si>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</si>
  <si>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</si>
  <si>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</si>
  <si>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</si>
  <si>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</si>
  <si>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</si>
  <si>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</si>
  <si>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</si>
  <si>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</si>
  <si>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</si>
  <si>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</si>
  <si>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</si>
  <si>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</si>
  <si>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</si>
  <si>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</si>
  <si>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</si>
  <si>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</si>
  <si>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</si>
  <si>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</si>
  <si>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</si>
  <si>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</si>
  <si>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</si>
  <si>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</si>
  <si>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</si>
  <si>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</si>
  <si>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</si>
  <si>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</si>
  <si>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</si>
  <si>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</si>
  <si>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</si>
  <si>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</si>
  <si>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</si>
  <si>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</si>
  <si>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</si>
  <si>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</si>
  <si>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</si>
  <si>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</si>
  <si>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</si>
  <si>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</si>
  <si>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</si>
  <si>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</si>
  <si>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</si>
  <si>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</si>
  <si>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</si>
  <si>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</si>
  <si>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</si>
  <si>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</si>
  <si>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</si>
  <si>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</si>
  <si>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</si>
  <si>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</si>
  <si>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</si>
  <si>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</si>
  <si>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</si>
  <si>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</si>
  <si>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</si>
  <si>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</si>
  <si>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</si>
  <si>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</si>
  <si>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</si>
  <si>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</si>
  <si>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</si>
  <si>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</si>
  <si>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</si>
  <si>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</si>
  <si>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</si>
  <si>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</si>
  <si>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</si>
  <si>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</si>
  <si>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</si>
  <si>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</si>
  <si>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</si>
  <si>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</si>
  <si>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</si>
  <si>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</si>
  <si>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</si>
  <si>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</si>
  <si>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</si>
  <si>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</si>
  <si>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</si>
  <si>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</si>
  <si>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</si>
  <si>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</si>
  <si>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</si>
  <si>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</si>
  <si>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</si>
  <si>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</si>
  <si>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</si>
  <si>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</si>
  <si>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</si>
  <si>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</si>
  <si>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</si>
  <si>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</si>
  <si>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</si>
  <si>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</si>
  <si>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</si>
  <si>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</si>
  <si>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</si>
  <si>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</si>
  <si>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</si>
  <si>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</si>
  <si>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</si>
  <si>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</si>
  <si>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</si>
  <si>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</si>
  <si>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</si>
  <si>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</si>
  <si>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</si>
  <si>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</si>
  <si>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</si>
  <si>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</si>
  <si>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</si>
  <si>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</si>
  <si>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</si>
  <si>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</si>
  <si>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</si>
  <si>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</si>
  <si>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</si>
  <si>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</si>
  <si>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</si>
  <si>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</si>
  <si>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</si>
  <si>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</si>
  <si>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</si>
  <si>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</si>
  <si>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</si>
  <si>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</si>
  <si>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</si>
  <si>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</si>
  <si>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</si>
  <si>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</si>
  <si>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</si>
  <si>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</si>
  <si>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</si>
  <si>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</si>
  <si>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</si>
  <si>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</si>
  <si>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</si>
  <si>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</si>
  <si>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</si>
  <si>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</si>
  <si>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</si>
  <si>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</si>
  <si>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</si>
  <si>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</si>
  <si>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</si>
  <si>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</si>
  <si>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</si>
  <si>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</si>
  <si>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</si>
  <si>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</si>
  <si>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</si>
  <si>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</si>
  <si>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</si>
  <si>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</si>
  <si>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</si>
  <si>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</si>
  <si>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</si>
  <si>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</si>
  <si>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</si>
  <si>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</si>
  <si>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</si>
  <si>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</si>
  <si>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</si>
  <si>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</si>
  <si>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</si>
  <si>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</si>
  <si>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</si>
  <si>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</si>
  <si>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</si>
  <si>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</si>
  <si>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</si>
  <si>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</si>
  <si>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</si>
  <si>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</si>
  <si>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</si>
  <si>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</si>
  <si>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</si>
  <si>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</si>
  <si>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</si>
  <si>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</si>
  <si>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</si>
  <si>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</si>
  <si>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</si>
  <si>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</si>
  <si>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</si>
  <si>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</si>
  <si>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</si>
  <si>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</si>
  <si>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</si>
  <si>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</si>
  <si>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</si>
  <si>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</si>
  <si>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</si>
  <si>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</si>
  <si>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</si>
  <si>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</si>
  <si>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</si>
  <si>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</si>
  <si>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</si>
  <si>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</si>
  <si>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</si>
  <si>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</si>
  <si>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</si>
  <si>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</si>
  <si>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</si>
  <si>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</si>
  <si>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</si>
  <si>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</si>
  <si>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</si>
  <si>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</si>
  <si>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</si>
  <si>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</si>
  <si>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</si>
  <si>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</si>
  <si>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</si>
  <si>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</si>
  <si>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</si>
  <si>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</si>
  <si>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</si>
  <si>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</si>
  <si>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</si>
  <si>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</si>
  <si>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</si>
  <si>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</si>
  <si>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</si>
  <si>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</si>
  <si>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</si>
  <si>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</si>
  <si>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</si>
  <si>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</si>
  <si>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</si>
  <si>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</si>
  <si>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</si>
  <si>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</si>
  <si>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</si>
  <si>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</si>
  <si>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</si>
  <si>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</si>
  <si>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</si>
  <si>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</si>
  <si>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</si>
  <si>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</si>
  <si>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</si>
  <si>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</si>
  <si>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</si>
  <si>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</si>
  <si>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</si>
  <si>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</si>
  <si>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</si>
  <si>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</si>
  <si>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</si>
  <si>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</si>
  <si>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</si>
  <si>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</si>
  <si>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</si>
  <si>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</si>
  <si>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</si>
  <si>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</si>
  <si>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</si>
  <si>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</si>
  <si>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</si>
  <si>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</si>
  <si>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</si>
  <si>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</si>
  <si>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</si>
  <si>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</si>
  <si>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</si>
  <si>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</si>
  <si>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</si>
  <si>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</si>
  <si>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</si>
  <si>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</si>
  <si>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</si>
  <si>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</si>
  <si>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</si>
  <si>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</si>
  <si>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</si>
  <si>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</si>
  <si>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</si>
  <si>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</si>
  <si>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</si>
  <si>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</si>
  <si>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</si>
  <si>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</si>
  <si>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</si>
  <si>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</si>
  <si>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</si>
  <si>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</si>
  <si>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</si>
  <si>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</si>
  <si>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</si>
  <si>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</si>
  <si>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</si>
  <si>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</si>
  <si>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</si>
  <si>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</si>
  <si>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</si>
  <si>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</si>
  <si>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</si>
  <si>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</si>
  <si>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</si>
  <si>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</si>
  <si>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</si>
  <si>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</si>
  <si>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</si>
  <si>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</si>
  <si>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</si>
  <si>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</si>
  <si>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</si>
  <si>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</si>
  <si>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</si>
  <si>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</si>
  <si>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</si>
  <si>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</si>
  <si>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</si>
  <si>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</si>
  <si>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</si>
  <si>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</si>
  <si>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</si>
  <si>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</si>
  <si>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</si>
  <si>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</si>
  <si>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</si>
  <si>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</si>
  <si>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</si>
  <si>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</si>
  <si>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</si>
  <si>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</si>
  <si>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</si>
  <si>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</si>
  <si>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</si>
  <si>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</si>
  <si>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</si>
  <si>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</si>
  <si>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</si>
  <si>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</si>
  <si>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</si>
  <si>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</si>
  <si>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</si>
  <si>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</si>
  <si>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</si>
  <si>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</si>
  <si>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</si>
  <si>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</si>
  <si>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</si>
  <si>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</si>
  <si>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</si>
  <si>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</si>
  <si>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</si>
  <si>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</si>
  <si>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</si>
  <si>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</si>
  <si>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</si>
  <si>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</si>
  <si>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</si>
  <si>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</si>
  <si>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</si>
  <si>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</si>
  <si>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</si>
  <si>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</si>
  <si>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</si>
  <si>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Growth</t>
  </si>
  <si>
    <t>Debt to Equity Ratio</t>
  </si>
  <si>
    <t>Duration</t>
  </si>
  <si>
    <t>--</t>
  </si>
  <si>
    <t>Commodity Stocks</t>
  </si>
  <si>
    <t>Industrials</t>
  </si>
  <si>
    <t>Consumer</t>
  </si>
  <si>
    <t>Financials</t>
  </si>
  <si>
    <t>High Quality</t>
  </si>
  <si>
    <t>Software</t>
  </si>
  <si>
    <t>Hardware</t>
  </si>
  <si>
    <t>-</t>
  </si>
  <si>
    <t>Watchlist</t>
  </si>
  <si>
    <t>GARP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</si>
</sst>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17">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5"/>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0" fontId="9" fillId="2" borderId="0" xfId="0" applyFont="1" applyFill="1" applyAlignment="1" applyProtection="1">
      <alignment horizontal="center" vertical="center" wrapText="1"/>
      <protection locked="0"/>
    </xf>
    <xf numFmtId="164" fontId="10"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11" fillId="2" borderId="0" xfId="0" quotePrefix="1" applyFont="1" applyFill="1" applyAlignment="1" applyProtection="1">
      <alignment horizontal="center" vertical="center" wrapText="1"/>
      <protection locked="0"/>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3"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9" fontId="6" fillId="0" borderId="0" xfId="0" quotePrefix="1" applyNumberFormat="1" applyFont="1" applyAlignment="1">
      <alignment horizontal="center" vertical="center"/>
    </xf>
    <xf numFmtId="0" fontId="14" fillId="0" borderId="0" xfId="1" applyFont="1" applyAlignment="1">
      <alignment horizontal="center" vertical="center" wrapText="1"/>
    </xf>
    <xf numFmtId="0" fontId="15" fillId="3" borderId="0" xfId="0" applyFont="1" applyFill="1" applyAlignment="1">
      <alignment horizontal="center" vertical="center" wrapText="1"/>
    </xf>
    <xf numFmtId="0" fontId="16" fillId="3" borderId="0" xfId="0" applyFont="1" applyFill="1" applyAlignment="1">
      <alignment horizontal="center" vertical="center" wrapText="1"/>
    </xf>
    <xf numFmtId="10" fontId="15" fillId="3" borderId="0" xfId="0" applyNumberFormat="1" applyFont="1" applyFill="1" applyAlignment="1">
      <alignment horizontal="center" vertical="center"/>
    </xf>
    <xf numFmtId="1" fontId="6" fillId="0" borderId="0" xfId="0" quotePrefix="1" applyNumberFormat="1" applyFont="1" applyAlignment="1">
      <alignment horizontal="center" vertical="center"/>
    </xf>
    <xf numFmtId="0" fontId="12" fillId="2"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FFF600"/>
      <color rgb="FF9D84FF"/>
      <color rgb="FF1CCC13"/>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01.xml"/><Relationship Id="rId21" Type="http://schemas.openxmlformats.org/officeDocument/2006/relationships/externalLink" Target="externalLinks/externalLink5.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63" Type="http://schemas.openxmlformats.org/officeDocument/2006/relationships/externalLink" Target="externalLinks/externalLink47.xml"/><Relationship Id="rId68" Type="http://schemas.openxmlformats.org/officeDocument/2006/relationships/externalLink" Target="externalLinks/externalLink52.xml"/><Relationship Id="rId84" Type="http://schemas.openxmlformats.org/officeDocument/2006/relationships/externalLink" Target="externalLinks/externalLink68.xml"/><Relationship Id="rId89" Type="http://schemas.openxmlformats.org/officeDocument/2006/relationships/externalLink" Target="externalLinks/externalLink73.xml"/><Relationship Id="rId112" Type="http://schemas.openxmlformats.org/officeDocument/2006/relationships/externalLink" Target="externalLinks/externalLink96.xml"/><Relationship Id="rId16" Type="http://schemas.openxmlformats.org/officeDocument/2006/relationships/worksheet" Target="worksheets/sheet16.xml"/><Relationship Id="rId107" Type="http://schemas.openxmlformats.org/officeDocument/2006/relationships/externalLink" Target="externalLinks/externalLink91.xml"/><Relationship Id="rId11" Type="http://schemas.openxmlformats.org/officeDocument/2006/relationships/worksheet" Target="worksheets/sheet11.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53" Type="http://schemas.openxmlformats.org/officeDocument/2006/relationships/externalLink" Target="externalLinks/externalLink37.xml"/><Relationship Id="rId58" Type="http://schemas.openxmlformats.org/officeDocument/2006/relationships/externalLink" Target="externalLinks/externalLink42.xml"/><Relationship Id="rId74" Type="http://schemas.openxmlformats.org/officeDocument/2006/relationships/externalLink" Target="externalLinks/externalLink58.xml"/><Relationship Id="rId79" Type="http://schemas.openxmlformats.org/officeDocument/2006/relationships/externalLink" Target="externalLinks/externalLink63.xml"/><Relationship Id="rId102" Type="http://schemas.openxmlformats.org/officeDocument/2006/relationships/externalLink" Target="externalLinks/externalLink86.xml"/><Relationship Id="rId123" Type="http://schemas.openxmlformats.org/officeDocument/2006/relationships/styles" Target="styles.xml"/><Relationship Id="rId128" Type="http://schemas.microsoft.com/office/2017/06/relationships/richStyles" Target="richData/richStyles.xml"/><Relationship Id="rId5" Type="http://schemas.openxmlformats.org/officeDocument/2006/relationships/worksheet" Target="worksheets/sheet5.xml"/><Relationship Id="rId90" Type="http://schemas.openxmlformats.org/officeDocument/2006/relationships/externalLink" Target="externalLinks/externalLink74.xml"/><Relationship Id="rId95" Type="http://schemas.openxmlformats.org/officeDocument/2006/relationships/externalLink" Target="externalLinks/externalLink79.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64" Type="http://schemas.openxmlformats.org/officeDocument/2006/relationships/externalLink" Target="externalLinks/externalLink48.xml"/><Relationship Id="rId69" Type="http://schemas.openxmlformats.org/officeDocument/2006/relationships/externalLink" Target="externalLinks/externalLink53.xml"/><Relationship Id="rId113" Type="http://schemas.openxmlformats.org/officeDocument/2006/relationships/externalLink" Target="externalLinks/externalLink97.xml"/><Relationship Id="rId118" Type="http://schemas.openxmlformats.org/officeDocument/2006/relationships/externalLink" Target="externalLinks/externalLink102.xml"/><Relationship Id="rId80" Type="http://schemas.openxmlformats.org/officeDocument/2006/relationships/externalLink" Target="externalLinks/externalLink64.xml"/><Relationship Id="rId85" Type="http://schemas.openxmlformats.org/officeDocument/2006/relationships/externalLink" Target="externalLinks/externalLink69.xml"/><Relationship Id="rId12" Type="http://schemas.openxmlformats.org/officeDocument/2006/relationships/worksheet" Target="worksheets/sheet12.xml"/><Relationship Id="rId17" Type="http://schemas.openxmlformats.org/officeDocument/2006/relationships/externalLink" Target="externalLinks/externalLink1.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59" Type="http://schemas.openxmlformats.org/officeDocument/2006/relationships/externalLink" Target="externalLinks/externalLink43.xml"/><Relationship Id="rId103" Type="http://schemas.openxmlformats.org/officeDocument/2006/relationships/externalLink" Target="externalLinks/externalLink87.xml"/><Relationship Id="rId108" Type="http://schemas.openxmlformats.org/officeDocument/2006/relationships/externalLink" Target="externalLinks/externalLink92.xml"/><Relationship Id="rId124" Type="http://schemas.openxmlformats.org/officeDocument/2006/relationships/sharedStrings" Target="sharedStrings.xml"/><Relationship Id="rId129" Type="http://schemas.microsoft.com/office/2017/06/relationships/rdSupportingPropertyBagStructure" Target="richData/rdsupportingpropertybagstructure.xml"/><Relationship Id="rId54" Type="http://schemas.openxmlformats.org/officeDocument/2006/relationships/externalLink" Target="externalLinks/externalLink38.xml"/><Relationship Id="rId70" Type="http://schemas.openxmlformats.org/officeDocument/2006/relationships/externalLink" Target="externalLinks/externalLink54.xml"/><Relationship Id="rId75" Type="http://schemas.openxmlformats.org/officeDocument/2006/relationships/externalLink" Target="externalLinks/externalLink59.xml"/><Relationship Id="rId91" Type="http://schemas.openxmlformats.org/officeDocument/2006/relationships/externalLink" Target="externalLinks/externalLink75.xml"/><Relationship Id="rId96" Type="http://schemas.openxmlformats.org/officeDocument/2006/relationships/externalLink" Target="externalLinks/externalLink80.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49" Type="http://schemas.openxmlformats.org/officeDocument/2006/relationships/externalLink" Target="externalLinks/externalLink33.xml"/><Relationship Id="rId114" Type="http://schemas.openxmlformats.org/officeDocument/2006/relationships/externalLink" Target="externalLinks/externalLink98.xml"/><Relationship Id="rId119" Type="http://schemas.openxmlformats.org/officeDocument/2006/relationships/externalLink" Target="externalLinks/externalLink103.xml"/><Relationship Id="rId44" Type="http://schemas.openxmlformats.org/officeDocument/2006/relationships/externalLink" Target="externalLinks/externalLink28.xml"/><Relationship Id="rId60" Type="http://schemas.openxmlformats.org/officeDocument/2006/relationships/externalLink" Target="externalLinks/externalLink44.xml"/><Relationship Id="rId65" Type="http://schemas.openxmlformats.org/officeDocument/2006/relationships/externalLink" Target="externalLinks/externalLink49.xml"/><Relationship Id="rId81" Type="http://schemas.openxmlformats.org/officeDocument/2006/relationships/externalLink" Target="externalLinks/externalLink65.xml"/><Relationship Id="rId86" Type="http://schemas.openxmlformats.org/officeDocument/2006/relationships/externalLink" Target="externalLinks/externalLink70.xml"/><Relationship Id="rId130" Type="http://schemas.microsoft.com/office/2017/06/relationships/rdSupportingPropertyBag" Target="richData/rdsupportingpropertybag.xml"/><Relationship Id="rId13" Type="http://schemas.openxmlformats.org/officeDocument/2006/relationships/worksheet" Target="worksheets/sheet13.xml"/><Relationship Id="rId18" Type="http://schemas.openxmlformats.org/officeDocument/2006/relationships/externalLink" Target="externalLinks/externalLink2.xml"/><Relationship Id="rId39" Type="http://schemas.openxmlformats.org/officeDocument/2006/relationships/externalLink" Target="externalLinks/externalLink23.xml"/><Relationship Id="rId109" Type="http://schemas.openxmlformats.org/officeDocument/2006/relationships/externalLink" Target="externalLinks/externalLink93.xml"/><Relationship Id="rId34" Type="http://schemas.openxmlformats.org/officeDocument/2006/relationships/externalLink" Target="externalLinks/externalLink18.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6" Type="http://schemas.openxmlformats.org/officeDocument/2006/relationships/externalLink" Target="externalLinks/externalLink60.xml"/><Relationship Id="rId97" Type="http://schemas.openxmlformats.org/officeDocument/2006/relationships/externalLink" Target="externalLinks/externalLink81.xml"/><Relationship Id="rId104" Type="http://schemas.openxmlformats.org/officeDocument/2006/relationships/externalLink" Target="externalLinks/externalLink88.xml"/><Relationship Id="rId120" Type="http://schemas.openxmlformats.org/officeDocument/2006/relationships/externalLink" Target="externalLinks/externalLink104.xml"/><Relationship Id="rId125"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externalLink" Target="externalLinks/externalLink55.xml"/><Relationship Id="rId92" Type="http://schemas.openxmlformats.org/officeDocument/2006/relationships/externalLink" Target="externalLinks/externalLink76.xml"/><Relationship Id="rId2" Type="http://schemas.openxmlformats.org/officeDocument/2006/relationships/worksheet" Target="worksheets/sheet2.xml"/><Relationship Id="rId29" Type="http://schemas.openxmlformats.org/officeDocument/2006/relationships/externalLink" Target="externalLinks/externalLink13.xml"/><Relationship Id="rId24" Type="http://schemas.openxmlformats.org/officeDocument/2006/relationships/externalLink" Target="externalLinks/externalLink8.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66" Type="http://schemas.openxmlformats.org/officeDocument/2006/relationships/externalLink" Target="externalLinks/externalLink50.xml"/><Relationship Id="rId87" Type="http://schemas.openxmlformats.org/officeDocument/2006/relationships/externalLink" Target="externalLinks/externalLink71.xml"/><Relationship Id="rId110" Type="http://schemas.openxmlformats.org/officeDocument/2006/relationships/externalLink" Target="externalLinks/externalLink94.xml"/><Relationship Id="rId115" Type="http://schemas.openxmlformats.org/officeDocument/2006/relationships/externalLink" Target="externalLinks/externalLink99.xml"/><Relationship Id="rId131" Type="http://schemas.microsoft.com/office/2017/06/relationships/rdRichValueTypes" Target="richData/rdRichValueTypes.xml"/><Relationship Id="rId61" Type="http://schemas.openxmlformats.org/officeDocument/2006/relationships/externalLink" Target="externalLinks/externalLink45.xml"/><Relationship Id="rId82" Type="http://schemas.openxmlformats.org/officeDocument/2006/relationships/externalLink" Target="externalLinks/externalLink66.xml"/><Relationship Id="rId19" Type="http://schemas.openxmlformats.org/officeDocument/2006/relationships/externalLink" Target="externalLinks/externalLink3.xml"/><Relationship Id="rId14" Type="http://schemas.openxmlformats.org/officeDocument/2006/relationships/worksheet" Target="worksheets/sheet14.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56" Type="http://schemas.openxmlformats.org/officeDocument/2006/relationships/externalLink" Target="externalLinks/externalLink40.xml"/><Relationship Id="rId77" Type="http://schemas.openxmlformats.org/officeDocument/2006/relationships/externalLink" Target="externalLinks/externalLink61.xml"/><Relationship Id="rId100" Type="http://schemas.openxmlformats.org/officeDocument/2006/relationships/externalLink" Target="externalLinks/externalLink84.xml"/><Relationship Id="rId105" Type="http://schemas.openxmlformats.org/officeDocument/2006/relationships/externalLink" Target="externalLinks/externalLink89.xml"/><Relationship Id="rId126" Type="http://schemas.microsoft.com/office/2017/06/relationships/rdRichValue" Target="richData/rdrichvalue.xml"/><Relationship Id="rId8" Type="http://schemas.openxmlformats.org/officeDocument/2006/relationships/worksheet" Target="worksheets/sheet8.xml"/><Relationship Id="rId51" Type="http://schemas.openxmlformats.org/officeDocument/2006/relationships/externalLink" Target="externalLinks/externalLink35.xml"/><Relationship Id="rId72" Type="http://schemas.openxmlformats.org/officeDocument/2006/relationships/externalLink" Target="externalLinks/externalLink56.xml"/><Relationship Id="rId93" Type="http://schemas.openxmlformats.org/officeDocument/2006/relationships/externalLink" Target="externalLinks/externalLink77.xml"/><Relationship Id="rId98" Type="http://schemas.openxmlformats.org/officeDocument/2006/relationships/externalLink" Target="externalLinks/externalLink82.xml"/><Relationship Id="rId121" Type="http://schemas.openxmlformats.org/officeDocument/2006/relationships/externalLink" Target="externalLinks/externalLink105.xml"/><Relationship Id="rId3" Type="http://schemas.openxmlformats.org/officeDocument/2006/relationships/worksheet" Target="worksheets/sheet3.xml"/><Relationship Id="rId25" Type="http://schemas.openxmlformats.org/officeDocument/2006/relationships/externalLink" Target="externalLinks/externalLink9.xml"/><Relationship Id="rId46" Type="http://schemas.openxmlformats.org/officeDocument/2006/relationships/externalLink" Target="externalLinks/externalLink30.xml"/><Relationship Id="rId67" Type="http://schemas.openxmlformats.org/officeDocument/2006/relationships/externalLink" Target="externalLinks/externalLink51.xml"/><Relationship Id="rId116" Type="http://schemas.openxmlformats.org/officeDocument/2006/relationships/externalLink" Target="externalLinks/externalLink100.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62" Type="http://schemas.openxmlformats.org/officeDocument/2006/relationships/externalLink" Target="externalLinks/externalLink46.xml"/><Relationship Id="rId83" Type="http://schemas.openxmlformats.org/officeDocument/2006/relationships/externalLink" Target="externalLinks/externalLink67.xml"/><Relationship Id="rId88" Type="http://schemas.openxmlformats.org/officeDocument/2006/relationships/externalLink" Target="externalLinks/externalLink72.xml"/><Relationship Id="rId111" Type="http://schemas.openxmlformats.org/officeDocument/2006/relationships/externalLink" Target="externalLinks/externalLink95.xml"/><Relationship Id="rId132" Type="http://schemas.openxmlformats.org/officeDocument/2006/relationships/calcChain" Target="calcChain.xml"/><Relationship Id="rId15" Type="http://schemas.openxmlformats.org/officeDocument/2006/relationships/worksheet" Target="worksheets/sheet15.xml"/><Relationship Id="rId36" Type="http://schemas.openxmlformats.org/officeDocument/2006/relationships/externalLink" Target="externalLinks/externalLink20.xml"/><Relationship Id="rId57" Type="http://schemas.openxmlformats.org/officeDocument/2006/relationships/externalLink" Target="externalLinks/externalLink41.xml"/><Relationship Id="rId106" Type="http://schemas.openxmlformats.org/officeDocument/2006/relationships/externalLink" Target="externalLinks/externalLink90.xml"/><Relationship Id="rId127" Type="http://schemas.microsoft.com/office/2017/06/relationships/rdRichValueStructure" Target="richData/rdrichvaluestructure.xml"/><Relationship Id="rId10" Type="http://schemas.openxmlformats.org/officeDocument/2006/relationships/worksheet" Target="worksheets/sheet10.xml"/><Relationship Id="rId31" Type="http://schemas.openxmlformats.org/officeDocument/2006/relationships/externalLink" Target="externalLinks/externalLink15.xml"/><Relationship Id="rId52" Type="http://schemas.openxmlformats.org/officeDocument/2006/relationships/externalLink" Target="externalLinks/externalLink36.xml"/><Relationship Id="rId73" Type="http://schemas.openxmlformats.org/officeDocument/2006/relationships/externalLink" Target="externalLinks/externalLink57.xml"/><Relationship Id="rId78" Type="http://schemas.openxmlformats.org/officeDocument/2006/relationships/externalLink" Target="externalLinks/externalLink62.xml"/><Relationship Id="rId94" Type="http://schemas.openxmlformats.org/officeDocument/2006/relationships/externalLink" Target="externalLinks/externalLink78.xml"/><Relationship Id="rId99" Type="http://schemas.openxmlformats.org/officeDocument/2006/relationships/externalLink" Target="externalLinks/externalLink83.xml"/><Relationship Id="rId101" Type="http://schemas.openxmlformats.org/officeDocument/2006/relationships/externalLink" Target="externalLinks/externalLink85.xml"/><Relationship Id="rId12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externalLink" Target="externalLinks/externalLink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5.3920000000000003E-2</c:v>
                </c:pt>
                <c:pt idx="1">
                  <c:v>5.4329999999999996E-2</c:v>
                </c:pt>
                <c:pt idx="2">
                  <c:v>5.4939999999999996E-2</c:v>
                </c:pt>
                <c:pt idx="3">
                  <c:v>5.3440000000000001E-2</c:v>
                </c:pt>
                <c:pt idx="4">
                  <c:v>4.9360000000000001E-2</c:v>
                </c:pt>
                <c:pt idx="5">
                  <c:v>4.5220000000000003E-2</c:v>
                </c:pt>
                <c:pt idx="6">
                  <c:v>4.5080000000000002E-2</c:v>
                </c:pt>
                <c:pt idx="7">
                  <c:v>4.8499999999999995E-2</c:v>
                </c:pt>
                <c:pt idx="8">
                  <c:v>4.6559999999999997E-2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1828800</xdr:colOff>
      <xdr:row>1</xdr:row>
      <xdr:rowOff>5</xdr:rowOff>
    </xdr:from>
    <xdr:to>
      <xdr:col>10</xdr:col>
      <xdr:colOff>28221</xdr:colOff>
      <xdr:row>11</xdr:row>
      <xdr:rowOff>0</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mac/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mac/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day.com.xlsx" TargetMode="External"/><Relationship Id="rId1" Type="http://schemas.openxmlformats.org/officeDocument/2006/relationships/externalLinkPath" Target="Technology/Software/Monday.com.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o%20Alto%20Networks.xlsx" TargetMode="External"/><Relationship Id="rId1" Type="http://schemas.openxmlformats.org/officeDocument/2006/relationships/externalLinkPath" Target="Technology/Software/Palo%20Alto%20Network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mac/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mac/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mac/Documents/financial-modeling/Technology/Software/Bill%20Holdings.xlsx" TargetMode="External"/><Relationship Id="rId1" Type="http://schemas.openxmlformats.org/officeDocument/2006/relationships/externalLinkPath" Target="Technology/Software/Bill%20Holdings.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mac/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mac/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mac/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mac/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mac/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mac/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mac/Documents/financial-modeling/Technology/Software/Roper%20Technologies.xlsx" TargetMode="External"/><Relationship Id="rId1" Type="http://schemas.openxmlformats.org/officeDocument/2006/relationships/externalLinkPath" Target="Technology/Software/Roper%20Technologies.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mac/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mac/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mac/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mac/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mac/Documents/financial-modeling/Technology/Software/Fair%20Isaac%20Corporation.xlsx" TargetMode="External"/><Relationship Id="rId1" Type="http://schemas.openxmlformats.org/officeDocument/2006/relationships/externalLinkPath" Target="Technology/Software/Fair%20Isaac%20Corporation.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mac/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mac/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mac/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mac/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mac/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mac/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mac/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mac/Documents/financial-modeling/Technology/Software/Unity%20Software.xlsx" TargetMode="External"/><Relationship Id="rId1" Type="http://schemas.openxmlformats.org/officeDocument/2006/relationships/externalLinkPath" Target="Technology/Software/Unity%20Software.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mac/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mac/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mac/Documents/financial-modeling/Technology/Software/Copart.xlsx" TargetMode="External"/><Relationship Id="rId1" Type="http://schemas.openxmlformats.org/officeDocument/2006/relationships/externalLinkPath" Target="Technology/Software/Copart.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mac/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mac/Documents/financial-modeling/Technology/Software/Topicus.xlsx" TargetMode="External"/><Relationship Id="rId1" Type="http://schemas.openxmlformats.org/officeDocument/2006/relationships/externalLinkPath" Target="Technology/Software/Topicus.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mac/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mac/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mac/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mac/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mac/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mac/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mac/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mac/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mac/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mac/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mac/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mac/Documents/financial-modeling/Consumer/Evolution%20AB.xlsx" TargetMode="External"/><Relationship Id="rId1" Type="http://schemas.openxmlformats.org/officeDocument/2006/relationships/externalLinkPath" Target="Consumer/Evolution%20AB.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mac/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mac/Documents/financial-modeling/Consumer/DraftKings.xlsx" TargetMode="External"/><Relationship Id="rId1" Type="http://schemas.openxmlformats.org/officeDocument/2006/relationships/externalLinkPath" Target="Consumer/DraftKings.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mac/Documents/financial-modeling/Consumer/Crocs.xlsx" TargetMode="External"/><Relationship Id="rId1" Type="http://schemas.openxmlformats.org/officeDocument/2006/relationships/externalLinkPath" Target="Consumer/Crocs.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mac/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mac/Documents/financial-modeling/Consumer/Lululemon.xlsx" TargetMode="External"/><Relationship Id="rId1" Type="http://schemas.openxmlformats.org/officeDocument/2006/relationships/externalLinkPath" Target="Consumer/Lululemon.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mac/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mac/Documents/financial-modeling/Consumer/e.l.f%20Beauty.xlsx" TargetMode="External"/><Relationship Id="rId1" Type="http://schemas.openxmlformats.org/officeDocument/2006/relationships/externalLinkPath" Target="Consumer/e.l.f%20Beauty.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esktop/Ulta%20Beauty.csv" TargetMode="External"/><Relationship Id="rId1" Type="http://schemas.openxmlformats.org/officeDocument/2006/relationships/externalLinkPath" Target="/Users/bina/Desktop/Ulta%20Beauty.csv"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mac/Documents/financial-modeling/Consumer/Ulta%20Beauty.xlsx" TargetMode="External"/><Relationship Id="rId1" Type="http://schemas.openxmlformats.org/officeDocument/2006/relationships/externalLinkPath" Target="Consumer/Ulta%20Beauty.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mac/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mac/Documents/financial-modeling/Consumer/Disney.xlsx" TargetMode="External"/><Relationship Id="rId1" Type="http://schemas.openxmlformats.org/officeDocument/2006/relationships/externalLinkPath" Target="Consumer/Disney.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Consumer/Wingstop.xlsx" TargetMode="External"/><Relationship Id="rId1" Type="http://schemas.openxmlformats.org/officeDocument/2006/relationships/externalLinkPath" Target="Consumer/Wingstop.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mac/Documents/financial-modeling/Consumer/Dutch%20Bros.xlsx" TargetMode="External"/><Relationship Id="rId1" Type="http://schemas.openxmlformats.org/officeDocument/2006/relationships/externalLinkPath" Target="Consumer/Dutch%20Bros.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mac/Documents/financial-modeling/Financials/Moodys.xlsx" TargetMode="External"/><Relationship Id="rId1" Type="http://schemas.openxmlformats.org/officeDocument/2006/relationships/externalLinkPath" Target="Financials/Moodys.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Financials/Visa.xlsx" TargetMode="External"/><Relationship Id="rId1" Type="http://schemas.openxmlformats.org/officeDocument/2006/relationships/externalLinkPath" Target="Financials/Visa.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mac/Documents/financial-modeling/Financials/OTC%20Markets%20Group.xlsx" TargetMode="External"/><Relationship Id="rId1" Type="http://schemas.openxmlformats.org/officeDocument/2006/relationships/externalLinkPath" Target="Financials/OTC%20Markets%20Group.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mac/Documents/financial-modeling/Financials/Adyen.xlsx" TargetMode="External"/><Relationship Id="rId1" Type="http://schemas.openxmlformats.org/officeDocument/2006/relationships/externalLinkPath" Target="Financials/Adyen.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mac/Documents/financial-modeling/Healthcare/Regeneron%20Pharmaceuticals.xlsx" TargetMode="External"/><Relationship Id="rId1" Type="http://schemas.openxmlformats.org/officeDocument/2006/relationships/externalLinkPath" Target="Healthcare/Regeneron%20Pharmaceuticals.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mac/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mac/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Healthcare/Zoetis.xlsx" TargetMode="External"/><Relationship Id="rId1" Type="http://schemas.openxmlformats.org/officeDocument/2006/relationships/externalLinkPath" Target="Healthcare/Zoetis.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mac/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mac/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mac/Documents/financial-modeling/Industrials/Lifco%20AB.xlsx" TargetMode="External"/><Relationship Id="rId1" Type="http://schemas.openxmlformats.org/officeDocument/2006/relationships/externalLinkPath" Target="Industrials/Lifco%20AB.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mac/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mac/Documents/financial-modeling/Industrials/Moog.xlsx" TargetMode="External"/><Relationship Id="rId1" Type="http://schemas.openxmlformats.org/officeDocument/2006/relationships/externalLinkPath" Target="Industrials/Moog.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mmodities/Cameco.xlsx" TargetMode="External"/><Relationship Id="rId1" Type="http://schemas.openxmlformats.org/officeDocument/2006/relationships/externalLinkPath" Target="Commodities/Cameco.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bina/Documents/financial-modeling/Commodities/Livent.xlsx" TargetMode="External"/><Relationship Id="rId1" Type="http://schemas.openxmlformats.org/officeDocument/2006/relationships/externalLinkPath" Target="Commodities/Livent.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20copy.xlsx" TargetMode="External"/><Relationship Id="rId1" Type="http://schemas.openxmlformats.org/officeDocument/2006/relationships/externalLinkPath" Target="/Users/bina/Documents/financial-modeling/Technology/Hardware/Super%20Micro%20Computer%20copy.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rkel%20Group.xlsx" TargetMode="External"/><Relationship Id="rId1" Type="http://schemas.openxmlformats.org/officeDocument/2006/relationships/externalLinkPath" Target="/Users/bina/Documents/financial-modeling/Financial%20Services/Markel%20Group.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mac/Documents/financial-modeling/Financials/Markel%20Group.xlsx" TargetMode="External"/><Relationship Id="rId1" Type="http://schemas.openxmlformats.org/officeDocument/2006/relationships/externalLinkPath" Target="Financials/Markel%20Group.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Users/bina/Documents/financial-modeling/Industrials/Roper%20Technolog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16093667128</v>
          </cell>
          <cell r="C3">
            <v>0.87620000000000009</v>
          </cell>
          <cell r="G3">
            <v>-6.1064518978363125E-2</v>
          </cell>
        </row>
        <row r="5">
          <cell r="C5">
            <v>0.3543</v>
          </cell>
        </row>
        <row r="6">
          <cell r="A6">
            <v>6.6557763143093469</v>
          </cell>
          <cell r="C6">
            <v>0.43307958582876421</v>
          </cell>
          <cell r="K6">
            <v>298.37877898025079</v>
          </cell>
        </row>
        <row r="7">
          <cell r="A7">
            <v>16.577737049855788</v>
          </cell>
          <cell r="C7">
            <v>5.974737847061827E-2</v>
          </cell>
          <cell r="E7">
            <v>0.2364270895601111</v>
          </cell>
          <cell r="G7">
            <v>6.1916218511180298E-3</v>
          </cell>
          <cell r="K7">
            <v>1.169080975430727</v>
          </cell>
        </row>
        <row r="11">
          <cell r="E11">
            <v>7.5272290935942454E-2</v>
          </cell>
          <cell r="F11">
            <v>3.7812781664449124E-2</v>
          </cell>
          <cell r="K11">
            <v>4.2620063758494899E-2</v>
          </cell>
        </row>
        <row r="13">
          <cell r="E13">
            <v>-2.2927905836194196E-2</v>
          </cell>
          <cell r="F13">
            <v>0.21822060484376959</v>
          </cell>
          <cell r="K13">
            <v>7.5968565824785908E-2</v>
          </cell>
        </row>
        <row r="15">
          <cell r="E15">
            <v>-9.1814820320780588E-2</v>
          </cell>
          <cell r="F15">
            <v>-8.8753124485293711E-2</v>
          </cell>
          <cell r="K15">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0.51101032404368318</v>
          </cell>
        </row>
        <row r="7">
          <cell r="K7">
            <v>0.48259999999999997</v>
          </cell>
          <cell r="M7">
            <v>0.28120063191153238</v>
          </cell>
          <cell r="N7">
            <v>0.42496050552922593</v>
          </cell>
        </row>
        <row r="13">
          <cell r="M13">
            <v>0.31683791255065541</v>
          </cell>
          <cell r="N13">
            <v>1.0676927850581415</v>
          </cell>
        </row>
        <row r="16">
          <cell r="K16">
            <v>-1.7523098379805327E-3</v>
          </cell>
        </row>
        <row r="19">
          <cell r="L19">
            <v>8.1057914502369677</v>
          </cell>
          <cell r="M19">
            <v>28.825651617977528</v>
          </cell>
        </row>
        <row r="22">
          <cell r="L22">
            <v>0.4096645530620121</v>
          </cell>
          <cell r="N22">
            <v>5.2426775119757428E-2</v>
          </cell>
        </row>
        <row r="29">
          <cell r="E29">
            <v>0.39559042580512616</v>
          </cell>
          <cell r="F29">
            <v>0.6377906388303598</v>
          </cell>
        </row>
        <row r="102">
          <cell r="M102">
            <v>5130965988</v>
          </cell>
        </row>
        <row r="106">
          <cell r="E106">
            <v>1.349947907192115</v>
          </cell>
          <cell r="F106">
            <v>1.0353600959139038</v>
          </cell>
          <cell r="K106">
            <v>0.45397541942560338</v>
          </cell>
        </row>
        <row r="107">
          <cell r="M107">
            <v>0.34641142036907441</v>
          </cell>
        </row>
        <row r="116">
          <cell r="G116">
            <v>19.880213140490586</v>
          </cell>
        </row>
        <row r="118">
          <cell r="G118">
            <v>0.12190819077260651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39007683823</v>
          </cell>
          <cell r="C3">
            <v>0.76260000000000006</v>
          </cell>
          <cell r="G3">
            <v>-1.5081596198290147E-2</v>
          </cell>
        </row>
        <row r="5">
          <cell r="C5">
            <v>0.21239999999999998</v>
          </cell>
        </row>
        <row r="6">
          <cell r="A6">
            <v>7.2223076880207371</v>
          </cell>
          <cell r="C6">
            <v>0.40014426096719863</v>
          </cell>
          <cell r="K6">
            <v>57.125863248158204</v>
          </cell>
        </row>
        <row r="7">
          <cell r="A7">
            <v>32.37152184481328</v>
          </cell>
          <cell r="C7">
            <v>3.4224026375358575E-2</v>
          </cell>
          <cell r="E7">
            <v>0.66988571428571431</v>
          </cell>
          <cell r="G7">
            <v>3.086239103362391</v>
          </cell>
          <cell r="K7">
            <v>0.15010797761542594</v>
          </cell>
        </row>
        <row r="11">
          <cell r="E11">
            <v>0.32170426665070906</v>
          </cell>
          <cell r="F11">
            <v>0.22266491601394489</v>
          </cell>
          <cell r="K11">
            <v>0.18783764325470584</v>
          </cell>
        </row>
        <row r="13">
          <cell r="E13">
            <v>0.4128213579433091</v>
          </cell>
          <cell r="F13">
            <v>0.40557564446518146</v>
          </cell>
          <cell r="K13">
            <v>0.23654065999100643</v>
          </cell>
        </row>
        <row r="16">
          <cell r="E16">
            <v>0.20392408461441591</v>
          </cell>
          <cell r="F16">
            <v>-8.9867740943607943E-2</v>
          </cell>
          <cell r="K16">
            <v>0.14939558157963603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6544015125</v>
          </cell>
          <cell r="C3">
            <v>0.88519999999999999</v>
          </cell>
          <cell r="G3">
            <v>5.6836331903720061E-2</v>
          </cell>
        </row>
        <row r="5">
          <cell r="C5">
            <v>6.7039106145251395E-2</v>
          </cell>
        </row>
        <row r="6">
          <cell r="A6">
            <v>9.13968592877095</v>
          </cell>
          <cell r="C6">
            <v>0.15363128491620112</v>
          </cell>
          <cell r="K6">
            <v>108.57848376828778</v>
          </cell>
        </row>
        <row r="7">
          <cell r="A7">
            <v>136.33364843749999</v>
          </cell>
          <cell r="C7">
            <v>1.6809252102698954E-2</v>
          </cell>
          <cell r="E7">
            <v>-6.949560083176913E-2</v>
          </cell>
          <cell r="G7">
            <v>9.6148940182126733E-2</v>
          </cell>
          <cell r="K7">
            <v>-0.19897835656003116</v>
          </cell>
        </row>
        <row r="11">
          <cell r="E11">
            <v>0.6843387960408891</v>
          </cell>
          <cell r="F11">
            <v>0.37949902606598096</v>
          </cell>
          <cell r="K11">
            <v>0.33046877502397953</v>
          </cell>
        </row>
        <row r="13">
          <cell r="E13">
            <v>5.8571936826148141E-2</v>
          </cell>
          <cell r="F13">
            <v>-1.3507054293584282</v>
          </cell>
          <cell r="K13">
            <v>0.94089905192846379</v>
          </cell>
        </row>
        <row r="16">
          <cell r="E16">
            <v>1.3309608540925266</v>
          </cell>
          <cell r="F16">
            <v>8.8787606645711712</v>
          </cell>
          <cell r="K16">
            <v>0.51337635799317205</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4.9196434837532443E-2</v>
          </cell>
        </row>
        <row r="7">
          <cell r="AG7">
            <v>0.86480000000000001</v>
          </cell>
          <cell r="AI7">
            <v>0.49297658862876254</v>
          </cell>
          <cell r="AJ7">
            <v>0.58996655518394647</v>
          </cell>
        </row>
        <row r="13">
          <cell r="AI13">
            <v>0.26770558346816542</v>
          </cell>
        </row>
        <row r="16">
          <cell r="AG16">
            <v>-2.7498803063314627E-2</v>
          </cell>
        </row>
        <row r="19">
          <cell r="AH19">
            <v>14.001700334448161</v>
          </cell>
          <cell r="AI19">
            <v>28.402363636363635</v>
          </cell>
        </row>
        <row r="22">
          <cell r="AH22">
            <v>8.0551709672079364E-2</v>
          </cell>
          <cell r="AJ22">
            <v>4.2135350785394342E-2</v>
          </cell>
        </row>
        <row r="29">
          <cell r="AA29">
            <v>-0.14147012728871222</v>
          </cell>
          <cell r="AB29">
            <v>9.3796378747402764E-2</v>
          </cell>
        </row>
        <row r="102">
          <cell r="AI102">
            <v>20932542000</v>
          </cell>
        </row>
        <row r="106">
          <cell r="AA106">
            <v>6.5746917926746251E-2</v>
          </cell>
          <cell r="AB106">
            <v>9.7424412094065049E-2</v>
          </cell>
          <cell r="AG106">
            <v>6.6527372312206429E-2</v>
          </cell>
        </row>
        <row r="107">
          <cell r="AI107">
            <v>5.8134938315091755E-2</v>
          </cell>
        </row>
        <row r="116">
          <cell r="AC116">
            <v>193.92041814988528</v>
          </cell>
        </row>
        <row r="118">
          <cell r="AC118">
            <v>-5.4139019852281423E-2</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75400829181</v>
          </cell>
          <cell r="C3">
            <v>0.7229000000000001</v>
          </cell>
          <cell r="G3">
            <v>1.0493536219034705E-2</v>
          </cell>
        </row>
        <row r="5">
          <cell r="C5">
            <v>6.3799999999999996E-2</v>
          </cell>
        </row>
        <row r="6">
          <cell r="A6">
            <v>9.2188322754615477</v>
          </cell>
          <cell r="C6">
            <v>0.33012016553745266</v>
          </cell>
          <cell r="K6">
            <v>216.46637605993465</v>
          </cell>
        </row>
        <row r="7">
          <cell r="A7">
            <v>41.497429378646117</v>
          </cell>
          <cell r="C7">
            <v>2.9124348151775531E-2</v>
          </cell>
          <cell r="E7">
            <v>7.227364335298947E-2</v>
          </cell>
          <cell r="G7">
            <v>1.2987302676733012</v>
          </cell>
          <cell r="K7">
            <v>-0.10768631823267805</v>
          </cell>
        </row>
        <row r="11">
          <cell r="E11">
            <v>0.25287648823048259</v>
          </cell>
          <cell r="F11">
            <v>0.18661772599997106</v>
          </cell>
          <cell r="K11">
            <v>0.18185979418114906</v>
          </cell>
        </row>
        <row r="13">
          <cell r="E13">
            <v>-2.6468164794007492</v>
          </cell>
          <cell r="F13">
            <v>3.1323629747555151</v>
          </cell>
          <cell r="K13">
            <v>0.82720392844907631</v>
          </cell>
        </row>
        <row r="15">
          <cell r="E15">
            <v>1.1785961828226998E-2</v>
          </cell>
          <cell r="F15">
            <v>0.21123919772578925</v>
          </cell>
          <cell r="K15">
            <v>0.23300866928483668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-1.0561316790152903E-2</v>
          </cell>
        </row>
        <row r="5">
          <cell r="C5">
            <v>0.2298</v>
          </cell>
        </row>
        <row r="6">
          <cell r="A6">
            <v>11.153829548736462</v>
          </cell>
          <cell r="C6">
            <v>0.35507207678017633</v>
          </cell>
          <cell r="K6">
            <v>175.92923541102027</v>
          </cell>
        </row>
        <row r="7">
          <cell r="A7">
            <v>35.925706802325578</v>
          </cell>
          <cell r="C7">
            <v>3.5926855427519493E-2</v>
          </cell>
          <cell r="E7">
            <v>0.34165899533946825</v>
          </cell>
          <cell r="G7">
            <v>0.12543950212621563</v>
          </cell>
          <cell r="K7">
            <v>4.7322511078820684E-2</v>
          </cell>
        </row>
        <row r="11">
          <cell r="E11">
            <v>0.19104170517447683</v>
          </cell>
          <cell r="F11">
            <v>0.13125174843738185</v>
          </cell>
          <cell r="K11">
            <v>0.12082205480047818</v>
          </cell>
        </row>
        <row r="13">
          <cell r="E13">
            <v>0.52187147688838786</v>
          </cell>
          <cell r="F13">
            <v>0.59271057115341885</v>
          </cell>
          <cell r="K13">
            <v>0.24191720998090588</v>
          </cell>
        </row>
        <row r="15">
          <cell r="E15">
            <v>-5.0868188520936108E-4</v>
          </cell>
          <cell r="F15">
            <v>0.26949271757218085</v>
          </cell>
          <cell r="K15">
            <v>9.1072097271658575E-2</v>
          </cell>
        </row>
        <row r="20">
          <cell r="O20">
            <v>6179221570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74774201472</v>
          </cell>
          <cell r="C3">
            <v>0.82330000000000003</v>
          </cell>
          <cell r="G3">
            <v>1.9622803978759984E-2</v>
          </cell>
        </row>
        <row r="5">
          <cell r="C5">
            <v>0.25309999999999999</v>
          </cell>
        </row>
        <row r="6">
          <cell r="A6">
            <v>7.6005490416751371</v>
          </cell>
          <cell r="C6">
            <v>0.43034209955316716</v>
          </cell>
          <cell r="K6">
            <v>114.81740055014079</v>
          </cell>
        </row>
        <row r="7">
          <cell r="A7">
            <v>28.121173927040239</v>
          </cell>
          <cell r="C7">
            <v>4.892061604121279E-2</v>
          </cell>
          <cell r="E7">
            <v>0.19875386021942301</v>
          </cell>
          <cell r="G7">
            <v>0.45937932397707054</v>
          </cell>
          <cell r="K7">
            <v>-6.0820589496122235E-3</v>
          </cell>
        </row>
        <row r="11">
          <cell r="E11">
            <v>0.40175841488978192</v>
          </cell>
          <cell r="F11">
            <v>0.17132992022859872</v>
          </cell>
          <cell r="K11">
            <v>0.14058681069036041</v>
          </cell>
        </row>
        <row r="13">
          <cell r="E13">
            <v>-6.377321508717908</v>
          </cell>
          <cell r="F13">
            <v>0.40464870575805589</v>
          </cell>
          <cell r="K13">
            <v>0.20717982534687573</v>
          </cell>
        </row>
        <row r="15">
          <cell r="E15">
            <v>0.58375807347350639</v>
          </cell>
          <cell r="F15">
            <v>6.7143816987584648E-2</v>
          </cell>
          <cell r="K15">
            <v>0.1350966472815272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5980454314</v>
          </cell>
          <cell r="C3">
            <v>0.81669999999999998</v>
          </cell>
          <cell r="G3">
            <v>4.952172751378351E-2</v>
          </cell>
        </row>
        <row r="5">
          <cell r="C5">
            <v>0.17714285714285713</v>
          </cell>
        </row>
        <row r="6">
          <cell r="A6">
            <v>4.8820035216326527</v>
          </cell>
          <cell r="C6">
            <v>3.4285714285714287E-2</v>
          </cell>
          <cell r="K6">
            <v>70.68864249212811</v>
          </cell>
        </row>
        <row r="7">
          <cell r="A7">
            <v>27.55969729953917</v>
          </cell>
          <cell r="C7">
            <v>7.0228778274720217E-3</v>
          </cell>
          <cell r="E7">
            <v>-3.6982263564485383E-2</v>
          </cell>
          <cell r="G7">
            <v>0.4680175008669914</v>
          </cell>
          <cell r="K7">
            <v>0.26184652788518581</v>
          </cell>
        </row>
        <row r="11">
          <cell r="E11">
            <v>0.64880934763746589</v>
          </cell>
          <cell r="F11">
            <v>0.15733305116451324</v>
          </cell>
          <cell r="K11">
            <v>0.20023783299779593</v>
          </cell>
        </row>
        <row r="13">
          <cell r="E13">
            <v>-0.31448610587662129</v>
          </cell>
          <cell r="F13">
            <v>-1.9699407755056431</v>
          </cell>
          <cell r="K13">
            <v>0.23512484731396976</v>
          </cell>
        </row>
        <row r="16">
          <cell r="E16">
            <v>-8.6769919045590118</v>
          </cell>
          <cell r="F16">
            <v>-0.76689847318499937</v>
          </cell>
          <cell r="K16">
            <v>0.49050521580814282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7378732768</v>
          </cell>
          <cell r="C3">
            <v>0.72939999999999994</v>
          </cell>
          <cell r="G3">
            <v>7.03151046995453E-2</v>
          </cell>
        </row>
        <row r="5">
          <cell r="C5">
            <v>-0.1933</v>
          </cell>
        </row>
        <row r="6">
          <cell r="A6">
            <v>5.9171874643143543</v>
          </cell>
          <cell r="C6">
            <v>7.2207078346414585E-2</v>
          </cell>
          <cell r="K6">
            <v>96.715203909823401</v>
          </cell>
        </row>
        <row r="7">
          <cell r="A7">
            <v>67.447283071297988</v>
          </cell>
          <cell r="C7">
            <v>2.1956899873277421E-2</v>
          </cell>
          <cell r="E7">
            <v>-0.12168369635647709</v>
          </cell>
          <cell r="G7">
            <v>1.4364682079942097</v>
          </cell>
          <cell r="K7">
            <v>0.29298400948961767</v>
          </cell>
        </row>
        <row r="11">
          <cell r="E11">
            <v>0.23958862396129743</v>
          </cell>
          <cell r="F11">
            <v>0.16652276122579379</v>
          </cell>
          <cell r="K11">
            <v>0.19305553872307554</v>
          </cell>
        </row>
        <row r="13">
          <cell r="E13">
            <v>0.15851516816451472</v>
          </cell>
          <cell r="F13">
            <v>-1.463243295887128</v>
          </cell>
          <cell r="K13">
            <v>-6.4802001011803334E-2</v>
          </cell>
        </row>
        <row r="15">
          <cell r="E15">
            <v>9.3476623784123003</v>
          </cell>
          <cell r="F15">
            <v>4.3065680150403303</v>
          </cell>
          <cell r="K15">
            <v>1.2085440645600343</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1647407000000</v>
          </cell>
          <cell r="C3">
            <v>0.5544</v>
          </cell>
          <cell r="G3">
            <v>-1.9635879687797536E-2</v>
          </cell>
        </row>
        <row r="5">
          <cell r="C5">
            <v>0.21050000000000002</v>
          </cell>
        </row>
        <row r="6">
          <cell r="A6">
            <v>5.401334426229508</v>
          </cell>
          <cell r="C6">
            <v>0.2464483608698205</v>
          </cell>
          <cell r="K6">
            <v>177.95198111826173</v>
          </cell>
        </row>
        <row r="7">
          <cell r="A7">
            <v>22.705630211563641</v>
          </cell>
          <cell r="C7">
            <v>4.7407835465067223E-2</v>
          </cell>
          <cell r="E7">
            <v>0.18872592867630927</v>
          </cell>
          <cell r="G7">
            <v>0.10898364534084996</v>
          </cell>
          <cell r="K7">
            <v>0.34975713833632982</v>
          </cell>
        </row>
        <row r="11">
          <cell r="E11">
            <v>9.7808156437157789E-2</v>
          </cell>
          <cell r="F11">
            <v>7.8363433226321888E-2</v>
          </cell>
          <cell r="K11">
            <v>9.3552720894972283E-2</v>
          </cell>
        </row>
        <row r="18">
          <cell r="E18">
            <v>-0.21123722594136751</v>
          </cell>
          <cell r="F18">
            <v>0.2098145801373974</v>
          </cell>
          <cell r="K18">
            <v>0.15121843719436429</v>
          </cell>
        </row>
        <row r="21">
          <cell r="E21">
            <v>-0.10388671314251108</v>
          </cell>
          <cell r="F21">
            <v>0.294972464390725</v>
          </cell>
          <cell r="K21">
            <v>0.17135555374440398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N7">
            <v>0.22070851460534494</v>
          </cell>
          <cell r="O7">
            <v>0.26600372902423863</v>
          </cell>
        </row>
        <row r="13">
          <cell r="N13">
            <v>0.61547310900201324</v>
          </cell>
          <cell r="O13">
            <v>3.0775995861355407</v>
          </cell>
        </row>
        <row r="16">
          <cell r="L16">
            <v>2.1155833950386772E-2</v>
          </cell>
        </row>
        <row r="19">
          <cell r="M19">
            <v>7.7047872385332505</v>
          </cell>
          <cell r="N19">
            <v>34.909333934444696</v>
          </cell>
        </row>
        <row r="22">
          <cell r="M22">
            <v>0.11200937884577282</v>
          </cell>
          <cell r="O22">
            <v>3.4524474302664511E-2</v>
          </cell>
        </row>
        <row r="29">
          <cell r="F29">
            <v>8.4985835694050937E-2</v>
          </cell>
          <cell r="G29">
            <v>0.15900783289817233</v>
          </cell>
        </row>
        <row r="102">
          <cell r="N102">
            <v>61985013334</v>
          </cell>
        </row>
        <row r="106">
          <cell r="F106">
            <v>4.6420141620771016E-2</v>
          </cell>
          <cell r="G106">
            <v>0.60902255639097747</v>
          </cell>
          <cell r="L106">
            <v>0.19776244733863493</v>
          </cell>
        </row>
        <row r="107">
          <cell r="N107">
            <v>0.12744904157340961</v>
          </cell>
        </row>
        <row r="116">
          <cell r="H116">
            <v>2228.2938194820986</v>
          </cell>
        </row>
        <row r="118">
          <cell r="H118">
            <v>-0.23818754269857378</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17.138368926553671</v>
          </cell>
          <cell r="AO19">
            <v>50.303028046142757</v>
          </cell>
        </row>
        <row r="22">
          <cell r="AN22">
            <v>0.22256073881139135</v>
          </cell>
          <cell r="AP22">
            <v>2.2760400948197729E-2</v>
          </cell>
        </row>
        <row r="29">
          <cell r="AG29">
            <v>0.43733280961120413</v>
          </cell>
          <cell r="AH29">
            <v>0.6337790593578907</v>
          </cell>
        </row>
        <row r="102">
          <cell r="AO102">
            <v>69770299900</v>
          </cell>
        </row>
        <row r="106">
          <cell r="AG106">
            <v>0.38089936045643236</v>
          </cell>
          <cell r="AH106">
            <v>0.41953142948066424</v>
          </cell>
          <cell r="AM106">
            <v>0.20120333993094985</v>
          </cell>
        </row>
        <row r="107">
          <cell r="AO107">
            <v>0.115406599904499</v>
          </cell>
        </row>
        <row r="116">
          <cell r="AI116">
            <v>152.3362038354303</v>
          </cell>
        </row>
        <row r="118">
          <cell r="AI118">
            <v>-0.40598087800573091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10144335165</v>
          </cell>
          <cell r="C3">
            <v>0.47869999999999996</v>
          </cell>
          <cell r="G3">
            <v>0.10956148926666953</v>
          </cell>
        </row>
        <row r="5">
          <cell r="C5">
            <v>7.9025110782865587E-2</v>
          </cell>
        </row>
        <row r="6">
          <cell r="A6">
            <v>2.4973744867060561</v>
          </cell>
          <cell r="C6">
            <v>0.14623338257016247</v>
          </cell>
          <cell r="K6">
            <v>79.491769806040793</v>
          </cell>
        </row>
        <row r="7">
          <cell r="A7">
            <v>31.602290233644858</v>
          </cell>
          <cell r="C7">
            <v>5.8554847640426913E-2</v>
          </cell>
          <cell r="E7">
            <v>-4.9591974041778841E-2</v>
          </cell>
          <cell r="G7">
            <v>0.12048432731165123</v>
          </cell>
          <cell r="K7">
            <v>0.41924245324122111</v>
          </cell>
        </row>
        <row r="11">
          <cell r="E11">
            <v>0.34642426963666839</v>
          </cell>
          <cell r="F11">
            <v>6.1594152712226791E-2</v>
          </cell>
          <cell r="K11">
            <v>0.10090216642100902</v>
          </cell>
        </row>
        <row r="13">
          <cell r="E13">
            <v>0.32239709443099263</v>
          </cell>
          <cell r="F13">
            <v>-1.2555437469400428</v>
          </cell>
          <cell r="K13">
            <v>0.34971832669035119</v>
          </cell>
        </row>
        <row r="16">
          <cell r="E16">
            <v>1.7704240214888718</v>
          </cell>
          <cell r="F16">
            <v>-3.0568650467988738</v>
          </cell>
          <cell r="K16">
            <v>0.26246259468056382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0.14650238057660459</v>
          </cell>
        </row>
        <row r="7">
          <cell r="AN7">
            <v>0.79330000000000001</v>
          </cell>
          <cell r="AP7">
            <v>0.29539993134225884</v>
          </cell>
          <cell r="AQ7">
            <v>0.315653964984552</v>
          </cell>
        </row>
        <row r="13">
          <cell r="AP13">
            <v>0.18827283308619958</v>
          </cell>
          <cell r="AQ13">
            <v>0.6996173667106319</v>
          </cell>
        </row>
        <row r="16">
          <cell r="AN16">
            <v>2.1050524172133381E-3</v>
          </cell>
        </row>
        <row r="19">
          <cell r="AO19">
            <v>13.21296536354274</v>
          </cell>
          <cell r="AP19">
            <v>44.7290739151656</v>
          </cell>
        </row>
        <row r="22">
          <cell r="AO22">
            <v>0.27707427260918605</v>
          </cell>
          <cell r="AQ22">
            <v>2.3889714102748316E-2</v>
          </cell>
        </row>
        <row r="29">
          <cell r="AH29">
            <v>0.29976660558984891</v>
          </cell>
          <cell r="AI29">
            <v>0.74792858782401672</v>
          </cell>
        </row>
        <row r="102">
          <cell r="AP102">
            <v>76978736208</v>
          </cell>
        </row>
        <row r="106">
          <cell r="AH106">
            <v>0.14527784021842938</v>
          </cell>
          <cell r="AI106">
            <v>0.1495057562797768</v>
          </cell>
          <cell r="AN106">
            <v>0.17934169888521362</v>
          </cell>
        </row>
        <row r="107">
          <cell r="AP107">
            <v>0.13068256580561441</v>
          </cell>
        </row>
        <row r="116">
          <cell r="AJ116">
            <v>324.05986221307614</v>
          </cell>
        </row>
        <row r="118">
          <cell r="AJ118">
            <v>-0.35976793461933754</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37652139104</v>
          </cell>
          <cell r="C3">
            <v>0.81740000000000002</v>
          </cell>
          <cell r="G3">
            <v>2.2526019471993619E-2</v>
          </cell>
        </row>
        <row r="5">
          <cell r="C5">
            <v>0.32047325102880658</v>
          </cell>
        </row>
        <row r="6">
          <cell r="A6">
            <v>19.3683843127572</v>
          </cell>
          <cell r="C6">
            <v>0.29989711934156377</v>
          </cell>
          <cell r="K6">
            <v>36.290277400287749</v>
          </cell>
        </row>
        <row r="7">
          <cell r="A7">
            <v>60.436820391653292</v>
          </cell>
          <cell r="C7">
            <v>1.5483848032901393E-2</v>
          </cell>
          <cell r="E7">
            <v>4.7540246906781373E-2</v>
          </cell>
          <cell r="G7">
            <v>0.12207530136477086</v>
          </cell>
          <cell r="K7">
            <v>-0.52753186563874821</v>
          </cell>
        </row>
        <row r="11">
          <cell r="E11">
            <v>0.31871167361908026</v>
          </cell>
          <cell r="F11">
            <v>0.23209922708590147</v>
          </cell>
          <cell r="K11">
            <v>0.23380764970828824</v>
          </cell>
        </row>
        <row r="13">
          <cell r="E13">
            <v>-0.61248384895689667</v>
          </cell>
          <cell r="F13">
            <v>10.669944741032126</v>
          </cell>
          <cell r="K13">
            <v>0.32524843093467587</v>
          </cell>
        </row>
        <row r="16">
          <cell r="E16">
            <v>0.43515935608833867</v>
          </cell>
          <cell r="F16">
            <v>0.25491310318700577</v>
          </cell>
          <cell r="K16">
            <v>0.28698890028303281</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row>
        <row r="19">
          <cell r="AN19">
            <v>9.0091822061548648</v>
          </cell>
          <cell r="AO19">
            <v>31.176758409785929</v>
          </cell>
        </row>
        <row r="22">
          <cell r="AN22">
            <v>0.16687301627859014</v>
          </cell>
          <cell r="AP22">
            <v>3.9301031338358577E-2</v>
          </cell>
        </row>
        <row r="29">
          <cell r="AG29">
            <v>0.34018740239458611</v>
          </cell>
          <cell r="AH29">
            <v>0.12837444163915324</v>
          </cell>
        </row>
        <row r="102">
          <cell r="AO102">
            <v>54451497254</v>
          </cell>
        </row>
        <row r="106">
          <cell r="AG106">
            <v>-0.65921099882008927</v>
          </cell>
          <cell r="AH106">
            <v>0.19091761880721569</v>
          </cell>
          <cell r="AM106">
            <v>0.15269019549785789</v>
          </cell>
        </row>
        <row r="107">
          <cell r="AO107">
            <v>8.3364352890873322E-2</v>
          </cell>
        </row>
        <row r="116">
          <cell r="AI116">
            <v>479.45896588826258</v>
          </cell>
        </row>
        <row r="118">
          <cell r="AI118">
            <v>-5.9404861521044849E-2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13041963494</v>
          </cell>
          <cell r="C3">
            <v>0.53010000000000002</v>
          </cell>
          <cell r="G3">
            <v>-1.0411312992084198E-2</v>
          </cell>
        </row>
        <row r="5">
          <cell r="C5">
            <v>0.1721</v>
          </cell>
        </row>
        <row r="6">
          <cell r="A6">
            <v>14.269106667396061</v>
          </cell>
          <cell r="C6">
            <v>0.22212646760972515</v>
          </cell>
          <cell r="K6">
            <v>84.500400520789611</v>
          </cell>
        </row>
        <row r="7">
          <cell r="A7">
            <v>67.191980906749095</v>
          </cell>
          <cell r="C7">
            <v>1.6178545515563761E-2</v>
          </cell>
          <cell r="E7">
            <v>0.73374670098191896</v>
          </cell>
          <cell r="G7">
            <v>7.3051890941073006E-2</v>
          </cell>
          <cell r="K7">
            <v>-0.60111215766243575</v>
          </cell>
        </row>
        <row r="11">
          <cell r="E11">
            <v>0.15586844131558686</v>
          </cell>
          <cell r="F11">
            <v>0.19152530883188801</v>
          </cell>
          <cell r="K11">
            <v>0.14289067018440765</v>
          </cell>
        </row>
        <row r="13">
          <cell r="E13">
            <v>0.16734557172858278</v>
          </cell>
          <cell r="F13">
            <v>0.50512953729479904</v>
          </cell>
          <cell r="K13">
            <v>0.34239183673833573</v>
          </cell>
        </row>
        <row r="15">
          <cell r="E15">
            <v>-4.4842603785457569E-2</v>
          </cell>
          <cell r="F15">
            <v>0.21935010373144248</v>
          </cell>
          <cell r="K15">
            <v>0.2168974317141136</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0.22981366459627339</v>
          </cell>
        </row>
        <row r="7">
          <cell r="W7">
            <v>0.78090000000000004</v>
          </cell>
          <cell r="Y7">
            <v>0.23120089786756454</v>
          </cell>
          <cell r="Z7">
            <v>0.29416386083052748</v>
          </cell>
        </row>
        <row r="13">
          <cell r="Y13">
            <v>4.8871145374449337E-2</v>
          </cell>
          <cell r="Z13">
            <v>1.6428855325914149</v>
          </cell>
        </row>
        <row r="16">
          <cell r="W16">
            <v>2.9601988199387735E-2</v>
          </cell>
        </row>
        <row r="19">
          <cell r="X19">
            <v>14.387497194163862</v>
          </cell>
          <cell r="Y19">
            <v>62.229417475728155</v>
          </cell>
        </row>
        <row r="22">
          <cell r="X22">
            <v>0.21318287198734909</v>
          </cell>
          <cell r="Z22">
            <v>2.0445797963376981E-2</v>
          </cell>
        </row>
        <row r="29">
          <cell r="Q29">
            <v>0.41304347826086962</v>
          </cell>
          <cell r="R29">
            <v>5.3384615384615381</v>
          </cell>
        </row>
        <row r="102">
          <cell r="Y102">
            <v>128192600000</v>
          </cell>
        </row>
        <row r="106">
          <cell r="Q106">
            <v>0.21261160714285721</v>
          </cell>
          <cell r="R106">
            <v>0.20616658996778647</v>
          </cell>
          <cell r="W106">
            <v>0.26541205368771414</v>
          </cell>
        </row>
        <row r="107">
          <cell r="Y107">
            <v>0.20718207336870673</v>
          </cell>
        </row>
        <row r="116">
          <cell r="S116">
            <v>440.47827538004867</v>
          </cell>
        </row>
        <row r="118">
          <cell r="S118">
            <v>-0.28927604979338994</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5.1738357770711296</v>
          </cell>
          <cell r="AT19">
            <v>27.357228998230088</v>
          </cell>
        </row>
        <row r="22">
          <cell r="AS22">
            <v>9.8692617704524116E-2</v>
          </cell>
          <cell r="AU22">
            <v>4.1987898936913397E-2</v>
          </cell>
        </row>
        <row r="29">
          <cell r="AL29">
            <v>0.13484702713103713</v>
          </cell>
          <cell r="AM29">
            <v>0.14958119976940565</v>
          </cell>
        </row>
        <row r="102">
          <cell r="AT102">
            <v>92741006304</v>
          </cell>
        </row>
        <row r="106">
          <cell r="AL106">
            <v>-1.5961969544716736E-2</v>
          </cell>
          <cell r="AM106">
            <v>0.5293979026746789</v>
          </cell>
          <cell r="AR106">
            <v>0.16904574545107076</v>
          </cell>
        </row>
        <row r="107">
          <cell r="AT107">
            <v>7.2096521728034269E-2</v>
          </cell>
        </row>
        <row r="116">
          <cell r="AN116">
            <v>230.73331117087432</v>
          </cell>
        </row>
        <row r="118">
          <cell r="AN118">
            <v>2.3298346509111001E-2</v>
          </cell>
        </row>
      </sheetData>
      <sheetData sheetId="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0.35550205333128693</v>
          </cell>
        </row>
        <row r="7">
          <cell r="N7">
            <v>0.73170000000000002</v>
          </cell>
          <cell r="P7">
            <v>0.19028966425279789</v>
          </cell>
          <cell r="Q7">
            <v>0.22534562211981568</v>
          </cell>
        </row>
        <row r="13">
          <cell r="P13">
            <v>-3.6628876095473148E-2</v>
          </cell>
          <cell r="Q13">
            <v>0.74661131044106688</v>
          </cell>
        </row>
        <row r="16">
          <cell r="N16">
            <v>8.5856511780137562E-2</v>
          </cell>
        </row>
        <row r="19">
          <cell r="O19">
            <v>14.993823907834102</v>
          </cell>
          <cell r="P19">
            <v>78.794736260162608</v>
          </cell>
        </row>
        <row r="22">
          <cell r="O22">
            <v>0.33458016981656591</v>
          </cell>
          <cell r="Q22">
            <v>1.5029229601801256E-2</v>
          </cell>
        </row>
        <row r="29">
          <cell r="H29">
            <v>-0.21143567807623787</v>
          </cell>
          <cell r="I29">
            <v>-4.1547927637861877</v>
          </cell>
        </row>
        <row r="102">
          <cell r="P102">
            <v>45551237032</v>
          </cell>
        </row>
        <row r="106">
          <cell r="H106">
            <v>0.53221209891913301</v>
          </cell>
          <cell r="I106">
            <v>1.1385846802965949E-2</v>
          </cell>
          <cell r="N106">
            <v>0.28122867544309443</v>
          </cell>
        </row>
        <row r="107">
          <cell r="P107">
            <v>0.29962049488202525</v>
          </cell>
        </row>
        <row r="116">
          <cell r="J116">
            <v>124.32733118139856</v>
          </cell>
        </row>
        <row r="118">
          <cell r="J118">
            <v>-0.34825261490145432</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23943707532</v>
          </cell>
          <cell r="C3">
            <v>0.78900000000000003</v>
          </cell>
          <cell r="G3">
            <v>-2.7292598519308937E-2</v>
          </cell>
        </row>
        <row r="5">
          <cell r="C5">
            <v>0.28335535006605017</v>
          </cell>
        </row>
        <row r="6">
          <cell r="A6">
            <v>15.814866269484808</v>
          </cell>
          <cell r="C6">
            <v>0.31307793923381771</v>
          </cell>
          <cell r="K6">
            <v>505.36396996964697</v>
          </cell>
        </row>
        <row r="7">
          <cell r="A7">
            <v>55.812838069930073</v>
          </cell>
          <cell r="C7">
            <v>1.9796432919442997E-2</v>
          </cell>
          <cell r="E7">
            <v>0.36551899819483757</v>
          </cell>
          <cell r="K7">
            <v>-0.47535533872863023</v>
          </cell>
        </row>
        <row r="11">
          <cell r="E11">
            <v>4.6131666737559751E-2</v>
          </cell>
          <cell r="F11">
            <v>9.9276104177103974E-2</v>
          </cell>
          <cell r="K11">
            <v>8.2588703640724542E-2</v>
          </cell>
        </row>
        <row r="13">
          <cell r="E13">
            <v>-4.7293437120617066E-2</v>
          </cell>
          <cell r="F13">
            <v>0.14846830736117322</v>
          </cell>
          <cell r="K13">
            <v>0.1709596500827987</v>
          </cell>
        </row>
        <row r="16">
          <cell r="E16">
            <v>0.24163943370139895</v>
          </cell>
          <cell r="F16">
            <v>-0.15066173977607056</v>
          </cell>
          <cell r="K16">
            <v>0.13805979147528671</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6090521000</v>
          </cell>
          <cell r="C3">
            <v>0.39770000000000005</v>
          </cell>
          <cell r="G3">
            <v>6.2677167417242205E-2</v>
          </cell>
        </row>
        <row r="5">
          <cell r="C5">
            <v>0.14505119453924914</v>
          </cell>
        </row>
        <row r="6">
          <cell r="A6">
            <v>10.393380546075086</v>
          </cell>
          <cell r="C6">
            <v>0.17747440273037543</v>
          </cell>
          <cell r="K6">
            <v>24.713930716735369</v>
          </cell>
        </row>
        <row r="7">
          <cell r="A7">
            <v>71.653188235294124</v>
          </cell>
          <cell r="C7">
            <v>1.7075714869056357E-2</v>
          </cell>
          <cell r="E7">
            <v>-0.13184455814335974</v>
          </cell>
          <cell r="G7">
            <v>2.4392957081744378E-2</v>
          </cell>
          <cell r="K7">
            <v>-0.31521388981060217</v>
          </cell>
        </row>
        <row r="11">
          <cell r="E11">
            <v>0.66772262857049669</v>
          </cell>
          <cell r="F11">
            <v>0.43259120545460328</v>
          </cell>
          <cell r="K11">
            <v>0.33382645266193645</v>
          </cell>
        </row>
        <row r="13">
          <cell r="E13">
            <v>1.607729571750764</v>
          </cell>
          <cell r="F13">
            <v>-1.4349939868478288</v>
          </cell>
          <cell r="K13">
            <v>0.40406747983474323</v>
          </cell>
        </row>
        <row r="16">
          <cell r="E16">
            <v>4.6846482705013601</v>
          </cell>
          <cell r="F16">
            <v>0.4220666457002995</v>
          </cell>
          <cell r="K16">
            <v>0.45518878655935291</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Q7">
            <v>0.15917085427135677</v>
          </cell>
          <cell r="R7">
            <v>0.21984924623115579</v>
          </cell>
        </row>
        <row r="13">
          <cell r="Q13">
            <v>-0.20223875895447993</v>
          </cell>
          <cell r="R13">
            <v>3.9409820338391768</v>
          </cell>
        </row>
        <row r="16">
          <cell r="O16">
            <v>4.4677169980770863E-2</v>
          </cell>
        </row>
        <row r="19">
          <cell r="P19">
            <v>15.779971206030151</v>
          </cell>
          <cell r="Q19">
            <v>99.138572059984213</v>
          </cell>
        </row>
        <row r="22">
          <cell r="P22">
            <v>0.28244735258569531</v>
          </cell>
          <cell r="R22">
            <v>1.3932170303779939E-2</v>
          </cell>
        </row>
        <row r="29">
          <cell r="I29">
            <v>0.48944582469879294</v>
          </cell>
          <cell r="J29">
            <v>-1.6492807690928006</v>
          </cell>
        </row>
        <row r="102">
          <cell r="Q102">
            <v>25121714160</v>
          </cell>
        </row>
        <row r="106">
          <cell r="I106">
            <v>0.6093444550343321</v>
          </cell>
          <cell r="J106">
            <v>-2.8988488635660818</v>
          </cell>
          <cell r="K106">
            <v>5.5714285714285605E-2</v>
          </cell>
          <cell r="L106">
            <v>0.32746955345060891</v>
          </cell>
          <cell r="M106">
            <v>0.47278287461773694</v>
          </cell>
          <cell r="N106">
            <v>0.44795127353266895</v>
          </cell>
        </row>
        <row r="107">
          <cell r="Q107">
            <v>0.30250999354806429</v>
          </cell>
        </row>
        <row r="116">
          <cell r="K116">
            <v>102.45888434996202</v>
          </cell>
        </row>
        <row r="118">
          <cell r="K118">
            <v>-0.39977220650285861</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12.354826493423525</v>
          </cell>
          <cell r="Y19">
            <v>39.184974134684147</v>
          </cell>
        </row>
        <row r="22">
          <cell r="X22">
            <v>4.3595068240837073E-2</v>
          </cell>
          <cell r="Z22">
            <v>2.946509016995788E-2</v>
          </cell>
        </row>
        <row r="29">
          <cell r="Q29">
            <v>0.43163740057031363</v>
          </cell>
          <cell r="R29">
            <v>-0.12045287766013213</v>
          </cell>
        </row>
        <row r="102">
          <cell r="Y102">
            <v>32876193299</v>
          </cell>
        </row>
        <row r="106">
          <cell r="Q106">
            <v>-0.11608249746421728</v>
          </cell>
          <cell r="R106">
            <v>0.2351141144970037</v>
          </cell>
          <cell r="W106">
            <v>0.10454258013987135</v>
          </cell>
        </row>
        <row r="107">
          <cell r="Y107">
            <v>6.15826184091397E-2</v>
          </cell>
        </row>
        <row r="116">
          <cell r="S116">
            <v>131.55530042307282</v>
          </cell>
        </row>
        <row r="118">
          <cell r="S118">
            <v>-0.41966870870760586</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20750860263</v>
          </cell>
          <cell r="C3">
            <v>0.82940000000000003</v>
          </cell>
          <cell r="G3">
            <v>4.8771323135570387E-2</v>
          </cell>
        </row>
        <row r="5">
          <cell r="C5">
            <v>0.12971698113207547</v>
          </cell>
        </row>
        <row r="6">
          <cell r="A6">
            <v>9.7881416334905662</v>
          </cell>
          <cell r="C6">
            <v>0.14150943396226415</v>
          </cell>
          <cell r="K6">
            <v>164.8169708082676</v>
          </cell>
        </row>
        <row r="7">
          <cell r="A7">
            <v>75.457673683636358</v>
          </cell>
          <cell r="C7">
            <v>1.4457231950760017E-2</v>
          </cell>
          <cell r="E7">
            <v>-4.6421576361431308E-2</v>
          </cell>
          <cell r="G7">
            <v>0.73903913752407702</v>
          </cell>
          <cell r="K7">
            <v>-0.60274537634489245</v>
          </cell>
        </row>
        <row r="11">
          <cell r="E11">
            <v>0.33084100509126912</v>
          </cell>
          <cell r="F11">
            <v>0.22474752580779889</v>
          </cell>
          <cell r="K11">
            <v>0.21061953164899111</v>
          </cell>
        </row>
        <row r="13">
          <cell r="E13">
            <v>0.44852705011755334</v>
          </cell>
          <cell r="F13">
            <v>-3.4390460225811315</v>
          </cell>
          <cell r="K13">
            <v>0.40069592625443967</v>
          </cell>
        </row>
        <row r="16">
          <cell r="E16">
            <v>7.4980238283445022E-2</v>
          </cell>
          <cell r="F16">
            <v>0.32891542782217331</v>
          </cell>
          <cell r="K16">
            <v>0.28635936199703593</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8432931068</v>
          </cell>
          <cell r="C3">
            <v>0.73019999999999996</v>
          </cell>
          <cell r="G3">
            <v>7.1405882084662642E-2</v>
          </cell>
        </row>
        <row r="5">
          <cell r="C5">
            <v>0.17087378640776699</v>
          </cell>
        </row>
        <row r="6">
          <cell r="A6">
            <v>16.37462343300971</v>
          </cell>
          <cell r="C6">
            <v>0.20776699029126214</v>
          </cell>
          <cell r="K6">
            <v>61.690252004278292</v>
          </cell>
        </row>
        <row r="7">
          <cell r="A7">
            <v>95.828762136363636</v>
          </cell>
          <cell r="C7">
            <v>1.2688352262954844E-2</v>
          </cell>
          <cell r="E7">
            <v>-6.2161923847695394E-2</v>
          </cell>
          <cell r="G7">
            <v>4.5849716216329509E-2</v>
          </cell>
          <cell r="K7">
            <v>-0.69613707021831206</v>
          </cell>
        </row>
        <row r="11">
          <cell r="E11">
            <v>0.47343004801173971</v>
          </cell>
          <cell r="F11">
            <v>0.393794232668913</v>
          </cell>
          <cell r="K11">
            <v>0.23209249461272466</v>
          </cell>
        </row>
        <row r="13">
          <cell r="E13">
            <v>-9.3290097281117923E-3</v>
          </cell>
          <cell r="F13">
            <v>-2.4771544633564977</v>
          </cell>
          <cell r="K13">
            <v>0.26294191919191923</v>
          </cell>
        </row>
        <row r="16">
          <cell r="E16">
            <v>13.686909581646423</v>
          </cell>
          <cell r="F16">
            <v>1.457961959018653</v>
          </cell>
          <cell r="K16">
            <v>0.46752301965855009</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6693869000</v>
          </cell>
          <cell r="C3">
            <v>0.88569999999999993</v>
          </cell>
          <cell r="G3">
            <v>1.9703780196814624E-2</v>
          </cell>
        </row>
        <row r="5">
          <cell r="C5">
            <v>-0.37770000000000004</v>
          </cell>
        </row>
        <row r="6">
          <cell r="A6">
            <v>12.03933273381295</v>
          </cell>
          <cell r="C6">
            <v>-2.7471050887135787E-4</v>
          </cell>
          <cell r="K6">
            <v>22.475425018780943</v>
          </cell>
        </row>
        <row r="7">
          <cell r="C7">
            <v>2.091466086354543E-3</v>
          </cell>
          <cell r="E7">
            <v>-0.19428542238835569</v>
          </cell>
          <cell r="G7">
            <v>9.0828160338770995E-4</v>
          </cell>
          <cell r="K7">
            <v>-0.48057718930480842</v>
          </cell>
        </row>
        <row r="11">
          <cell r="E11">
            <v>0.67952092395498975</v>
          </cell>
          <cell r="F11">
            <v>0.31028241770672293</v>
          </cell>
          <cell r="K11">
            <v>0.31719743601869332</v>
          </cell>
        </row>
        <row r="13">
          <cell r="E13">
            <v>0.11069499413425476</v>
          </cell>
          <cell r="F13">
            <v>-0.94196539977134364</v>
          </cell>
          <cell r="K13">
            <v>4.2675127200894988E-2</v>
          </cell>
        </row>
        <row r="15">
          <cell r="E15">
            <v>0.56457689063817829</v>
          </cell>
          <cell r="F15">
            <v>-1.1677088574235128</v>
          </cell>
          <cell r="K15">
            <v>1.0966392391529756</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0.22679243030266849</v>
          </cell>
        </row>
        <row r="7">
          <cell r="M7">
            <v>0.80010000000000003</v>
          </cell>
          <cell r="O7">
            <v>0.22579075425790754</v>
          </cell>
          <cell r="P7">
            <v>0.15065693430656935</v>
          </cell>
        </row>
        <row r="13">
          <cell r="O13">
            <v>-2.6109573465787319E-2</v>
          </cell>
          <cell r="P13">
            <v>1.1303377159244383</v>
          </cell>
        </row>
        <row r="16">
          <cell r="M16">
            <v>2.6834126308879342E-2</v>
          </cell>
        </row>
        <row r="19">
          <cell r="N19">
            <v>15.851435467153285</v>
          </cell>
          <cell r="O19">
            <v>70.20409457974138</v>
          </cell>
        </row>
        <row r="22">
          <cell r="N22">
            <v>0.33872825923952682</v>
          </cell>
          <cell r="P22">
            <v>9.5043085920360117E-3</v>
          </cell>
        </row>
        <row r="29">
          <cell r="G29">
            <v>1.4179320318148951</v>
          </cell>
          <cell r="H29">
            <v>-10.250398724082935</v>
          </cell>
        </row>
        <row r="102">
          <cell r="O102">
            <v>32574699885</v>
          </cell>
        </row>
        <row r="106">
          <cell r="G106">
            <v>0.41113683538240453</v>
          </cell>
          <cell r="H106">
            <v>-0.12423129798199806</v>
          </cell>
          <cell r="M106">
            <v>0.20157323468403679</v>
          </cell>
        </row>
        <row r="107">
          <cell r="O107">
            <v>0.24822002799299306</v>
          </cell>
        </row>
        <row r="116">
          <cell r="I116">
            <v>34.093623281722238</v>
          </cell>
        </row>
        <row r="118">
          <cell r="I118">
            <v>-0.6598461211042379</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67819555765</v>
          </cell>
          <cell r="C3">
            <v>0.49920000000000003</v>
          </cell>
          <cell r="G3">
            <v>1.0133384791202618E-2</v>
          </cell>
        </row>
        <row r="5">
          <cell r="C5">
            <v>7.5723830734966593E-2</v>
          </cell>
        </row>
        <row r="6">
          <cell r="A6">
            <v>4.8724445552841438</v>
          </cell>
          <cell r="C6">
            <v>4.9716215245348083E-2</v>
          </cell>
          <cell r="K6">
            <v>640.24663496136804</v>
          </cell>
        </row>
        <row r="7">
          <cell r="A7">
            <v>64.344929568311201</v>
          </cell>
          <cell r="C7">
            <v>1.0203546634805946E-2</v>
          </cell>
          <cell r="E7">
            <v>0.14874678663239074</v>
          </cell>
          <cell r="G7">
            <v>2.4547069271758435</v>
          </cell>
          <cell r="K7">
            <v>-0.52269555609792306</v>
          </cell>
        </row>
        <row r="11">
          <cell r="E11">
            <v>0.49050649071230712</v>
          </cell>
          <cell r="F11">
            <v>0.32096422131536495</v>
          </cell>
          <cell r="K11">
            <v>0.23560310252800587</v>
          </cell>
        </row>
        <row r="13">
          <cell r="E13">
            <v>4.7860366849130891</v>
          </cell>
          <cell r="F13">
            <v>1.1867219917012446</v>
          </cell>
          <cell r="K13">
            <v>0.53703099575457958</v>
          </cell>
        </row>
        <row r="16">
          <cell r="E16">
            <v>5.0596749644838095</v>
          </cell>
          <cell r="F16">
            <v>-0.74211451189101751</v>
          </cell>
          <cell r="K16">
            <v>0.18430580816188438</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9678462252</v>
          </cell>
          <cell r="C3">
            <v>0.68319999999999992</v>
          </cell>
          <cell r="G3">
            <v>0.11430379010949462</v>
          </cell>
        </row>
        <row r="5">
          <cell r="C5">
            <v>0.12459621596677434</v>
          </cell>
        </row>
        <row r="6">
          <cell r="A6">
            <v>4.4662954554683898</v>
          </cell>
          <cell r="C6">
            <v>0.15413013382556529</v>
          </cell>
          <cell r="K6">
            <v>15.99322747437874</v>
          </cell>
        </row>
        <row r="7">
          <cell r="A7">
            <v>35.846156488888887</v>
          </cell>
          <cell r="C7">
            <v>3.4509614368850874E-2</v>
          </cell>
          <cell r="E7">
            <v>-0.1084036544227632</v>
          </cell>
          <cell r="G7">
            <v>0.81047909211737046</v>
          </cell>
          <cell r="K7">
            <v>-0.36635390355076303</v>
          </cell>
        </row>
        <row r="11">
          <cell r="E11">
            <v>0.25258120926479877</v>
          </cell>
          <cell r="F11">
            <v>0.55784515579889349</v>
          </cell>
          <cell r="K11">
            <v>0.19842424476926182</v>
          </cell>
        </row>
        <row r="13">
          <cell r="E13">
            <v>0.72934640363344827</v>
          </cell>
          <cell r="F13">
            <v>-1.2931398754915522</v>
          </cell>
          <cell r="K13">
            <v>0.33681947739079388</v>
          </cell>
        </row>
        <row r="16">
          <cell r="E16">
            <v>-0.2400333796214803</v>
          </cell>
          <cell r="F16">
            <v>-3.8652557712599402</v>
          </cell>
          <cell r="K16">
            <v>0.16088929284288567</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0.25077881619937692</v>
          </cell>
        </row>
        <row r="7">
          <cell r="O7">
            <v>0.75139999999999996</v>
          </cell>
          <cell r="Q7">
            <v>0.12048567870485678</v>
          </cell>
        </row>
        <row r="13">
          <cell r="Q13">
            <v>-0.17721860019518559</v>
          </cell>
          <cell r="R13">
            <v>2.5008316340053116</v>
          </cell>
        </row>
        <row r="16">
          <cell r="O16">
            <v>6.5663481616443906E-2</v>
          </cell>
        </row>
        <row r="19">
          <cell r="P19">
            <v>16.228457740971358</v>
          </cell>
          <cell r="Q19">
            <v>134.69200585012919</v>
          </cell>
        </row>
        <row r="22">
          <cell r="P22">
            <v>0.44299156870844419</v>
          </cell>
          <cell r="R22">
            <v>8.3260103028801758E-3</v>
          </cell>
        </row>
        <row r="29">
          <cell r="I29">
            <v>0.12556620805172281</v>
          </cell>
          <cell r="J29">
            <v>-1.5602232786524532</v>
          </cell>
        </row>
        <row r="102">
          <cell r="Q102">
            <v>26062903132</v>
          </cell>
        </row>
        <row r="106">
          <cell r="I106">
            <v>0.25626284256280352</v>
          </cell>
          <cell r="J106">
            <v>-0.10998822887657544</v>
          </cell>
          <cell r="O106">
            <v>0.27380005307466998</v>
          </cell>
        </row>
        <row r="107">
          <cell r="Q107">
            <v>0.26089735438969941</v>
          </cell>
        </row>
        <row r="116">
          <cell r="K116">
            <v>141.5861794183476</v>
          </cell>
        </row>
        <row r="118">
          <cell r="K118">
            <v>-0.61242183510348036</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51545298000</v>
          </cell>
          <cell r="C3">
            <v>0.66269999999999996</v>
          </cell>
          <cell r="G3">
            <v>3.2149299619989691E-2</v>
          </cell>
        </row>
        <row r="5">
          <cell r="C5">
            <v>-0.35220000000000001</v>
          </cell>
        </row>
        <row r="6">
          <cell r="A6">
            <v>18.743744727272727</v>
          </cell>
          <cell r="C6">
            <v>0.25560583993580116</v>
          </cell>
          <cell r="K6">
            <v>76.376392387716621</v>
          </cell>
        </row>
        <row r="7">
          <cell r="A7">
            <v>204.54483333333334</v>
          </cell>
          <cell r="C7">
            <v>1.0534423527825952E-2</v>
          </cell>
          <cell r="E7">
            <v>-0.13463804532518664</v>
          </cell>
          <cell r="G7">
            <v>5.6028554457934698E-2</v>
          </cell>
          <cell r="K7">
            <v>-0.51147248056980543</v>
          </cell>
        </row>
        <row r="11">
          <cell r="E11">
            <v>0.69409764566847132</v>
          </cell>
          <cell r="F11">
            <v>0.33129427461163719</v>
          </cell>
          <cell r="K11">
            <v>0.32857655995757373</v>
          </cell>
        </row>
        <row r="13">
          <cell r="E13">
            <v>0.17171460170483632</v>
          </cell>
          <cell r="F13">
            <v>-1.3163027720423495</v>
          </cell>
          <cell r="G13">
            <v>0.47619047619047628</v>
          </cell>
          <cell r="H13">
            <v>0.58602150537634401</v>
          </cell>
          <cell r="I13">
            <v>-0.12542372881355934</v>
          </cell>
          <cell r="J13">
            <v>0.53488372093023262</v>
          </cell>
        </row>
        <row r="15">
          <cell r="E15">
            <v>6.4659743766517295</v>
          </cell>
          <cell r="F15">
            <v>4.4610444950183847E-2</v>
          </cell>
          <cell r="K15">
            <v>0.41247726385538258</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1452964618000</v>
          </cell>
          <cell r="C3">
            <v>0.14199999999999999</v>
          </cell>
          <cell r="G3">
            <v>1.0578895622893769E-2</v>
          </cell>
        </row>
        <row r="5">
          <cell r="C5">
            <v>2.4300000000000002E-2</v>
          </cell>
        </row>
        <row r="6">
          <cell r="A6">
            <v>2.5490607333333335</v>
          </cell>
          <cell r="C6">
            <v>1.1251295573240949E-2</v>
          </cell>
          <cell r="K6">
            <v>143.81593918525635</v>
          </cell>
        </row>
        <row r="7">
          <cell r="A7">
            <v>63.771270101825841</v>
          </cell>
          <cell r="C7">
            <v>3.5651246670619204E-2</v>
          </cell>
          <cell r="E7">
            <v>4.3209946799516126E-2</v>
          </cell>
          <cell r="G7">
            <v>0.82391667951744341</v>
          </cell>
          <cell r="K7">
            <v>2.2872967178210191E-2</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44830967615</v>
          </cell>
          <cell r="C3">
            <v>0.44890000000000002</v>
          </cell>
          <cell r="G3">
            <v>8.7650773789637697E-3</v>
          </cell>
        </row>
        <row r="5">
          <cell r="C5">
            <v>0.31990000000000002</v>
          </cell>
        </row>
        <row r="6">
          <cell r="A6">
            <v>10.725111869617225</v>
          </cell>
          <cell r="C6">
            <v>0.21903865029184513</v>
          </cell>
          <cell r="K6">
            <v>21.248572697601691</v>
          </cell>
        </row>
        <row r="7">
          <cell r="A7">
            <v>32.322254949531363</v>
          </cell>
          <cell r="C7">
            <v>2.1569911412673844E-2</v>
          </cell>
          <cell r="E7">
            <v>0.18253868396188341</v>
          </cell>
          <cell r="G7">
            <v>2.0117612869607043E-2</v>
          </cell>
          <cell r="K7">
            <v>-0.54490099169840023</v>
          </cell>
        </row>
        <row r="11">
          <cell r="E11">
            <v>0.10528572338536057</v>
          </cell>
          <cell r="F11">
            <v>8.0237900431009646E-2</v>
          </cell>
          <cell r="K11">
            <v>0.10732176756525172</v>
          </cell>
        </row>
        <row r="13">
          <cell r="E13">
            <v>0.13540678634658243</v>
          </cell>
          <cell r="F13">
            <v>0.12058984876480627</v>
          </cell>
          <cell r="K13">
            <v>0.10090963567273756</v>
          </cell>
        </row>
        <row r="15">
          <cell r="E15">
            <v>-6.1298295422378413E-3</v>
          </cell>
          <cell r="F15">
            <v>0.14090333115456577</v>
          </cell>
          <cell r="K15">
            <v>0.11573100891814288</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40215454160</v>
          </cell>
          <cell r="C3">
            <v>0.79150000000000009</v>
          </cell>
          <cell r="G3">
            <v>6.3954886290914809E-2</v>
          </cell>
        </row>
        <row r="5">
          <cell r="C5">
            <v>-2.35E-2</v>
          </cell>
        </row>
        <row r="6">
          <cell r="A6">
            <v>18.16416177055104</v>
          </cell>
          <cell r="C6">
            <v>0.18354655998732522</v>
          </cell>
          <cell r="K6">
            <v>6.2543542728048447</v>
          </cell>
        </row>
        <row r="7">
          <cell r="A7">
            <v>78.900243594271146</v>
          </cell>
          <cell r="C7">
            <v>1.3123605055317063E-2</v>
          </cell>
          <cell r="E7">
            <v>-1.5046964046195103E-2</v>
          </cell>
          <cell r="G7">
            <v>8.1047056179982591E-2</v>
          </cell>
          <cell r="K7">
            <v>-0.66174395495917548</v>
          </cell>
        </row>
        <row r="11">
          <cell r="E11">
            <v>0.23606238840798532</v>
          </cell>
          <cell r="F11">
            <v>0.16167358651241348</v>
          </cell>
          <cell r="K11">
            <v>0.22533587358353552</v>
          </cell>
        </row>
        <row r="13">
          <cell r="E13">
            <v>-0.28185995207339265</v>
          </cell>
          <cell r="F13">
            <v>-2.3639100359909557</v>
          </cell>
          <cell r="K13">
            <v>-0.26313826689794939</v>
          </cell>
        </row>
        <row r="15">
          <cell r="E15">
            <v>-0.42809379124847458</v>
          </cell>
          <cell r="F15">
            <v>1.8904251265581622</v>
          </cell>
          <cell r="K15">
            <v>0.67299466966750887</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4519374033</v>
          </cell>
          <cell r="C3">
            <v>0.67949999999999999</v>
          </cell>
          <cell r="G3">
            <v>3.8856562110105408E-2</v>
          </cell>
        </row>
        <row r="5">
          <cell r="C5">
            <v>-0.7419</v>
          </cell>
        </row>
        <row r="6">
          <cell r="A6">
            <v>7.4700397239669423</v>
          </cell>
          <cell r="C6">
            <v>-0.23566620186062304</v>
          </cell>
          <cell r="K6">
            <v>14.848788287076543</v>
          </cell>
        </row>
        <row r="7">
          <cell r="C7">
            <v>-1.5488870690690186E-2</v>
          </cell>
          <cell r="E7">
            <v>-0.19354294739776087</v>
          </cell>
          <cell r="G7">
            <v>1.582816287982463E-2</v>
          </cell>
          <cell r="K7">
            <v>-2.8538548441181422E-2</v>
          </cell>
        </row>
        <row r="11">
          <cell r="E11">
            <v>1.061430964018379</v>
          </cell>
          <cell r="F11">
            <v>0.43304143503111248</v>
          </cell>
          <cell r="K11">
            <v>0.34823071636643138</v>
          </cell>
        </row>
        <row r="13">
          <cell r="E13">
            <v>0.39681520909181445</v>
          </cell>
          <cell r="F13">
            <v>-0.6989526721911492</v>
          </cell>
          <cell r="K13">
            <v>0.69972374450682717</v>
          </cell>
        </row>
        <row r="15">
          <cell r="E15">
            <v>0.98561618504043258</v>
          </cell>
          <cell r="F15">
            <v>-0.64761612307258609</v>
          </cell>
          <cell r="K15">
            <v>0.17894841480040918</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5534252392.7999992</v>
          </cell>
          <cell r="C3">
            <v>0.34970000000000001</v>
          </cell>
          <cell r="G3">
            <v>5.4443141429305618E-5</v>
          </cell>
        </row>
        <row r="5">
          <cell r="C5">
            <v>8.3003952569169967E-2</v>
          </cell>
        </row>
        <row r="6">
          <cell r="A6">
            <v>5.0341791831357039</v>
          </cell>
          <cell r="C6">
            <v>0.21607378129117261</v>
          </cell>
          <cell r="K6">
            <v>58.466547926143626</v>
          </cell>
        </row>
        <row r="7">
          <cell r="A7">
            <v>60.649873015873005</v>
          </cell>
          <cell r="C7">
            <v>4.2921352901980722E-2</v>
          </cell>
          <cell r="E7">
            <v>0.13323078533758653</v>
          </cell>
          <cell r="G7">
            <v>0.62888946374564703</v>
          </cell>
          <cell r="K7">
            <v>-0.37927011438429103</v>
          </cell>
        </row>
        <row r="11">
          <cell r="E11">
            <v>0.15857746306962661</v>
          </cell>
          <cell r="F11">
            <v>0.12369007207271943</v>
          </cell>
          <cell r="K11">
            <v>5.4833627211139602E-2</v>
          </cell>
        </row>
        <row r="13">
          <cell r="E13">
            <v>-0.58843597521671398</v>
          </cell>
          <cell r="F13">
            <v>0.61539428128061857</v>
          </cell>
          <cell r="K13">
            <v>5.4362608843136928E-2</v>
          </cell>
        </row>
        <row r="16">
          <cell r="E16">
            <v>0.13198153078126262</v>
          </cell>
          <cell r="F16">
            <v>7.8852766516148476E-2</v>
          </cell>
          <cell r="K16">
            <v>3.7612351026985125E-2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5200010439</v>
          </cell>
          <cell r="C3">
            <v>0.67370000000000008</v>
          </cell>
          <cell r="G3">
            <v>4.6047373947046277E-2</v>
          </cell>
        </row>
        <row r="5">
          <cell r="C5">
            <v>-0.6987000000000001</v>
          </cell>
        </row>
        <row r="6">
          <cell r="A6">
            <v>6.7532603103896101</v>
          </cell>
          <cell r="C6">
            <v>-0.26179960086844012</v>
          </cell>
          <cell r="K6">
            <v>8.7067728699154436</v>
          </cell>
        </row>
        <row r="7">
          <cell r="C7">
            <v>-5.7692191875232503E-3</v>
          </cell>
          <cell r="E7">
            <v>-0.19382367311794038</v>
          </cell>
          <cell r="G7">
            <v>1.4649612680033517</v>
          </cell>
          <cell r="K7">
            <v>-0.48450131024775345</v>
          </cell>
        </row>
        <row r="11">
          <cell r="E11">
            <v>0.51069447022667736</v>
          </cell>
          <cell r="F11">
            <v>0.31411875537594036</v>
          </cell>
          <cell r="K11">
            <v>0.27613553762856552</v>
          </cell>
        </row>
        <row r="13">
          <cell r="E13">
            <v>0.32015659230865712</v>
          </cell>
          <cell r="F13">
            <v>-1.0441939140560954</v>
          </cell>
          <cell r="K13">
            <v>0.74679404492848722</v>
          </cell>
        </row>
        <row r="16">
          <cell r="E16">
            <v>0.48586416344561023</v>
          </cell>
          <cell r="F16">
            <v>-0.8141885614478428</v>
          </cell>
          <cell r="K16">
            <v>-9.7323308383744728E-2</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1.0093052569140655</v>
          </cell>
        </row>
        <row r="7">
          <cell r="AF7">
            <v>0.70499999999999996</v>
          </cell>
          <cell r="AH7">
            <v>0.49700178970091702</v>
          </cell>
          <cell r="AI7">
            <v>0.45144744367977269</v>
          </cell>
        </row>
        <row r="13">
          <cell r="AH13">
            <v>0.12439627753563436</v>
          </cell>
          <cell r="AI13">
            <v>0.8633545993393964</v>
          </cell>
        </row>
        <row r="16">
          <cell r="AF16">
            <v>-2.3333519741318988E-3</v>
          </cell>
        </row>
        <row r="19">
          <cell r="AG19">
            <v>21.400730050369933</v>
          </cell>
          <cell r="AH19">
            <v>43.059663956639568</v>
          </cell>
        </row>
        <row r="22">
          <cell r="AG22">
            <v>1.2415091467258181</v>
          </cell>
          <cell r="AI22">
            <v>2.1094955294385809E-2</v>
          </cell>
        </row>
        <row r="29">
          <cell r="Z29">
            <v>-0.55209187858900743</v>
          </cell>
          <cell r="AA29">
            <v>5.166895604395604</v>
          </cell>
        </row>
        <row r="102">
          <cell r="AH102">
            <v>1159898168000</v>
          </cell>
        </row>
        <row r="106">
          <cell r="Z106">
            <v>-0.53172651254303982</v>
          </cell>
          <cell r="AA106">
            <v>5.4254201680672267</v>
          </cell>
          <cell r="AF106">
            <v>1.3263766083805322</v>
          </cell>
        </row>
        <row r="107">
          <cell r="AH107">
            <v>0.38530942311311728</v>
          </cell>
        </row>
        <row r="116">
          <cell r="AB116">
            <v>260.34493156560052</v>
          </cell>
        </row>
        <row r="118">
          <cell r="AB118">
            <v>-0.44559617498504989</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13875920000</v>
          </cell>
          <cell r="C3">
            <v>0.18010000000000001</v>
          </cell>
          <cell r="G3">
            <v>1.0362265793095937E-2</v>
          </cell>
        </row>
        <row r="5">
          <cell r="C5">
            <v>8.9800000000000005E-2</v>
          </cell>
        </row>
        <row r="6">
          <cell r="A6">
            <v>1.3202588011417697</v>
          </cell>
          <cell r="C6">
            <v>9.0393128248235907E-2</v>
          </cell>
          <cell r="K6">
            <v>526.21673878770548</v>
          </cell>
        </row>
        <row r="7">
          <cell r="A7">
            <v>13.684339250493096</v>
          </cell>
          <cell r="C7">
            <v>2.0034707608576584E-2</v>
          </cell>
          <cell r="E7">
            <v>0.2523153877705448</v>
          </cell>
          <cell r="G7">
            <v>0.14719927795271198</v>
          </cell>
          <cell r="K7">
            <v>0.98662314552893937</v>
          </cell>
        </row>
        <row r="11">
          <cell r="E11">
            <v>0.37092884488921407</v>
          </cell>
          <cell r="F11">
            <v>0.47540205758925191</v>
          </cell>
          <cell r="K11">
            <v>0.25750687921343629</v>
          </cell>
        </row>
        <row r="13">
          <cell r="E13">
            <v>1.2443234220428319</v>
          </cell>
          <cell r="F13">
            <v>0.58437995118734753</v>
          </cell>
          <cell r="K13">
            <v>0.28188069657938031</v>
          </cell>
        </row>
        <row r="15">
          <cell r="E15">
            <v>-2.3994265747941608</v>
          </cell>
          <cell r="F15">
            <v>-0.5866366602947154</v>
          </cell>
          <cell r="K15">
            <v>0.55795440402595209</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1.7825812957948467E-2</v>
          </cell>
        </row>
        <row r="5">
          <cell r="C5">
            <v>5.9500000000000004E-2</v>
          </cell>
        </row>
        <row r="6">
          <cell r="A6">
            <v>1.4270436318936877</v>
          </cell>
          <cell r="C6">
            <v>0.19035735576256388</v>
          </cell>
          <cell r="K6">
            <v>31.054344339673484</v>
          </cell>
        </row>
        <row r="7">
          <cell r="A7">
            <v>10.430794881010199</v>
          </cell>
          <cell r="C7">
            <v>0.12715924724679487</v>
          </cell>
          <cell r="E7">
            <v>0.21940431769373375</v>
          </cell>
          <cell r="G7">
            <v>2.2664194189392903</v>
          </cell>
          <cell r="K7">
            <v>0.87413061796460378</v>
          </cell>
        </row>
        <row r="11">
          <cell r="E11">
            <v>0.1799237809948746</v>
          </cell>
          <cell r="F11">
            <v>0.14670685601171551</v>
          </cell>
          <cell r="K11">
            <v>0.13228912074299265</v>
          </cell>
        </row>
        <row r="13">
          <cell r="E13">
            <v>0.7635472431162611</v>
          </cell>
          <cell r="F13">
            <v>1.6372415913108078</v>
          </cell>
          <cell r="K13">
            <v>0.47228227391506933</v>
          </cell>
        </row>
        <row r="15">
          <cell r="E15">
            <v>-5.0868188520936108E-4</v>
          </cell>
          <cell r="F15">
            <v>0.56170478004037205</v>
          </cell>
          <cell r="K15">
            <v>0.23433025592609996</v>
          </cell>
        </row>
        <row r="20">
          <cell r="O20">
            <v>2147700666</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0.60599999999999998</v>
          </cell>
          <cell r="U7">
            <v>0.33477946493130872</v>
          </cell>
          <cell r="V7">
            <v>0.324295010845987</v>
          </cell>
        </row>
        <row r="13">
          <cell r="U13">
            <v>0.30977138146417776</v>
          </cell>
          <cell r="V13">
            <v>0.38674981886356846</v>
          </cell>
        </row>
        <row r="16">
          <cell r="S16">
            <v>4.3644380616636029E-4</v>
          </cell>
        </row>
        <row r="19">
          <cell r="T19">
            <v>11.900759790672451</v>
          </cell>
          <cell r="U19">
            <v>35.548057862850975</v>
          </cell>
        </row>
        <row r="22">
          <cell r="T22">
            <v>0.17684386197874469</v>
          </cell>
          <cell r="V22">
            <v>2.7249941730624807E-2</v>
          </cell>
        </row>
        <row r="29">
          <cell r="M29">
            <v>0.60841953537712845</v>
          </cell>
          <cell r="N29">
            <v>0.36937075491368976</v>
          </cell>
        </row>
        <row r="102">
          <cell r="U102">
            <v>65835003162</v>
          </cell>
        </row>
        <row r="106">
          <cell r="M106">
            <v>-0.52879867945159398</v>
          </cell>
          <cell r="N106">
            <v>3.00295424270755</v>
          </cell>
          <cell r="S106">
            <v>0.70272951667710326</v>
          </cell>
        </row>
        <row r="107">
          <cell r="U107">
            <v>0.12521309204642547</v>
          </cell>
        </row>
        <row r="116">
          <cell r="O116">
            <v>133.76630701513534</v>
          </cell>
        </row>
        <row r="118">
          <cell r="O118">
            <v>-0.36789383321455749</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0.49340000000000001</v>
          </cell>
          <cell r="M7">
            <v>0.27238095238095239</v>
          </cell>
          <cell r="N7">
            <v>0.26857142857142857</v>
          </cell>
        </row>
        <row r="13">
          <cell r="M13">
            <v>-2.5010139245640124E-3</v>
          </cell>
          <cell r="N13">
            <v>4.3733946194403135E-2</v>
          </cell>
        </row>
        <row r="16">
          <cell r="K16">
            <v>0</v>
          </cell>
        </row>
        <row r="19">
          <cell r="L19">
            <v>13.865061092380952</v>
          </cell>
          <cell r="M19">
            <v>50.90319631818182</v>
          </cell>
        </row>
        <row r="22">
          <cell r="L22">
            <v>0.41970912177976993</v>
          </cell>
          <cell r="N22">
            <v>1.9370374698097246E-2</v>
          </cell>
        </row>
        <row r="29">
          <cell r="E29">
            <v>9.3333333333333268E-2</v>
          </cell>
          <cell r="F29">
            <v>-7.975609756097561</v>
          </cell>
        </row>
        <row r="102">
          <cell r="M102">
            <v>29116628294</v>
          </cell>
        </row>
        <row r="106">
          <cell r="E106">
            <v>-4.6052631578947345E-2</v>
          </cell>
          <cell r="F106">
            <v>0.29655172413793096</v>
          </cell>
          <cell r="K106">
            <v>0.45587833439018671</v>
          </cell>
        </row>
        <row r="107">
          <cell r="M107">
            <v>0.31378052389580879</v>
          </cell>
        </row>
        <row r="116">
          <cell r="G116">
            <v>34.282884773810785</v>
          </cell>
        </row>
        <row r="118">
          <cell r="G118">
            <v>-5.1386696906176366E-2</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376055696115</v>
          </cell>
          <cell r="C3">
            <v>0.68280000000000007</v>
          </cell>
          <cell r="G3">
            <v>6.2379534193363895E-3</v>
          </cell>
        </row>
        <row r="5">
          <cell r="C5">
            <v>0.39250000000000002</v>
          </cell>
        </row>
        <row r="6">
          <cell r="A6">
            <v>10.505816346277413</v>
          </cell>
          <cell r="C6">
            <v>0.53315117512833532</v>
          </cell>
          <cell r="K6">
            <v>856.06850865310696</v>
          </cell>
        </row>
        <row r="7">
          <cell r="A7">
            <v>20.505790725503026</v>
          </cell>
          <cell r="C7">
            <v>5.087012428645659E-2</v>
          </cell>
          <cell r="E7">
            <v>0.19780608922175189</v>
          </cell>
          <cell r="G7">
            <v>1.7818288871778614</v>
          </cell>
          <cell r="K7">
            <v>-6.0432091300794633E-2</v>
          </cell>
        </row>
        <row r="11">
          <cell r="E11">
            <v>0.20958105646630232</v>
          </cell>
          <cell r="F11">
            <v>7.806523506912022E-2</v>
          </cell>
          <cell r="K11">
            <v>6.2732225116358453E-2</v>
          </cell>
        </row>
        <row r="13">
          <cell r="E13">
            <v>0.70650237529691218</v>
          </cell>
          <cell r="F13">
            <v>0.59538929969551968</v>
          </cell>
          <cell r="K13">
            <v>0.1592905227304236</v>
          </cell>
        </row>
        <row r="15">
          <cell r="E15">
            <v>0.17896558295994835</v>
          </cell>
          <cell r="F15">
            <v>6.7651967860751228E-2</v>
          </cell>
          <cell r="K15">
            <v>8.0191705431379573E-2</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-0.10150788895546237</v>
          </cell>
        </row>
        <row r="7">
          <cell r="AS7">
            <v>0.64219999999999999</v>
          </cell>
          <cell r="AU7">
            <v>0.37415948874687416</v>
          </cell>
          <cell r="AV7">
            <v>0.23662128368991386</v>
          </cell>
        </row>
        <row r="13">
          <cell r="AU13">
            <v>0.43950794724382819</v>
          </cell>
          <cell r="AV13">
            <v>0.86643342251492073</v>
          </cell>
        </row>
        <row r="16">
          <cell r="AS16">
            <v>-1.5373103585659404E-2</v>
          </cell>
        </row>
        <row r="19">
          <cell r="AT19">
            <v>7.2232397888302309</v>
          </cell>
          <cell r="AU19">
            <v>19.305242833803653</v>
          </cell>
        </row>
        <row r="22">
          <cell r="AT22">
            <v>5.7951056789383351E-2</v>
          </cell>
          <cell r="AV22">
            <v>3.275833152539348E-2</v>
          </cell>
        </row>
        <row r="29">
          <cell r="AM29">
            <v>0.12614236066417805</v>
          </cell>
          <cell r="AN29">
            <v>-0.23042633443822147</v>
          </cell>
        </row>
        <row r="102">
          <cell r="AU102">
            <v>129982200000</v>
          </cell>
        </row>
        <row r="106">
          <cell r="AM106">
            <v>-5.8945027009850604E-2</v>
          </cell>
          <cell r="AN106">
            <v>-0.28110754685125783</v>
          </cell>
          <cell r="AS106">
            <v>0.15770775942865348</v>
          </cell>
        </row>
        <row r="107">
          <cell r="AU107">
            <v>4.9852092330914921E-2</v>
          </cell>
        </row>
        <row r="116">
          <cell r="AO116">
            <v>165.71720898742117</v>
          </cell>
        </row>
        <row r="118">
          <cell r="AO118">
            <v>0.15788994541238943</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10500787280</v>
          </cell>
          <cell r="C3">
            <v>0.43920000000000003</v>
          </cell>
          <cell r="G3">
            <v>6.3746186123713855E-2</v>
          </cell>
        </row>
        <row r="5">
          <cell r="C5">
            <v>0.20480000000000001</v>
          </cell>
        </row>
        <row r="6">
          <cell r="A6">
            <v>4.5418630103806228</v>
          </cell>
          <cell r="C6">
            <v>0.31217747190326189</v>
          </cell>
          <cell r="K6">
            <v>97.544627843648627</v>
          </cell>
        </row>
        <row r="7">
          <cell r="A7">
            <v>16.855196276083468</v>
          </cell>
          <cell r="C7">
            <v>5.1206904866560793E-2</v>
          </cell>
          <cell r="E7">
            <v>0.20962103742075724</v>
          </cell>
          <cell r="G7">
            <v>1.3309832436584079</v>
          </cell>
          <cell r="K7">
            <v>0.26846070017748525</v>
          </cell>
        </row>
        <row r="11">
          <cell r="E11">
            <v>0.68651979777851579</v>
          </cell>
          <cell r="F11">
            <v>-8.0884551707035568E-3</v>
          </cell>
          <cell r="K11">
            <v>0.14095714005943652</v>
          </cell>
        </row>
        <row r="13">
          <cell r="E13">
            <v>1.7319679062764268</v>
          </cell>
          <cell r="F13">
            <v>0.5678399041679878</v>
          </cell>
          <cell r="K13">
            <v>0.24256417307424954</v>
          </cell>
        </row>
        <row r="15">
          <cell r="E15">
            <v>1.3593424445779916</v>
          </cell>
          <cell r="F15">
            <v>-0.14528735169661855</v>
          </cell>
          <cell r="K15">
            <v>0.17196304371125076</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-2.8727353877989859E-2</v>
          </cell>
        </row>
        <row r="7">
          <cell r="AS7">
            <v>0.44519999999999998</v>
          </cell>
          <cell r="AU7">
            <v>0.25057441253263707</v>
          </cell>
          <cell r="AV7">
            <v>0.24584856396866842</v>
          </cell>
        </row>
        <row r="13">
          <cell r="AU13">
            <v>0.69952149747278036</v>
          </cell>
          <cell r="AV13">
            <v>5.9615369434796337</v>
          </cell>
        </row>
        <row r="16">
          <cell r="AS16">
            <v>-4.9070536893905711E-2</v>
          </cell>
        </row>
        <row r="19">
          <cell r="AT19">
            <v>7.2484862169712798</v>
          </cell>
          <cell r="AU19">
            <v>29.014705882352938</v>
          </cell>
        </row>
        <row r="22">
          <cell r="AT22">
            <v>7.2733906431089262E-2</v>
          </cell>
          <cell r="AV22">
            <v>3.3917228592233457E-2</v>
          </cell>
        </row>
        <row r="29">
          <cell r="AM29">
            <v>5.410857625686516E-2</v>
          </cell>
          <cell r="AN29">
            <v>-3.8405659148522564E-2</v>
          </cell>
        </row>
        <row r="102">
          <cell r="AU102">
            <v>2776170221100</v>
          </cell>
        </row>
        <row r="106">
          <cell r="AM106">
            <v>0.19891773261755952</v>
          </cell>
          <cell r="AN106">
            <v>-0.15508376479455865</v>
          </cell>
          <cell r="AS106">
            <v>4.6078419495873879E-2</v>
          </cell>
        </row>
        <row r="107">
          <cell r="AU107">
            <v>6.0884142525847305E-2</v>
          </cell>
        </row>
        <row r="116">
          <cell r="AO116">
            <v>138.40345322183791</v>
          </cell>
        </row>
        <row r="118">
          <cell r="AO118">
            <v>-0.2205696163662898</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0.2875116891949332</v>
          </cell>
        </row>
        <row r="8">
          <cell r="AI8">
            <v>0.50539999999999996</v>
          </cell>
          <cell r="AK8">
            <v>0.28029052492571804</v>
          </cell>
          <cell r="AL8">
            <v>0.24800997762371152</v>
          </cell>
        </row>
        <row r="14">
          <cell r="AK14">
            <v>0.2216504501327809</v>
          </cell>
          <cell r="AL14">
            <v>0.39885140963363147</v>
          </cell>
        </row>
        <row r="17">
          <cell r="AI17">
            <v>-9.9987576959951977E-3</v>
          </cell>
        </row>
        <row r="20">
          <cell r="AJ20">
            <v>8.8728586625582331</v>
          </cell>
          <cell r="AK20">
            <v>31.655935087030493</v>
          </cell>
        </row>
        <row r="23">
          <cell r="AJ23">
            <v>0.23772105194512388</v>
          </cell>
          <cell r="AL23">
            <v>2.7951530285303224E-2</v>
          </cell>
        </row>
        <row r="30">
          <cell r="AC30">
            <v>-6.74802828392711E-2</v>
          </cell>
          <cell r="AD30">
            <v>0.39276730706135399</v>
          </cell>
        </row>
        <row r="102">
          <cell r="AK102">
            <v>241883000000</v>
          </cell>
        </row>
        <row r="107">
          <cell r="AC107">
            <v>-0.2764120942910504</v>
          </cell>
          <cell r="AD107">
            <v>-5.6714335542378813E-2</v>
          </cell>
          <cell r="AI107">
            <v>0.18395325824202946</v>
          </cell>
        </row>
        <row r="108">
          <cell r="AK108">
            <v>0.1513853665384724</v>
          </cell>
        </row>
        <row r="117">
          <cell r="AE117">
            <v>445.45257541448467</v>
          </cell>
        </row>
        <row r="119">
          <cell r="AE119">
            <v>-0.26188471348055564</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I7">
            <v>0.37106035841879165</v>
          </cell>
          <cell r="AJ7">
            <v>0.17267165193745751</v>
          </cell>
        </row>
        <row r="13">
          <cell r="AI13">
            <v>0.2924698104329268</v>
          </cell>
          <cell r="AJ13">
            <v>0.6804229413028372</v>
          </cell>
        </row>
        <row r="16">
          <cell r="AG16">
            <v>0</v>
          </cell>
        </row>
        <row r="19">
          <cell r="AH19">
            <v>6.8943890922371525</v>
          </cell>
          <cell r="AI19">
            <v>18.580236168628677</v>
          </cell>
        </row>
        <row r="22">
          <cell r="AH22">
            <v>5.3329918159131795E-2</v>
          </cell>
          <cell r="AJ22">
            <v>2.5045243259026375E-2</v>
          </cell>
        </row>
        <row r="29">
          <cell r="AA29">
            <v>0.71607066962073018</v>
          </cell>
          <cell r="AB29">
            <v>-0.23524760806804157</v>
          </cell>
        </row>
        <row r="103">
          <cell r="AJ103">
            <v>476657378670</v>
          </cell>
        </row>
        <row r="106">
          <cell r="AA106">
            <v>0.98296363145700649</v>
          </cell>
          <cell r="AB106">
            <v>-0.30561130451338914</v>
          </cell>
          <cell r="AG106">
            <v>0.21327613087229214</v>
          </cell>
        </row>
        <row r="107">
          <cell r="AI107">
            <v>9.1718874733007438E-2</v>
          </cell>
        </row>
        <row r="116">
          <cell r="AC116">
            <v>68.808919282541751</v>
          </cell>
        </row>
        <row r="118">
          <cell r="AC118">
            <v>-0.24889292345222414</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0.4632</v>
          </cell>
          <cell r="AU7">
            <v>0.24574535140245823</v>
          </cell>
          <cell r="AV7">
            <v>0.21430822565395524</v>
          </cell>
        </row>
        <row r="13">
          <cell r="AU13">
            <v>0.44122146054047928</v>
          </cell>
          <cell r="AV13">
            <v>1.1917336394948335</v>
          </cell>
        </row>
        <row r="16">
          <cell r="AS16">
            <v>-4.1153774213629021E-2</v>
          </cell>
        </row>
        <row r="19">
          <cell r="AT19">
            <v>4.3270130791049484</v>
          </cell>
          <cell r="AU19">
            <v>17.607710804745111</v>
          </cell>
        </row>
        <row r="22">
          <cell r="AT22">
            <v>5.6685718287863229E-2</v>
          </cell>
          <cell r="AV22">
            <v>4.952798194413717E-2</v>
          </cell>
        </row>
        <row r="29">
          <cell r="AM29">
            <v>0.10818614130434789</v>
          </cell>
          <cell r="AN29">
            <v>-4.3984674329501927E-2</v>
          </cell>
        </row>
        <row r="102">
          <cell r="AU102">
            <v>109836900000</v>
          </cell>
        </row>
        <row r="106">
          <cell r="AM106">
            <v>-3.3933808127356468E-2</v>
          </cell>
          <cell r="AN106">
            <v>0.1795316565481353</v>
          </cell>
          <cell r="AS106">
            <v>0.11915354036030675</v>
          </cell>
        </row>
        <row r="107">
          <cell r="AU107">
            <v>4.8383593469180954E-2</v>
          </cell>
        </row>
        <row r="116">
          <cell r="AO116">
            <v>115.95769446851243</v>
          </cell>
        </row>
        <row r="118">
          <cell r="AO118">
            <v>-0.11684924243326411</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17721341560</v>
          </cell>
          <cell r="C3">
            <v>8.2599999999999993E-2</v>
          </cell>
          <cell r="G3">
            <v>-3.8114824137343961E-2</v>
          </cell>
        </row>
        <row r="5">
          <cell r="C5">
            <v>2.3599999999999999E-2</v>
          </cell>
        </row>
        <row r="6">
          <cell r="A6">
            <v>0.52893211437440302</v>
          </cell>
          <cell r="C6">
            <v>2.2995381735923002E-2</v>
          </cell>
          <cell r="K6">
            <v>206.98027301277406</v>
          </cell>
        </row>
        <row r="7">
          <cell r="A7">
            <v>14.549541510673235</v>
          </cell>
          <cell r="C7">
            <v>6.8337863442193836E-2</v>
          </cell>
          <cell r="E7">
            <v>0.19550286181520851</v>
          </cell>
          <cell r="G7">
            <v>1.1328915242413673</v>
          </cell>
          <cell r="K7">
            <v>0.52865785090675077</v>
          </cell>
        </row>
        <row r="11">
          <cell r="E11">
            <v>3.6561323854471528E-2</v>
          </cell>
          <cell r="F11">
            <v>-3.4522505907440548E-2</v>
          </cell>
          <cell r="K11">
            <v>1.3433529866212667E-2</v>
          </cell>
        </row>
        <row r="13">
          <cell r="E13">
            <v>-0.17871485943775101</v>
          </cell>
          <cell r="F13">
            <v>0.48899755501222497</v>
          </cell>
          <cell r="K13">
            <v>0.13221037009046577</v>
          </cell>
        </row>
        <row r="15">
          <cell r="E15">
            <v>0.35442199374165972</v>
          </cell>
          <cell r="F15">
            <v>1.7256238882229136</v>
          </cell>
          <cell r="K15">
            <v>0.37034753950441657</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5816955000</v>
          </cell>
          <cell r="C3">
            <v>0.12710000000000002</v>
          </cell>
          <cell r="G3">
            <v>-4.4877524340637409E-3</v>
          </cell>
        </row>
        <row r="5">
          <cell r="C5">
            <v>9.3699999999999992E-2</v>
          </cell>
        </row>
        <row r="6">
          <cell r="A6">
            <v>2.0446239015817222</v>
          </cell>
          <cell r="C6">
            <v>5.7628882024559618E-2</v>
          </cell>
          <cell r="K6">
            <v>207.22117318286564</v>
          </cell>
        </row>
        <row r="7">
          <cell r="A7">
            <v>19.58570707070707</v>
          </cell>
          <cell r="C7">
            <v>4.1866925266252034E-2</v>
          </cell>
          <cell r="E7">
            <v>0.13086329289694693</v>
          </cell>
          <cell r="G7">
            <v>9.1396363210495563E-3</v>
          </cell>
          <cell r="K7">
            <v>0.28925012868080424</v>
          </cell>
        </row>
        <row r="11">
          <cell r="E11">
            <v>0.16930816753778588</v>
          </cell>
          <cell r="F11">
            <v>7.5517997064157294E-2</v>
          </cell>
          <cell r="K11">
            <v>8.8123951865493488E-2</v>
          </cell>
        </row>
        <row r="13">
          <cell r="E13">
            <v>0.23721429284359719</v>
          </cell>
          <cell r="F13">
            <v>0.19800091161012134</v>
          </cell>
          <cell r="K13">
            <v>0.13550228962118321</v>
          </cell>
        </row>
        <row r="15">
          <cell r="E15">
            <v>3.4729004241716117</v>
          </cell>
          <cell r="F15">
            <v>0.60126420760371424</v>
          </cell>
          <cell r="K15">
            <v>0.28056919085651716</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16241610000</v>
          </cell>
          <cell r="C3">
            <v>0.61160000000000003</v>
          </cell>
          <cell r="G3">
            <v>5.0849609614888436E-2</v>
          </cell>
        </row>
        <row r="5">
          <cell r="C5">
            <v>7.2400000000000006E-2</v>
          </cell>
        </row>
        <row r="6">
          <cell r="A6">
            <v>10.65023606557377</v>
          </cell>
          <cell r="C6">
            <v>8.0816875911724553E-2</v>
          </cell>
          <cell r="K6">
            <v>84.732279415740777</v>
          </cell>
        </row>
        <row r="7">
          <cell r="A7">
            <v>60.603022388059699</v>
          </cell>
          <cell r="C7">
            <v>7.2561598455322847E-3</v>
          </cell>
          <cell r="E7">
            <v>3.8819277578169997E-2</v>
          </cell>
          <cell r="G7">
            <v>0.49100760001051902</v>
          </cell>
          <cell r="K7">
            <v>-0.60997800038784455</v>
          </cell>
        </row>
        <row r="11">
          <cell r="E11">
            <v>0.37822699364475243</v>
          </cell>
          <cell r="F11">
            <v>0.28158260745334829</v>
          </cell>
          <cell r="K11">
            <v>0.16805625149264386</v>
          </cell>
        </row>
        <row r="13">
          <cell r="E13">
            <v>-3.4515811923089741</v>
          </cell>
          <cell r="F13">
            <v>0.82140696892054454</v>
          </cell>
          <cell r="K13">
            <v>0.34958422550878043</v>
          </cell>
        </row>
        <row r="15">
          <cell r="E15">
            <v>1.4152743343753369</v>
          </cell>
          <cell r="F15">
            <v>-0.31381518755718207</v>
          </cell>
          <cell r="K15">
            <v>0.27124256869321278</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4275828000</v>
          </cell>
          <cell r="C3">
            <v>9.0700000000000003E-2</v>
          </cell>
          <cell r="G3">
            <v>-2.7815384497344886E-2</v>
          </cell>
        </row>
        <row r="5">
          <cell r="C5">
            <v>2.1700000000000001E-2</v>
          </cell>
        </row>
        <row r="6">
          <cell r="A6">
            <v>0.54275552170601671</v>
          </cell>
          <cell r="C6">
            <v>2.1394933166302903E-2</v>
          </cell>
          <cell r="K6">
            <v>27.935609360942436</v>
          </cell>
        </row>
        <row r="7">
          <cell r="A7">
            <v>15.645181119648738</v>
          </cell>
          <cell r="C7">
            <v>4.3484895323950612E-2</v>
          </cell>
          <cell r="E7">
            <v>9.731128246753247E-2</v>
          </cell>
          <cell r="G7">
            <v>0.46614304415089847</v>
          </cell>
          <cell r="K7">
            <v>0.10373802295307932</v>
          </cell>
        </row>
        <row r="11">
          <cell r="E11">
            <v>0.28667009778692742</v>
          </cell>
          <cell r="F11">
            <v>8.6620689655172445E-2</v>
          </cell>
          <cell r="K11">
            <v>4.019392648057081E-2</v>
          </cell>
        </row>
        <row r="13">
          <cell r="E13">
            <v>0.40038498556304147</v>
          </cell>
          <cell r="F13">
            <v>0.87835051546391751</v>
          </cell>
          <cell r="K13">
            <v>0.19216746538241369</v>
          </cell>
        </row>
        <row r="15">
          <cell r="E15">
            <v>-5.0868188520936108E-4</v>
          </cell>
          <cell r="F15">
            <v>0.25805584624270184</v>
          </cell>
          <cell r="K15">
            <v>0.15979511096535443</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667509831580</v>
          </cell>
          <cell r="C3">
            <v>0.21489999999999998</v>
          </cell>
          <cell r="G3">
            <v>4.1919530131270123E-2</v>
          </cell>
        </row>
        <row r="5">
          <cell r="C5">
            <v>0.12970000000000001</v>
          </cell>
        </row>
        <row r="6">
          <cell r="A6">
            <v>6.8724758213903305</v>
          </cell>
          <cell r="C6">
            <v>8.8957827242948914E-2</v>
          </cell>
          <cell r="K6">
            <v>70.188016445890881</v>
          </cell>
        </row>
        <row r="7">
          <cell r="A7">
            <v>60.682711961818178</v>
          </cell>
          <cell r="C7">
            <v>1.1685221147286101E-2</v>
          </cell>
          <cell r="E7">
            <v>0.174536349127731</v>
          </cell>
          <cell r="G7">
            <v>4.4670576060710593E-2</v>
          </cell>
          <cell r="K7">
            <v>-0.6657395159258459</v>
          </cell>
        </row>
        <row r="11">
          <cell r="E11">
            <v>0.51351652639206291</v>
          </cell>
          <cell r="F11">
            <v>0.19231052515283209</v>
          </cell>
          <cell r="K11">
            <v>0.18230657158682942</v>
          </cell>
        </row>
        <row r="15">
          <cell r="E15">
            <v>1.2799420184816088</v>
          </cell>
          <cell r="F15">
            <v>-0.12580465707700861</v>
          </cell>
          <cell r="K15">
            <v>0.18036066344792764</v>
          </cell>
        </row>
        <row r="18">
          <cell r="E18">
            <v>1.0264897607285257</v>
          </cell>
          <cell r="F18">
            <v>9.4160452355638302E-3</v>
          </cell>
          <cell r="K18">
            <v>0.36993066006610098</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-0.49834189479159896</v>
          </cell>
        </row>
        <row r="7">
          <cell r="AS7">
            <v>0.45179999999999998</v>
          </cell>
          <cell r="AU7">
            <v>0.28239999999999998</v>
          </cell>
          <cell r="AV7">
            <v>0.10124195331295922</v>
          </cell>
        </row>
        <row r="13">
          <cell r="AU13">
            <v>0.16895668982811765</v>
          </cell>
          <cell r="AV13">
            <v>0.32813032239966339</v>
          </cell>
        </row>
        <row r="16">
          <cell r="AS16">
            <v>-4.6586539405968682E-3</v>
          </cell>
        </row>
        <row r="19">
          <cell r="AT19">
            <v>4.6718055735580037</v>
          </cell>
          <cell r="AU19" t="str">
            <v>-</v>
          </cell>
        </row>
        <row r="22">
          <cell r="AT22">
            <v>-1.7596049730679844</v>
          </cell>
          <cell r="AV22">
            <v>-9.5843906358464251E-2</v>
          </cell>
        </row>
        <row r="29">
          <cell r="AM29">
            <v>0.48217027810953761</v>
          </cell>
          <cell r="AN29">
            <v>-1.5736157476689305</v>
          </cell>
        </row>
        <row r="102">
          <cell r="AU102">
            <v>72085960000</v>
          </cell>
        </row>
        <row r="106">
          <cell r="AM106">
            <v>0.27727645611156682</v>
          </cell>
          <cell r="AN106">
            <v>-3.21868978805395</v>
          </cell>
          <cell r="AS106">
            <v>-0.72827249972127706</v>
          </cell>
        </row>
        <row r="107">
          <cell r="AU107">
            <v>8.1426974436775976E-2</v>
          </cell>
        </row>
        <row r="116">
          <cell r="AO116">
            <v>34.5476007667896</v>
          </cell>
        </row>
        <row r="118">
          <cell r="AO118">
            <v>-0.47376084132841434</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20061887400</v>
          </cell>
          <cell r="C3">
            <v>1</v>
          </cell>
          <cell r="G3">
            <v>3.6607533162473248E-2</v>
          </cell>
        </row>
        <row r="5">
          <cell r="C5">
            <v>0.57950000000000002</v>
          </cell>
        </row>
        <row r="6">
          <cell r="A6">
            <v>10.48713403031887</v>
          </cell>
          <cell r="C6">
            <v>0.54505267662785284</v>
          </cell>
          <cell r="K6">
            <v>105.98783526380149</v>
          </cell>
        </row>
        <row r="7">
          <cell r="A7">
            <v>17.691258730158729</v>
          </cell>
          <cell r="C7">
            <v>5.2487583994714274E-2</v>
          </cell>
          <cell r="E7">
            <v>0.21637045458174373</v>
          </cell>
          <cell r="G7">
            <v>2.3323729274785439E-2</v>
          </cell>
          <cell r="K7">
            <v>0.14552960089709033</v>
          </cell>
        </row>
        <row r="11">
          <cell r="E11">
            <v>0.28314252479868807</v>
          </cell>
          <cell r="F11">
            <v>0.22706872897711117</v>
          </cell>
          <cell r="K11">
            <v>0.17103728785596189</v>
          </cell>
        </row>
        <row r="13">
          <cell r="E13">
            <v>0.3113748078196743</v>
          </cell>
          <cell r="F13">
            <v>0.25641933333397438</v>
          </cell>
          <cell r="K13">
            <v>0.14495701306560024</v>
          </cell>
        </row>
        <row r="15">
          <cell r="E15">
            <v>0.36841403291393315</v>
          </cell>
          <cell r="F15">
            <v>0.25370812603994741</v>
          </cell>
          <cell r="K15">
            <v>0.18731103241867761</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105027580066</v>
          </cell>
          <cell r="C3">
            <v>1</v>
          </cell>
          <cell r="G3">
            <v>-4.4701509234835485E-2</v>
          </cell>
        </row>
        <row r="5">
          <cell r="C5">
            <v>0.23039999999999999</v>
          </cell>
        </row>
        <row r="6">
          <cell r="A6">
            <v>4.9588092571293672</v>
          </cell>
          <cell r="C6">
            <v>0.36170765260327803</v>
          </cell>
          <cell r="K6">
            <v>4414.2521858246528</v>
          </cell>
        </row>
        <row r="7">
          <cell r="A7">
            <v>19.42078033764793</v>
          </cell>
          <cell r="C7">
            <v>6.365946921559533E-2</v>
          </cell>
          <cell r="E7">
            <v>0.3131240571798003</v>
          </cell>
          <cell r="K7">
            <v>0.46640229941089895</v>
          </cell>
        </row>
        <row r="11">
          <cell r="E11">
            <v>0.55959116627121741</v>
          </cell>
          <cell r="F11">
            <v>0.23932124049151549</v>
          </cell>
          <cell r="K11">
            <v>0.12182656381556858</v>
          </cell>
        </row>
        <row r="13">
          <cell r="E13">
            <v>1.624892703862661</v>
          </cell>
          <cell r="F13">
            <v>0.76847612818835831</v>
          </cell>
          <cell r="K13">
            <v>0.22398290901133455</v>
          </cell>
        </row>
        <row r="15">
          <cell r="E15">
            <v>1.3334688974372289</v>
          </cell>
          <cell r="F15">
            <v>3.0075454291896619E-2</v>
          </cell>
          <cell r="K15">
            <v>6.4715081920032697E-2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16229880539</v>
          </cell>
          <cell r="C3">
            <v>0.37030000000000002</v>
          </cell>
          <cell r="G3">
            <v>0.18716155401158777</v>
          </cell>
        </row>
        <row r="5">
          <cell r="C5">
            <v>-0.18913807079167794</v>
          </cell>
        </row>
        <row r="6">
          <cell r="A6">
            <v>4.3852689918940824</v>
          </cell>
          <cell r="C6">
            <v>1.6211834639286681E-2</v>
          </cell>
          <cell r="K6">
            <v>22.795819216292308</v>
          </cell>
        </row>
        <row r="7">
          <cell r="C7">
            <v>3.6968848819202019E-3</v>
          </cell>
          <cell r="E7">
            <v>-0.36754789334286597</v>
          </cell>
          <cell r="G7">
            <v>1.2961754203031741</v>
          </cell>
          <cell r="K7">
            <v>-0.34513590300797736</v>
          </cell>
        </row>
        <row r="11">
          <cell r="E11">
            <v>0.72871742443239906</v>
          </cell>
          <cell r="F11">
            <v>0.65189217754738871</v>
          </cell>
          <cell r="K11">
            <v>0.27925489048610957</v>
          </cell>
        </row>
        <row r="13">
          <cell r="E13">
            <v>-9.5331195283598014E-2</v>
          </cell>
          <cell r="F13">
            <v>-0.49201262421198455</v>
          </cell>
          <cell r="K13">
            <v>1.3065839415158469</v>
          </cell>
        </row>
        <row r="16">
          <cell r="E16">
            <v>0.40823972930797403</v>
          </cell>
          <cell r="F16">
            <v>-1.0822860152174272</v>
          </cell>
          <cell r="K16">
            <v>1.7495289737292687</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5173803000</v>
          </cell>
          <cell r="C3">
            <v>0.5494</v>
          </cell>
          <cell r="G3">
            <v>-4.0077158278195968E-2</v>
          </cell>
        </row>
        <row r="5">
          <cell r="C5">
            <v>0.1721</v>
          </cell>
        </row>
        <row r="6">
          <cell r="A6">
            <v>1.2860559284116331</v>
          </cell>
          <cell r="C6">
            <v>0.22634559864196385</v>
          </cell>
          <cell r="K6">
            <v>175.88016139230626</v>
          </cell>
        </row>
        <row r="7">
          <cell r="A7">
            <v>6.8436547619047623</v>
          </cell>
          <cell r="C7">
            <v>0.13104480398654531</v>
          </cell>
          <cell r="E7">
            <v>0.22367551529656196</v>
          </cell>
          <cell r="G7">
            <v>1.9242231169464314</v>
          </cell>
          <cell r="K7">
            <v>1.0955577432658914</v>
          </cell>
        </row>
        <row r="11">
          <cell r="E11">
            <v>0.53668211856406289</v>
          </cell>
          <cell r="F11">
            <v>0.1316503445162216</v>
          </cell>
          <cell r="K11">
            <v>0.10239717434970448</v>
          </cell>
        </row>
        <row r="13">
          <cell r="E13">
            <v>-0.25566561112535036</v>
          </cell>
          <cell r="F13">
            <v>0.39958789911859283</v>
          </cell>
          <cell r="K13">
            <v>0.17971428209112833</v>
          </cell>
        </row>
        <row r="15">
          <cell r="E15">
            <v>0.1761640257487056</v>
          </cell>
          <cell r="F15">
            <v>0.12753317915220697</v>
          </cell>
          <cell r="K15">
            <v>0.13626986321403312</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43337287896</v>
          </cell>
          <cell r="C3">
            <v>0.52510000000000001</v>
          </cell>
          <cell r="G3">
            <v>-5.6962489832343824E-2</v>
          </cell>
        </row>
        <row r="5">
          <cell r="C5">
            <v>0.15010000000000001</v>
          </cell>
        </row>
        <row r="6">
          <cell r="A6">
            <v>2.3051748880851064</v>
          </cell>
          <cell r="C6">
            <v>5.8206748946430846E-2</v>
          </cell>
          <cell r="K6">
            <v>4829.8515308535316</v>
          </cell>
        </row>
        <row r="7">
          <cell r="A7">
            <v>16.273859517837025</v>
          </cell>
          <cell r="C7">
            <v>6.8186085088927414E-2</v>
          </cell>
          <cell r="K7">
            <v>0.97078075955063658</v>
          </cell>
        </row>
        <row r="11">
          <cell r="E11">
            <v>7.4142379230419442E-2</v>
          </cell>
          <cell r="F11">
            <v>7.6918996616240243E-2</v>
          </cell>
          <cell r="K11">
            <v>4.747230273901315E-2</v>
          </cell>
        </row>
        <row r="13">
          <cell r="E13">
            <v>4.067411808673338E-2</v>
          </cell>
          <cell r="F13">
            <v>5.3224417087943232E-2</v>
          </cell>
          <cell r="K13">
            <v>1.6735756508733979E-2</v>
          </cell>
        </row>
        <row r="15">
          <cell r="E15">
            <v>-0.17768260447744</v>
          </cell>
          <cell r="F15">
            <v>0.33589511754068724</v>
          </cell>
          <cell r="K15">
            <v>9.8758194682533135E-2</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14.385232626619553</v>
          </cell>
          <cell r="AE19">
            <v>51.274993440041982</v>
          </cell>
        </row>
        <row r="22">
          <cell r="AD22">
            <v>8.9999306567101894E-2</v>
          </cell>
          <cell r="AF22">
            <v>1.9630620902824334E-2</v>
          </cell>
        </row>
        <row r="29">
          <cell r="W29">
            <v>0.37709611451942737</v>
          </cell>
          <cell r="X29">
            <v>0.13186813186813184</v>
          </cell>
        </row>
        <row r="102">
          <cell r="AE102">
            <v>195409000000</v>
          </cell>
        </row>
        <row r="106">
          <cell r="W106">
            <v>0.22878120411160063</v>
          </cell>
          <cell r="X106">
            <v>-8.317399617590826E-2</v>
          </cell>
          <cell r="AC106">
            <v>4.1032917361496904E-2</v>
          </cell>
        </row>
        <row r="107">
          <cell r="AE107">
            <v>0.1077945899177299</v>
          </cell>
        </row>
        <row r="116">
          <cell r="Y116">
            <v>1692.3749575828117</v>
          </cell>
        </row>
        <row r="118">
          <cell r="Y118">
            <v>-9.720742687356676E-2</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0.29631045020016411</v>
          </cell>
          <cell r="V4">
            <v>0.18031918553167636</v>
          </cell>
        </row>
        <row r="7">
          <cell r="AA7">
            <v>0.58779999999999999</v>
          </cell>
          <cell r="AC7">
            <v>0.16118249242661653</v>
          </cell>
          <cell r="AD7">
            <v>0.1070719732581218</v>
          </cell>
        </row>
        <row r="13">
          <cell r="AC13">
            <v>0.411458941920058</v>
          </cell>
          <cell r="AD13">
            <v>0.7806909872621276</v>
          </cell>
        </row>
        <row r="16">
          <cell r="AA16">
            <v>-1.2277930951466759E-2</v>
          </cell>
        </row>
        <row r="19">
          <cell r="AB19">
            <v>5.4148500992374382</v>
          </cell>
          <cell r="AC19">
            <v>33.594530136098513</v>
          </cell>
        </row>
        <row r="22">
          <cell r="AB22">
            <v>0.26688186705277073</v>
          </cell>
          <cell r="AD22">
            <v>1.9773764978868114E-2</v>
          </cell>
        </row>
        <row r="29">
          <cell r="U29">
            <v>-0.12357149741316198</v>
          </cell>
          <cell r="V29">
            <v>0.80510060832943386</v>
          </cell>
        </row>
        <row r="103">
          <cell r="AC103">
            <v>51836360000</v>
          </cell>
        </row>
        <row r="107">
          <cell r="U107">
            <v>-0.67042225765780628</v>
          </cell>
          <cell r="V107">
            <v>2.1269066503965832</v>
          </cell>
          <cell r="AA107">
            <v>0.55462533107732326</v>
          </cell>
        </row>
        <row r="108">
          <cell r="AC108">
            <v>0.12711817068417455</v>
          </cell>
        </row>
        <row r="117">
          <cell r="W117">
            <v>189.65215858923136</v>
          </cell>
        </row>
        <row r="119">
          <cell r="W119">
            <v>-0.53354282407095432</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38762633810</v>
          </cell>
          <cell r="C3">
            <v>0.43909999999999999</v>
          </cell>
          <cell r="G3">
            <v>-5.7242405612310809E-3</v>
          </cell>
        </row>
        <row r="5">
          <cell r="C5">
            <v>0.1648</v>
          </cell>
        </row>
        <row r="6">
          <cell r="A6">
            <v>3.4464865128478706</v>
          </cell>
          <cell r="C6">
            <v>0.16422665580562856</v>
          </cell>
          <cell r="K6">
            <v>277.93412592194892</v>
          </cell>
        </row>
        <row r="7">
          <cell r="A7">
            <v>19.766768898521164</v>
          </cell>
          <cell r="C7">
            <v>4.6410675002581822E-2</v>
          </cell>
          <cell r="E7">
            <v>0.21211221188509849</v>
          </cell>
          <cell r="G7">
            <v>1.3408027801347033</v>
          </cell>
          <cell r="K7">
            <v>0.46628396687918183</v>
          </cell>
        </row>
        <row r="11">
          <cell r="E11">
            <v>0.16139812828344313</v>
          </cell>
          <cell r="F11">
            <v>7.9439739391171882E-2</v>
          </cell>
          <cell r="K11">
            <v>4.9202062763548507E-2</v>
          </cell>
        </row>
        <row r="13">
          <cell r="E13">
            <v>0.11323427491621052</v>
          </cell>
          <cell r="F13">
            <v>0.19222989548381375</v>
          </cell>
          <cell r="K13">
            <v>6.986603677734475E-2</v>
          </cell>
        </row>
        <row r="15">
          <cell r="E15">
            <v>0.13843113149103647</v>
          </cell>
          <cell r="F15">
            <v>-6.6122938974400802E-2</v>
          </cell>
          <cell r="K15">
            <v>5.0159107253915078E-2</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7">
          <cell r="AE7">
            <v>0.1875340909090909</v>
          </cell>
          <cell r="AF7">
            <v>0.19567045454545454</v>
          </cell>
        </row>
        <row r="13">
          <cell r="AF13">
            <v>1.4160875324345412</v>
          </cell>
        </row>
        <row r="106">
          <cell r="W106">
            <v>-0.17145270270270274</v>
          </cell>
          <cell r="X106">
            <v>0.35019211166000153</v>
          </cell>
        </row>
        <row r="116">
          <cell r="Y116">
            <v>743.80354221248956</v>
          </cell>
        </row>
        <row r="118">
          <cell r="Y118">
            <v>-2.2597185003298881E-2</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6.9983331789980507E-2</v>
          </cell>
        </row>
        <row r="7">
          <cell r="AS7">
            <v>0.53029999999999999</v>
          </cell>
          <cell r="AU7">
            <v>0.1031</v>
          </cell>
          <cell r="AV7">
            <v>0.12513890175016204</v>
          </cell>
        </row>
        <row r="13">
          <cell r="AU13">
            <v>0.20476698683742439</v>
          </cell>
          <cell r="AV13">
            <v>4.3684179835558927</v>
          </cell>
        </row>
        <row r="16">
          <cell r="AS16">
            <v>-7.1855901555103047E-3</v>
          </cell>
        </row>
        <row r="19">
          <cell r="AT19">
            <v>2.3740864146779463</v>
          </cell>
          <cell r="AU19">
            <v>21.182992277992277</v>
          </cell>
        </row>
        <row r="22">
          <cell r="AT22">
            <v>8.5863938064523679E-2</v>
          </cell>
          <cell r="AV22">
            <v>4.1735055532822557E-2</v>
          </cell>
        </row>
        <row r="29">
          <cell r="AM29">
            <v>0.16959831976896833</v>
          </cell>
          <cell r="AN29">
            <v>0.16273849607182944</v>
          </cell>
        </row>
        <row r="102">
          <cell r="AU102">
            <v>219455800000</v>
          </cell>
        </row>
        <row r="106">
          <cell r="AM106">
            <v>0.54641682162780714</v>
          </cell>
          <cell r="AN106">
            <v>-0.15280732587179724</v>
          </cell>
          <cell r="AS106">
            <v>4.9845712662632199E-2</v>
          </cell>
        </row>
        <row r="107">
          <cell r="AU107">
            <v>4.8984346389057042E-2</v>
          </cell>
        </row>
        <row r="116">
          <cell r="AO116">
            <v>190.50880609474825</v>
          </cell>
        </row>
        <row r="118">
          <cell r="AO118">
            <v>0.19351463535113544</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106144218000</v>
          </cell>
          <cell r="C3">
            <v>0.26519999999999999</v>
          </cell>
          <cell r="G3">
            <v>-3.1533897869909705E-2</v>
          </cell>
        </row>
        <row r="5">
          <cell r="C5">
            <v>0.10800000000000001</v>
          </cell>
        </row>
        <row r="6">
          <cell r="A6">
            <v>2.9574048647293192</v>
          </cell>
          <cell r="C6">
            <v>9.691321439790726E-2</v>
          </cell>
          <cell r="K6">
            <v>118.36738386553927</v>
          </cell>
        </row>
        <row r="7">
          <cell r="A7">
            <v>26.709667337695016</v>
          </cell>
          <cell r="C7">
            <v>3.4858234105601495E-2</v>
          </cell>
          <cell r="E7">
            <v>0.23656235963467584</v>
          </cell>
          <cell r="K7">
            <v>0.27729992301218598</v>
          </cell>
        </row>
        <row r="11">
          <cell r="E11">
            <v>0.10976029400631782</v>
          </cell>
          <cell r="F11">
            <v>0.11288887235157508</v>
          </cell>
          <cell r="K11">
            <v>0.1033539557208992</v>
          </cell>
        </row>
        <row r="13">
          <cell r="E13">
            <v>-0.21853642273712282</v>
          </cell>
          <cell r="F13">
            <v>0.21099463676255481</v>
          </cell>
          <cell r="K13">
            <v>0.18044218183442923</v>
          </cell>
        </row>
        <row r="15">
          <cell r="E15">
            <v>-0.40037086431350322</v>
          </cell>
          <cell r="F15">
            <v>0.26251117092916343</v>
          </cell>
          <cell r="K15">
            <v>0.19562183841121333</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5490114421</v>
          </cell>
          <cell r="C3">
            <v>0.68390000000000006</v>
          </cell>
          <cell r="G3">
            <v>2.2420345182889621E-2</v>
          </cell>
        </row>
        <row r="5">
          <cell r="C5">
            <v>0.1487</v>
          </cell>
        </row>
        <row r="6">
          <cell r="A6">
            <v>6.9671502804568526</v>
          </cell>
          <cell r="C6">
            <v>0.13954672887469483</v>
          </cell>
          <cell r="K6">
            <v>44.756325306763827</v>
          </cell>
        </row>
        <row r="7">
          <cell r="A7">
            <v>40.368488389705881</v>
          </cell>
          <cell r="C7">
            <v>1.7303828793917227E-2</v>
          </cell>
          <cell r="E7">
            <v>0.14721548707033694</v>
          </cell>
          <cell r="G7">
            <v>0.15938028670643753</v>
          </cell>
          <cell r="K7">
            <v>-0.55000678356360511</v>
          </cell>
        </row>
        <row r="11">
          <cell r="E11">
            <v>0.47605921128125361</v>
          </cell>
          <cell r="F11">
            <v>0.36133396908320714</v>
          </cell>
          <cell r="K11">
            <v>0.20110697813751449</v>
          </cell>
        </row>
        <row r="13">
          <cell r="E13">
            <v>1.8263665594855305</v>
          </cell>
          <cell r="F13">
            <v>1.2103039167885585</v>
          </cell>
          <cell r="K13">
            <v>0.42434405677206433</v>
          </cell>
        </row>
        <row r="15">
          <cell r="E15">
            <v>5.0828312361130124</v>
          </cell>
          <cell r="F15">
            <v>-6.9520319212905912E-2</v>
          </cell>
          <cell r="K15">
            <v>0.21500131365175473</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lta Beauty"/>
    </sheetNames>
    <sheetDataSet>
      <sheetData sheetId="0" refreshError="1">
        <row r="4">
          <cell r="V4">
            <v>0.18272868530692499</v>
          </cell>
          <cell r="W4">
            <v>9.1986677115987403E-2</v>
          </cell>
        </row>
        <row r="7">
          <cell r="AB7">
            <v>0.39279999999999998</v>
          </cell>
          <cell r="AD7">
            <v>0.11249663586615233</v>
          </cell>
          <cell r="AE7">
            <v>8.805956759666278E-2</v>
          </cell>
        </row>
        <row r="13">
          <cell r="AD13">
            <v>0.42418211606717809</v>
          </cell>
        </row>
        <row r="16">
          <cell r="AB16">
            <v>-3.4529845148112706E-2</v>
          </cell>
        </row>
        <row r="19">
          <cell r="AC19">
            <v>1.7207724051314255</v>
          </cell>
          <cell r="AD19">
            <v>15.296212121212122</v>
          </cell>
        </row>
        <row r="22">
          <cell r="AC22">
            <v>4.3385629677771619E-2</v>
          </cell>
          <cell r="AE22">
            <v>5.117444197388623E-2</v>
          </cell>
        </row>
        <row r="29">
          <cell r="V29">
            <v>0.26025702017676355</v>
          </cell>
          <cell r="W29">
            <v>9.3302683176541557E-3</v>
          </cell>
        </row>
        <row r="102">
          <cell r="AD102">
            <v>19181450000</v>
          </cell>
        </row>
        <row r="106">
          <cell r="V106">
            <v>0.31893700441223882</v>
          </cell>
          <cell r="W106">
            <v>-0.16102564102564099</v>
          </cell>
          <cell r="AB106">
            <v>3.3669370944506928E-2</v>
          </cell>
        </row>
        <row r="107">
          <cell r="AD107">
            <v>5.9926523870554818E-2</v>
          </cell>
        </row>
        <row r="116">
          <cell r="X116">
            <v>406.17055716112378</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118">
          <cell r="X118">
            <v>4.9508198619329535E-2</v>
          </cell>
        </row>
      </sheetData>
      <sheetData sheetId="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55171230000</v>
          </cell>
          <cell r="C3">
            <v>0.48970000000000002</v>
          </cell>
          <cell r="G3">
            <v>-7.1182096555856946E-3</v>
          </cell>
        </row>
        <row r="5">
          <cell r="C5">
            <v>0.19510000000000002</v>
          </cell>
        </row>
        <row r="6">
          <cell r="A6">
            <v>8.944751945525292</v>
          </cell>
          <cell r="C6">
            <v>0.13154123264470372</v>
          </cell>
          <cell r="K6">
            <v>197.46937163326842</v>
          </cell>
        </row>
        <row r="7">
          <cell r="A7">
            <v>43.961139442231072</v>
          </cell>
          <cell r="C7">
            <v>1.8796028292282045E-2</v>
          </cell>
          <cell r="E7">
            <v>0.19361929468214412</v>
          </cell>
          <cell r="G7">
            <v>0.98131784190079685</v>
          </cell>
          <cell r="K7">
            <v>-0.33536612152647705</v>
          </cell>
        </row>
        <row r="11">
          <cell r="E11">
            <v>0.12312447701681495</v>
          </cell>
          <cell r="F11">
            <v>0.13113280006377015</v>
          </cell>
          <cell r="K11">
            <v>7.8803562981558037E-2</v>
          </cell>
        </row>
        <row r="13">
          <cell r="E13">
            <v>5.6826123101749726E-2</v>
          </cell>
          <cell r="F13">
            <v>0.25740987002524873</v>
          </cell>
          <cell r="K13">
            <v>0.13897569961203554</v>
          </cell>
        </row>
        <row r="15">
          <cell r="E15">
            <v>4.8688694886322104E-2</v>
          </cell>
          <cell r="F15">
            <v>0.50944407777228817</v>
          </cell>
          <cell r="K15">
            <v>0.22052200234605457</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13406754862</v>
          </cell>
          <cell r="C3">
            <v>0.45219999999999999</v>
          </cell>
          <cell r="G3">
            <v>7.8476228941822546E-2</v>
          </cell>
        </row>
        <row r="5">
          <cell r="C5">
            <v>-0.1159</v>
          </cell>
        </row>
        <row r="6">
          <cell r="A6">
            <v>10.674167883757962</v>
          </cell>
          <cell r="C6">
            <v>0.10344226323214138</v>
          </cell>
          <cell r="K6">
            <v>51.728814694208516</v>
          </cell>
        </row>
        <row r="7">
          <cell r="A7">
            <v>93.231953143254515</v>
          </cell>
          <cell r="C7">
            <v>4.7737130020480273E-3</v>
          </cell>
          <cell r="E7">
            <v>-5.537193236300833E-2</v>
          </cell>
          <cell r="G7">
            <v>1.0130291455182879E-3</v>
          </cell>
          <cell r="K7">
            <v>-0.70332177853745981</v>
          </cell>
        </row>
        <row r="11">
          <cell r="E11">
            <v>1.0797427615777346</v>
          </cell>
          <cell r="F11">
            <v>0.92165286626152843</v>
          </cell>
          <cell r="K11">
            <v>0.41995500308974415</v>
          </cell>
        </row>
        <row r="13">
          <cell r="E13">
            <v>-48.566424781822342</v>
          </cell>
          <cell r="F13">
            <v>-1.7678260590980446</v>
          </cell>
          <cell r="G13">
            <v>0.39082058414464527</v>
          </cell>
          <cell r="H13">
            <v>0.3600000000000001</v>
          </cell>
          <cell r="I13">
            <v>0.52941176470588225</v>
          </cell>
          <cell r="J13">
            <v>0.32211538461538458</v>
          </cell>
        </row>
        <row r="15">
          <cell r="E15">
            <v>-2.0018178464989025</v>
          </cell>
          <cell r="F15">
            <v>-0.35947476931083489</v>
          </cell>
          <cell r="K15">
            <v>0.53244690311126897</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154781005610</v>
          </cell>
          <cell r="C3">
            <v>8.4900000000000003E-2</v>
          </cell>
          <cell r="G3">
            <v>1.7881082244114332E-2</v>
          </cell>
        </row>
        <row r="5">
          <cell r="C5">
            <v>2.5600000000000001E-2</v>
          </cell>
        </row>
        <row r="6">
          <cell r="A6">
            <v>1.7382725830216861</v>
          </cell>
          <cell r="C6">
            <v>4.7875414488594302E-2</v>
          </cell>
          <cell r="K6">
            <v>100.87701471860721</v>
          </cell>
        </row>
        <row r="7">
          <cell r="A7">
            <v>23.063776726270302</v>
          </cell>
          <cell r="C7">
            <v>5.4903377623817209E-2</v>
          </cell>
          <cell r="E7">
            <v>3.5339370521909053E-2</v>
          </cell>
          <cell r="G7">
            <v>0.42534838023471722</v>
          </cell>
          <cell r="K7">
            <v>0.19254066341892906</v>
          </cell>
        </row>
        <row r="11">
          <cell r="E11">
            <v>0.22700169094307165</v>
          </cell>
          <cell r="F11">
            <v>7.6412562558932251E-2</v>
          </cell>
          <cell r="K11">
            <v>6.0037401324828418E-2</v>
          </cell>
        </row>
        <row r="13">
          <cell r="E13">
            <v>0.57644110275689231</v>
          </cell>
          <cell r="F13">
            <v>1.1338632750397455</v>
          </cell>
          <cell r="K13">
            <v>0.37292455219247539</v>
          </cell>
        </row>
        <row r="15">
          <cell r="E15">
            <v>-0.28938896838324468</v>
          </cell>
          <cell r="F15">
            <v>61.728993489899722</v>
          </cell>
          <cell r="K15">
            <v>0.16346852972389436</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5353101817</v>
          </cell>
          <cell r="C3">
            <v>0.48020000000000002</v>
          </cell>
          <cell r="G3">
            <v>5.7103688202766456E-3</v>
          </cell>
        </row>
        <row r="5">
          <cell r="C5">
            <v>0.15190000000000001</v>
          </cell>
        </row>
        <row r="6">
          <cell r="A6">
            <v>12.277756461009174</v>
          </cell>
          <cell r="C6">
            <v>0.19652192011764905</v>
          </cell>
          <cell r="K6">
            <v>57.444825090613357</v>
          </cell>
        </row>
        <row r="7">
          <cell r="A7">
            <v>81.107603287878788</v>
          </cell>
          <cell r="C7">
            <v>1.6252259526189392E-2</v>
          </cell>
          <cell r="E7">
            <v>0.22847410853609201</v>
          </cell>
          <cell r="K7">
            <v>-0.67830640594381275</v>
          </cell>
        </row>
        <row r="11">
          <cell r="E11">
            <v>0.26555210228600146</v>
          </cell>
          <cell r="F11">
            <v>0.21950878409939567</v>
          </cell>
          <cell r="K11">
            <v>0.15764900188470871</v>
          </cell>
        </row>
        <row r="13">
          <cell r="E13">
            <v>0.24119743072811661</v>
          </cell>
          <cell r="F13">
            <v>0.24652954841634078</v>
          </cell>
          <cell r="K13">
            <v>0.19203121695263081</v>
          </cell>
        </row>
        <row r="15">
          <cell r="E15">
            <v>1.1608105452950204</v>
          </cell>
          <cell r="F15">
            <v>0.26980370162958289</v>
          </cell>
          <cell r="K15">
            <v>0.21515382426359791</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152221438200</v>
          </cell>
          <cell r="C3">
            <v>0.43520000000000003</v>
          </cell>
          <cell r="G3">
            <v>1.2990860036069852E-2</v>
          </cell>
        </row>
        <row r="5">
          <cell r="C5">
            <v>9.820000000000001E-2</v>
          </cell>
        </row>
        <row r="6">
          <cell r="A6">
            <v>2.8607674910731067</v>
          </cell>
          <cell r="C6">
            <v>9.2591171151566967E-2</v>
          </cell>
          <cell r="K6">
            <v>74.825486611300292</v>
          </cell>
        </row>
        <row r="7">
          <cell r="A7">
            <v>26.785401759633995</v>
          </cell>
          <cell r="C7">
            <v>3.2551262546145092E-2</v>
          </cell>
          <cell r="E7">
            <v>0.16704910509407986</v>
          </cell>
          <cell r="G7">
            <v>0.87159115310285595</v>
          </cell>
          <cell r="K7">
            <v>-0.25189475493600988</v>
          </cell>
        </row>
        <row r="11">
          <cell r="E11">
            <v>9.6488974523656568E-2</v>
          </cell>
          <cell r="F11">
            <v>3.8912860964132934E-2</v>
          </cell>
          <cell r="K11">
            <v>6.7674784244571073E-2</v>
          </cell>
        </row>
        <row r="13">
          <cell r="E13">
            <v>-0.16142904399603042</v>
          </cell>
          <cell r="F13">
            <v>0.12090729783037468</v>
          </cell>
          <cell r="K13">
            <v>0.12188337824690069</v>
          </cell>
        </row>
        <row r="15">
          <cell r="E15">
            <v>0.14806894713546215</v>
          </cell>
          <cell r="F15">
            <v>1.7036124794745477E-2</v>
          </cell>
          <cell r="K15">
            <v>0.10375576811767143</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51880410000</v>
          </cell>
          <cell r="C3">
            <v>0.25670000000000004</v>
          </cell>
          <cell r="G3">
            <v>-5.8844833262569618E-4</v>
          </cell>
        </row>
        <row r="5">
          <cell r="C5">
            <v>0.12</v>
          </cell>
        </row>
        <row r="6">
          <cell r="A6">
            <v>5.2858288334182371</v>
          </cell>
          <cell r="C6">
            <v>0.13472060731428978</v>
          </cell>
          <cell r="K6">
            <v>968.15700422692521</v>
          </cell>
        </row>
        <row r="7">
          <cell r="A7">
            <v>43.12586034912718</v>
          </cell>
          <cell r="C7">
            <v>1.9236548053494566E-2</v>
          </cell>
          <cell r="E7">
            <v>0.16552696383014084</v>
          </cell>
          <cell r="G7">
            <v>1.4051869140976534</v>
          </cell>
          <cell r="K7">
            <v>-0.48709359329784263</v>
          </cell>
        </row>
        <row r="11">
          <cell r="E11">
            <v>0.14410788517543449</v>
          </cell>
          <cell r="F11">
            <v>0.13669896598033127</v>
          </cell>
          <cell r="K11">
            <v>0.13408488150223713</v>
          </cell>
        </row>
        <row r="13">
          <cell r="E13">
            <v>0.37691122600247473</v>
          </cell>
          <cell r="F13">
            <v>0.33800318317964284</v>
          </cell>
          <cell r="K13">
            <v>0.22405290749684997</v>
          </cell>
        </row>
        <row r="15">
          <cell r="E15">
            <v>5.2512726207292193E-3</v>
          </cell>
          <cell r="F15">
            <v>0.18244343998625623</v>
          </cell>
          <cell r="K15">
            <v>0.21308304352684265</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4765047430</v>
          </cell>
          <cell r="C3">
            <v>0.26179999999999998</v>
          </cell>
          <cell r="G3">
            <v>4.6136783185578123E-2</v>
          </cell>
        </row>
        <row r="5">
          <cell r="C5">
            <v>0</v>
          </cell>
        </row>
        <row r="6">
          <cell r="A6">
            <v>4.9843592364016738</v>
          </cell>
          <cell r="C6">
            <v>-0.14404705994778327</v>
          </cell>
          <cell r="K6">
            <v>5.3710454712690376</v>
          </cell>
        </row>
        <row r="7">
          <cell r="A7">
            <v>136.14421228571427</v>
          </cell>
          <cell r="C7">
            <v>7.345152490958521E-3</v>
          </cell>
          <cell r="E7">
            <v>2.0147557435932006E-2</v>
          </cell>
          <cell r="G7">
            <v>2.8997204480236971</v>
          </cell>
          <cell r="K7">
            <v>-0.80231706031398464</v>
          </cell>
        </row>
        <row r="11">
          <cell r="E11">
            <v>0.4843294314246922</v>
          </cell>
          <cell r="F11">
            <v>0.29361904813453643</v>
          </cell>
          <cell r="K11">
            <v>0.21642698687784159</v>
          </cell>
        </row>
        <row r="13">
          <cell r="E13">
            <v>-0.66134663341645883</v>
          </cell>
          <cell r="F13">
            <v>-8.3637702503681872</v>
          </cell>
          <cell r="K13">
            <v>0.33563797313797317</v>
          </cell>
        </row>
        <row r="15">
          <cell r="E15">
            <v>2.3622369907273635</v>
          </cell>
          <cell r="F15">
            <v>-1.2734439088416134</v>
          </cell>
          <cell r="K15">
            <v>0.32862184660673871</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17267840685</v>
          </cell>
          <cell r="C3">
            <v>0.47200000000000003</v>
          </cell>
          <cell r="G3">
            <v>-1.2853612670959552E-2</v>
          </cell>
        </row>
        <row r="5">
          <cell r="C5">
            <v>0.16719999999999999</v>
          </cell>
        </row>
        <row r="6">
          <cell r="A6">
            <v>4.0957876387571162</v>
          </cell>
          <cell r="C6">
            <v>0.1384033426634482</v>
          </cell>
          <cell r="K6">
            <v>191.86853784498692</v>
          </cell>
        </row>
        <row r="7">
          <cell r="A7">
            <v>22.138257288461539</v>
          </cell>
          <cell r="C7">
            <v>4.3085873536364512E-2</v>
          </cell>
          <cell r="E7">
            <v>0.13793823038397329</v>
          </cell>
          <cell r="G7">
            <v>0.47118218535094419</v>
          </cell>
          <cell r="K7">
            <v>0.17243225080957481</v>
          </cell>
        </row>
        <row r="11">
          <cell r="E11">
            <v>0.13268284308114908</v>
          </cell>
          <cell r="F11">
            <v>6.5049892636099615E-2</v>
          </cell>
          <cell r="K11">
            <v>4.7915048577075223E-2</v>
          </cell>
        </row>
        <row r="13">
          <cell r="E13">
            <v>-0.55576559546313797</v>
          </cell>
          <cell r="F13">
            <v>2.3191489361702127</v>
          </cell>
          <cell r="K13">
            <v>0.49057577627548482</v>
          </cell>
        </row>
        <row r="15">
          <cell r="E15">
            <v>7.4190736730819662E-2</v>
          </cell>
          <cell r="F15">
            <v>0.19630155463358623</v>
          </cell>
          <cell r="K15">
            <v>7.554561174837382E-2</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row>
        <row r="7">
          <cell r="AG7">
            <v>0.71489999999999998</v>
          </cell>
          <cell r="AI7">
            <v>0.30971524288107205</v>
          </cell>
          <cell r="AJ7">
            <v>0.31859296482412058</v>
          </cell>
        </row>
        <row r="13">
          <cell r="AI13">
            <v>0.18137160470044308</v>
          </cell>
          <cell r="AJ13">
            <v>4.6288209606986896</v>
          </cell>
        </row>
        <row r="16">
          <cell r="AG16">
            <v>-6.5546539360924819E-3</v>
          </cell>
        </row>
        <row r="19">
          <cell r="AH19">
            <v>10.383180904522613</v>
          </cell>
          <cell r="AI19">
            <v>33.524926987560846</v>
          </cell>
        </row>
        <row r="22">
          <cell r="AH22">
            <v>0.15991001021882917</v>
          </cell>
          <cell r="AJ22">
            <v>3.0683561016003363E-2</v>
          </cell>
        </row>
        <row r="29">
          <cell r="AA29">
            <v>-0.37940379403794033</v>
          </cell>
          <cell r="AB29">
            <v>0.34570596797671027</v>
          </cell>
        </row>
        <row r="102">
          <cell r="AI102">
            <v>61987590000</v>
          </cell>
        </row>
        <row r="106">
          <cell r="AA106">
            <v>-0.210075026795284</v>
          </cell>
          <cell r="AB106">
            <v>0.74331658856724458</v>
          </cell>
          <cell r="AG106">
            <v>0.23270703683827496</v>
          </cell>
        </row>
        <row r="107">
          <cell r="AI107">
            <v>8.2541735307419997E-2</v>
          </cell>
        </row>
        <row r="116">
          <cell r="AC116">
            <v>188.08946943526854</v>
          </cell>
        </row>
        <row r="118">
          <cell r="AC118">
            <v>-0.4447215498028857</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row>
        <row r="7">
          <cell r="Z7">
            <v>0.8044</v>
          </cell>
          <cell r="AB7">
            <v>0.55243790248390068</v>
          </cell>
          <cell r="AC7">
            <v>0.56148420729837478</v>
          </cell>
        </row>
        <row r="13">
          <cell r="AB13">
            <v>0.32418879564370767</v>
          </cell>
          <cell r="AC13">
            <v>1.4029959810010961</v>
          </cell>
        </row>
        <row r="16">
          <cell r="Z16">
            <v>-1.7868565059310757E-2</v>
          </cell>
        </row>
        <row r="19">
          <cell r="AA19">
            <v>14.804975449862006</v>
          </cell>
          <cell r="AB19">
            <v>26.799347733555372</v>
          </cell>
        </row>
        <row r="22">
          <cell r="AA22">
            <v>0.12474545942306228</v>
          </cell>
          <cell r="AC22">
            <v>3.7925372399290821E-2</v>
          </cell>
        </row>
        <row r="29">
          <cell r="T29">
            <v>0.21492973763301104</v>
          </cell>
          <cell r="U29">
            <v>0.20445276459182993</v>
          </cell>
        </row>
        <row r="102">
          <cell r="AB102">
            <v>482790249420</v>
          </cell>
        </row>
        <row r="106">
          <cell r="T106">
            <v>0.23116650599091026</v>
          </cell>
          <cell r="U106">
            <v>2.4106493651770311E-2</v>
          </cell>
          <cell r="Z106">
            <v>8.9402580772229359E-2</v>
          </cell>
        </row>
        <row r="107">
          <cell r="AB107">
            <v>0.11246186760743422</v>
          </cell>
        </row>
        <row r="116">
          <cell r="V116">
            <v>219.51593057458155</v>
          </cell>
        </row>
        <row r="118">
          <cell r="V118">
            <v>-7.9906402151976086E-2</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685694605</v>
          </cell>
          <cell r="C3">
            <v>0.55569999999999997</v>
          </cell>
          <cell r="G3">
            <v>6.2446848527379032E-3</v>
          </cell>
        </row>
        <row r="5">
          <cell r="C5">
            <v>0.27929999999999999</v>
          </cell>
        </row>
        <row r="6">
          <cell r="A6">
            <v>6.1222732589285718</v>
          </cell>
          <cell r="C6">
            <v>0.28851540616246496</v>
          </cell>
          <cell r="K6">
            <v>65.022495463492689</v>
          </cell>
        </row>
        <row r="7">
          <cell r="A7">
            <v>24.489093035714287</v>
          </cell>
          <cell r="C7">
            <v>5.5418257228376469E-2</v>
          </cell>
          <cell r="E7">
            <v>0.56513245459619599</v>
          </cell>
          <cell r="G7">
            <v>0.47141322888369447</v>
          </cell>
          <cell r="K7">
            <v>0.13062937686476594</v>
          </cell>
        </row>
        <row r="11">
          <cell r="E11">
            <v>5.242665972715721E-2</v>
          </cell>
          <cell r="F11">
            <v>6.5155160771857012E-2</v>
          </cell>
          <cell r="K11">
            <v>3.3675551187169805E-2</v>
          </cell>
        </row>
        <row r="13">
          <cell r="E13">
            <v>1.10906943168394E-2</v>
          </cell>
          <cell r="F13">
            <v>-9.1322126306224494E-2</v>
          </cell>
          <cell r="K13">
            <v>2.2572380967352368E-2</v>
          </cell>
        </row>
        <row r="15">
          <cell r="E15">
            <v>-0.28459199751448039</v>
          </cell>
          <cell r="F15">
            <v>0.17876973663802453</v>
          </cell>
          <cell r="K15">
            <v>5.654342101181542E-2</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21580620000</v>
          </cell>
          <cell r="C3">
            <v>0.25010000000000004</v>
          </cell>
          <cell r="G3">
            <v>1.011263015278363E-2</v>
          </cell>
        </row>
        <row r="5">
          <cell r="C5">
            <v>9.6600000000000005E-2</v>
          </cell>
        </row>
        <row r="6">
          <cell r="A6">
            <v>1.8397953108790341</v>
          </cell>
          <cell r="C6">
            <v>0.14527173697454021</v>
          </cell>
          <cell r="K6">
            <v>1032.5289351972629</v>
          </cell>
        </row>
        <row r="7">
          <cell r="A7">
            <v>32.947511450381683</v>
          </cell>
          <cell r="C7">
            <v>4.1945041430691055E-2</v>
          </cell>
          <cell r="E7">
            <v>0.15810931424183738</v>
          </cell>
          <cell r="G7">
            <v>7.5756555911242293E-2</v>
          </cell>
          <cell r="K7">
            <v>7.6897095533231985E-2</v>
          </cell>
        </row>
        <row r="11">
          <cell r="E11">
            <v>0.39872238436112273</v>
          </cell>
          <cell r="F11">
            <v>0.22999999999999998</v>
          </cell>
          <cell r="K11">
            <v>0.158</v>
          </cell>
        </row>
        <row r="13">
          <cell r="E13">
            <v>0.12713687022409315</v>
          </cell>
          <cell r="F13">
            <v>8.7902892545442812E-2</v>
          </cell>
          <cell r="K13">
            <v>0.1993118014410995</v>
          </cell>
        </row>
        <row r="16">
          <cell r="E16">
            <v>2.0699052160038311E-2</v>
          </cell>
          <cell r="F16">
            <v>-0.5616629750339196</v>
          </cell>
          <cell r="K16">
            <v>0.12096954047803614</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88681620000</v>
          </cell>
          <cell r="C3">
            <v>0.86420000000000008</v>
          </cell>
          <cell r="G3">
            <v>-5.1770091837100018E-5</v>
          </cell>
        </row>
        <row r="5">
          <cell r="C5">
            <v>0.33929999999999999</v>
          </cell>
        </row>
        <row r="6">
          <cell r="A6">
            <v>6.9239241099312929</v>
          </cell>
          <cell r="C6">
            <v>0.22454435513148341</v>
          </cell>
          <cell r="K6">
            <v>1750.9082614729225</v>
          </cell>
        </row>
        <row r="7">
          <cell r="A7">
            <v>18.269802224969098</v>
          </cell>
          <cell r="C7">
            <v>4.4428597492919053E-2</v>
          </cell>
          <cell r="E7">
            <v>0.12405829319501049</v>
          </cell>
          <cell r="G7">
            <v>0.11250775463300289</v>
          </cell>
          <cell r="K7">
            <v>1.1433569120735982</v>
          </cell>
        </row>
        <row r="11">
          <cell r="E11">
            <v>-0.2425879029598611</v>
          </cell>
          <cell r="F11">
            <v>5.2173270132836125E-2</v>
          </cell>
          <cell r="K11">
            <v>5.1915835642142708E-2</v>
          </cell>
        </row>
        <row r="13">
          <cell r="E13">
            <v>-0.46275680160489396</v>
          </cell>
          <cell r="F13">
            <v>0.11884565738521125</v>
          </cell>
          <cell r="K13">
            <v>7.9712319781630875E-2</v>
          </cell>
        </row>
        <row r="15">
          <cell r="E15">
            <v>-0.63151970510403732</v>
          </cell>
          <cell r="F15">
            <v>0.62525297614293418</v>
          </cell>
          <cell r="K15">
            <v>0.17775632983074466</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0.26925641692191182</v>
          </cell>
        </row>
        <row r="7">
          <cell r="AS7">
            <v>0.83919999999999995</v>
          </cell>
          <cell r="AU7">
            <v>0.35680320569902046</v>
          </cell>
          <cell r="AV7">
            <v>0.3197105966162066</v>
          </cell>
        </row>
        <row r="13">
          <cell r="AU13">
            <v>0.68462524023062143</v>
          </cell>
          <cell r="AV13">
            <v>1.8897899048942337</v>
          </cell>
        </row>
        <row r="16">
          <cell r="AS16">
            <v>-1.7157376237623801E-2</v>
          </cell>
        </row>
        <row r="19">
          <cell r="AT19">
            <v>3.4681629563668745</v>
          </cell>
          <cell r="AU19">
            <v>9.720100326936036</v>
          </cell>
        </row>
        <row r="22">
          <cell r="AT22">
            <v>0.18686866407346661</v>
          </cell>
          <cell r="AV22">
            <v>9.2184421735224398E-2</v>
          </cell>
        </row>
        <row r="29">
          <cell r="AM29">
            <v>0.16265678329878352</v>
          </cell>
          <cell r="AN29">
            <v>0.44327780279153539</v>
          </cell>
        </row>
        <row r="101">
          <cell r="AV101">
            <v>352516700000</v>
          </cell>
        </row>
        <row r="106">
          <cell r="AM106">
            <v>0.34692848892155825</v>
          </cell>
          <cell r="AN106">
            <v>0.35885186042951056</v>
          </cell>
          <cell r="AS106">
            <v>0.18017032512550904</v>
          </cell>
        </row>
        <row r="107">
          <cell r="AU107">
            <v>0.15179461600357272</v>
          </cell>
        </row>
        <row r="116">
          <cell r="AO116">
            <v>100.18652276479779</v>
          </cell>
        </row>
        <row r="118">
          <cell r="AO118">
            <v>1.6648946690440702E-3</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93244489344</v>
          </cell>
          <cell r="C3">
            <v>0.87919999999999998</v>
          </cell>
          <cell r="G3">
            <v>1.8920446229682142E-3</v>
          </cell>
        </row>
        <row r="5">
          <cell r="C5">
            <v>0.35399999999999998</v>
          </cell>
        </row>
        <row r="6">
          <cell r="A6">
            <v>9.4434362309094588</v>
          </cell>
          <cell r="C6">
            <v>0.41200730699631771</v>
          </cell>
          <cell r="K6">
            <v>572.85673129105203</v>
          </cell>
        </row>
        <row r="7">
          <cell r="A7">
            <v>23.933390488706365</v>
          </cell>
          <cell r="C7">
            <v>4.2554793617466773E-2</v>
          </cell>
          <cell r="E7">
            <v>0.20653198093337768</v>
          </cell>
          <cell r="G7">
            <v>4.9617975203940477E-2</v>
          </cell>
          <cell r="K7">
            <v>0.58563089927771284</v>
          </cell>
        </row>
        <row r="11">
          <cell r="E11">
            <v>0.17906368821292773</v>
          </cell>
          <cell r="F11">
            <v>0.10562441913847742</v>
          </cell>
          <cell r="K11">
            <v>9.002044661221395E-2</v>
          </cell>
        </row>
        <row r="13">
          <cell r="E13">
            <v>0.41838520985440408</v>
          </cell>
          <cell r="F13">
            <v>0.17278747742323897</v>
          </cell>
          <cell r="K13">
            <v>0.10907343461705729</v>
          </cell>
        </row>
        <row r="15">
          <cell r="E15">
            <v>0.61227268712172145</v>
          </cell>
          <cell r="F15">
            <v>-5.3520572894982799E-5</v>
          </cell>
          <cell r="K15">
            <v>9.4650696939193438E-2</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554995945728</v>
          </cell>
          <cell r="C3">
            <v>0.77769999999999995</v>
          </cell>
          <cell r="G3">
            <v>-2.5456807156169076E-2</v>
          </cell>
        </row>
        <row r="5">
          <cell r="C5">
            <v>0.22010000000000002</v>
          </cell>
        </row>
        <row r="6">
          <cell r="A6">
            <v>16.582388052466463</v>
          </cell>
          <cell r="C6">
            <v>0.12055384523386017</v>
          </cell>
          <cell r="K6">
            <v>573.18831844026079</v>
          </cell>
        </row>
        <row r="7">
          <cell r="A7">
            <v>62.953260631578949</v>
          </cell>
          <cell r="C7">
            <v>1.4217102296887113E-2</v>
          </cell>
          <cell r="E7">
            <v>0.19724684927575886</v>
          </cell>
          <cell r="G7">
            <v>1.6879983496721767</v>
          </cell>
          <cell r="K7">
            <v>-1.9587577927851707E-2</v>
          </cell>
        </row>
        <row r="11">
          <cell r="E11">
            <v>7.8747386858013524E-3</v>
          </cell>
          <cell r="F11">
            <v>0.17264745247254876</v>
          </cell>
          <cell r="K11">
            <v>0.15197330486053096</v>
          </cell>
        </row>
        <row r="13">
          <cell r="E13">
            <v>0.11879893222494942</v>
          </cell>
          <cell r="F13">
            <v>0.41173456315654633</v>
          </cell>
          <cell r="K13">
            <v>0.26175843260588977</v>
          </cell>
        </row>
        <row r="15">
          <cell r="E15">
            <v>-0.13887593708067958</v>
          </cell>
          <cell r="F15">
            <v>0.6633230665182599</v>
          </cell>
          <cell r="K15">
            <v>0.33221414776726099</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31261960000</v>
          </cell>
          <cell r="C3">
            <v>0.70709999999999995</v>
          </cell>
          <cell r="G3">
            <v>2.0015163693110349E-2</v>
          </cell>
        </row>
        <row r="5">
          <cell r="C5">
            <v>0.24199999999999999</v>
          </cell>
        </row>
        <row r="6">
          <cell r="A6">
            <v>13.196268467707894</v>
          </cell>
          <cell r="C6">
            <v>0.43763579104865408</v>
          </cell>
          <cell r="K6">
            <v>177.93017713274998</v>
          </cell>
        </row>
        <row r="7">
          <cell r="A7">
            <v>42.475489130434781</v>
          </cell>
          <cell r="C7">
            <v>2.413757267013756E-2</v>
          </cell>
          <cell r="E7">
            <v>7.0510345397502061E-2</v>
          </cell>
          <cell r="G7">
            <v>1.4088617779086716E-2</v>
          </cell>
          <cell r="K7">
            <v>-8.5615000088648086E-2</v>
          </cell>
        </row>
        <row r="11">
          <cell r="E11">
            <v>0.16440824583404701</v>
          </cell>
          <cell r="F11">
            <v>9.92733380973152E-2</v>
          </cell>
          <cell r="K11">
            <v>0.14237938069760353</v>
          </cell>
        </row>
        <row r="13">
          <cell r="E13">
            <v>0.1411263716979807</v>
          </cell>
          <cell r="F13">
            <v>0.50910589576507159</v>
          </cell>
          <cell r="K13">
            <v>0.22862268562747684</v>
          </cell>
        </row>
        <row r="15">
          <cell r="E15">
            <v>2.0938881280061938E-2</v>
          </cell>
          <cell r="F15">
            <v>-3.1352902738093658E-2</v>
          </cell>
          <cell r="K15">
            <v>0.18235219666486646</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77351651876</v>
          </cell>
          <cell r="C3">
            <v>0.70140000000000002</v>
          </cell>
          <cell r="G3">
            <v>-8.2941157610064709E-3</v>
          </cell>
        </row>
        <row r="5">
          <cell r="C5">
            <v>0.26920000000000005</v>
          </cell>
        </row>
        <row r="6">
          <cell r="A6">
            <v>8.9943781251162793</v>
          </cell>
          <cell r="C6">
            <v>0.17870879421065433</v>
          </cell>
          <cell r="K6">
            <v>123.25214420864313</v>
          </cell>
        </row>
        <row r="7">
          <cell r="A7">
            <v>30.829673924272619</v>
          </cell>
          <cell r="C7">
            <v>2.547069297310868E-2</v>
          </cell>
          <cell r="E7">
            <v>0.19630916769311982</v>
          </cell>
          <cell r="G7">
            <v>1.4596407703960181</v>
          </cell>
          <cell r="K7">
            <v>-0.26653091996760814</v>
          </cell>
        </row>
        <row r="11">
          <cell r="E11">
            <v>3.9094650205761416E-2</v>
          </cell>
          <cell r="F11">
            <v>6.4356435643564414E-2</v>
          </cell>
          <cell r="K11">
            <v>6.0052532962182513E-2</v>
          </cell>
        </row>
        <row r="13">
          <cell r="E13">
            <v>3.7800687285223455E-2</v>
          </cell>
          <cell r="F13">
            <v>0.18684957426679283</v>
          </cell>
          <cell r="K13">
            <v>0.11258365989690966</v>
          </cell>
        </row>
        <row r="15">
          <cell r="E15">
            <v>-0.2175332938456932</v>
          </cell>
          <cell r="F15">
            <v>0.4264292807408423</v>
          </cell>
          <cell r="K15">
            <v>0.173858941988764</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8.968319293882776E-2</v>
          </cell>
          <cell r="AA4">
            <v>0.14734338336922637</v>
          </cell>
        </row>
        <row r="7">
          <cell r="AF7">
            <v>0.6744</v>
          </cell>
          <cell r="AH7">
            <v>0.21249999999999999</v>
          </cell>
          <cell r="AI7">
            <v>0.15402912153257689</v>
          </cell>
        </row>
        <row r="13">
          <cell r="AH13">
            <v>0.14161159399468429</v>
          </cell>
          <cell r="AI13">
            <v>0.16750355452369384</v>
          </cell>
        </row>
        <row r="16">
          <cell r="AF16">
            <v>1.0086193219994205E-2</v>
          </cell>
        </row>
        <row r="19">
          <cell r="AG19">
            <v>13.433856820142877</v>
          </cell>
          <cell r="AH19">
            <v>48.144730842871489</v>
          </cell>
        </row>
        <row r="22">
          <cell r="AG22">
            <v>0.22262895720521989</v>
          </cell>
          <cell r="AI22">
            <v>1.5869986424749693E-2</v>
          </cell>
        </row>
        <row r="29">
          <cell r="Z29">
            <v>-0.22427548985099144</v>
          </cell>
          <cell r="AA29">
            <v>0.50646600620131599</v>
          </cell>
        </row>
        <row r="106">
          <cell r="Z106">
            <v>-0.44789446396681831</v>
          </cell>
          <cell r="AA106">
            <v>0.5880634390651085</v>
          </cell>
          <cell r="AF106">
            <v>0.30498812027242572</v>
          </cell>
        </row>
        <row r="107">
          <cell r="AH107">
            <v>0.13029297899605763</v>
          </cell>
        </row>
        <row r="116">
          <cell r="AB116">
            <v>124.05879847984306</v>
          </cell>
        </row>
        <row r="118">
          <cell r="AB118">
            <v>-0.54457122437649386</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142487188258</v>
          </cell>
          <cell r="C3">
            <v>0.59079999999999999</v>
          </cell>
          <cell r="G3">
            <v>9.4934986773774765E-3</v>
          </cell>
        </row>
        <row r="5">
          <cell r="C5">
            <v>0.20949999999999999</v>
          </cell>
        </row>
        <row r="6">
          <cell r="A6">
            <v>5.2589941779729825</v>
          </cell>
          <cell r="C6">
            <v>0.24415486944920278</v>
          </cell>
          <cell r="K6">
            <v>201.07278782942242</v>
          </cell>
        </row>
        <row r="7">
          <cell r="A7">
            <v>22.91527633612094</v>
          </cell>
          <cell r="C7">
            <v>3.7946027126771198E-2</v>
          </cell>
          <cell r="E7">
            <v>7.8918699981843324E-2</v>
          </cell>
          <cell r="G7">
            <v>0.38425102466939914</v>
          </cell>
          <cell r="K7">
            <v>4.1935888845592517E-2</v>
          </cell>
        </row>
        <row r="11">
          <cell r="E11">
            <v>6.851594065120703E-2</v>
          </cell>
          <cell r="F11">
            <v>-0.13908042324679859</v>
          </cell>
          <cell r="K11">
            <v>1.0553582588400823E-2</v>
          </cell>
        </row>
        <row r="13">
          <cell r="E13">
            <v>0.12062801181408367</v>
          </cell>
          <cell r="F13">
            <v>-0.1374670550700513</v>
          </cell>
          <cell r="K13">
            <v>6.2008952853246702E-2</v>
          </cell>
        </row>
        <row r="15">
          <cell r="E15">
            <v>3.9602849591775291E-2</v>
          </cell>
          <cell r="F15">
            <v>-0.18402125290430571</v>
          </cell>
          <cell r="K15">
            <v>5.8314236639788318E-2</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0.36220000000000002</v>
          </cell>
        </row>
        <row r="4">
          <cell r="K4">
            <v>398.49894135128835</v>
          </cell>
        </row>
        <row r="5">
          <cell r="C5">
            <v>0.16640000000000002</v>
          </cell>
          <cell r="K5">
            <v>4.2645058480607956E-2</v>
          </cell>
        </row>
        <row r="6">
          <cell r="A6">
            <v>1.988219569026245</v>
          </cell>
          <cell r="C6">
            <v>7.3291337419451028E-2</v>
          </cell>
          <cell r="I6">
            <v>-1.5758658340080917E-2</v>
          </cell>
        </row>
        <row r="7">
          <cell r="A7">
            <v>11.053805985137577</v>
          </cell>
          <cell r="C7">
            <v>4.0107760525960705E-2</v>
          </cell>
          <cell r="E7">
            <v>0.12212256660589307</v>
          </cell>
          <cell r="G7">
            <v>2.6720369730476849</v>
          </cell>
        </row>
        <row r="11">
          <cell r="E11">
            <v>0.19169009829665606</v>
          </cell>
          <cell r="F11">
            <v>7.9579579579579507E-2</v>
          </cell>
          <cell r="K11">
            <v>1.8285827180161873E-2</v>
          </cell>
        </row>
        <row r="13">
          <cell r="E13">
            <v>0.19587455978534285</v>
          </cell>
          <cell r="F13">
            <v>0.39643808722479323</v>
          </cell>
          <cell r="K13">
            <v>6.2478809104674536E-2</v>
          </cell>
        </row>
        <row r="15">
          <cell r="E15">
            <v>-0.70629108458537404</v>
          </cell>
          <cell r="F15">
            <v>2.9644273657138376</v>
          </cell>
          <cell r="K15">
            <v>0.62237692227041186</v>
          </cell>
        </row>
        <row r="20">
          <cell r="O20">
            <v>110073800000</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8357313540</v>
          </cell>
          <cell r="C3">
            <v>0.43200000000000005</v>
          </cell>
          <cell r="G3">
            <v>0</v>
          </cell>
        </row>
        <row r="5">
          <cell r="C5">
            <v>0.1313</v>
          </cell>
        </row>
        <row r="6">
          <cell r="A6">
            <v>3.7193206675567425</v>
          </cell>
          <cell r="C6">
            <v>0.13103652671421964</v>
          </cell>
          <cell r="K6">
            <v>11.966514017107697</v>
          </cell>
        </row>
        <row r="7">
          <cell r="A7">
            <v>28.329876406779661</v>
          </cell>
          <cell r="C7">
            <v>4.3793977364644861E-2</v>
          </cell>
          <cell r="E7">
            <v>0.13295809008975087</v>
          </cell>
          <cell r="G7">
            <v>0.69900801773852017</v>
          </cell>
          <cell r="K7">
            <v>0.22733477098540478</v>
          </cell>
        </row>
        <row r="11">
          <cell r="E11">
            <v>7.1353000046300075E-2</v>
          </cell>
          <cell r="F11">
            <v>8.633144499453338E-2</v>
          </cell>
          <cell r="K11">
            <v>4.7078334812746814E-2</v>
          </cell>
        </row>
        <row r="13">
          <cell r="E13">
            <v>1.2180042149119163E-2</v>
          </cell>
          <cell r="F13">
            <v>0.10407770778856618</v>
          </cell>
          <cell r="K13">
            <v>6.7552104884880532E-2</v>
          </cell>
        </row>
        <row r="15">
          <cell r="E15">
            <v>-8.5808236562653128E-2</v>
          </cell>
          <cell r="F15">
            <v>0.35461529199591291</v>
          </cell>
          <cell r="K15">
            <v>0.1086459726236769</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67714600000</v>
          </cell>
          <cell r="C3">
            <v>0.37460000000000004</v>
          </cell>
          <cell r="G3">
            <v>-9.5934384919563742E-3</v>
          </cell>
        </row>
        <row r="5">
          <cell r="C5">
            <v>0.1142</v>
          </cell>
        </row>
        <row r="6">
          <cell r="A6">
            <v>3.319343137254902</v>
          </cell>
          <cell r="C6">
            <v>9.2279383547275357E-2</v>
          </cell>
          <cell r="K6">
            <v>215.56632715381076</v>
          </cell>
        </row>
        <row r="7">
          <cell r="A7">
            <v>27.854627725215959</v>
          </cell>
          <cell r="C7">
            <v>3.1765675349186145E-2</v>
          </cell>
          <cell r="E7">
            <v>0.1185078040904198</v>
          </cell>
          <cell r="G7">
            <v>2.2182448036951503</v>
          </cell>
          <cell r="K7">
            <v>0.28221703041762281</v>
          </cell>
        </row>
        <row r="11">
          <cell r="E11">
            <v>9.8544420277731248E-2</v>
          </cell>
          <cell r="F11">
            <v>3.5638135851355557E-2</v>
          </cell>
          <cell r="K11">
            <v>5.5212952191278086E-2</v>
          </cell>
        </row>
        <row r="13">
          <cell r="E13">
            <v>0.23237885462555075</v>
          </cell>
          <cell r="F13">
            <v>8.6237712243074194E-2</v>
          </cell>
          <cell r="K13">
            <v>0.10347715411576117</v>
          </cell>
        </row>
        <row r="15">
          <cell r="E15">
            <v>-0.1756645184324015</v>
          </cell>
          <cell r="F15">
            <v>-3.9376776591929841E-2</v>
          </cell>
          <cell r="K15">
            <v>0.14797149616467584</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9.7116617467274846E-2</v>
          </cell>
        </row>
        <row r="7">
          <cell r="AS7">
            <v>0.20730000000000001</v>
          </cell>
          <cell r="AU7">
            <v>9.9758112749361305E-2</v>
          </cell>
          <cell r="AV7">
            <v>0.11908191552970593</v>
          </cell>
        </row>
        <row r="13">
          <cell r="AU13">
            <v>5.1011947386273696E-2</v>
          </cell>
          <cell r="AV13">
            <v>1.1654642581782135</v>
          </cell>
        </row>
        <row r="16">
          <cell r="AS16">
            <v>0.14946102500320169</v>
          </cell>
        </row>
        <row r="19">
          <cell r="AT19">
            <v>1.5467780072837962</v>
          </cell>
          <cell r="AU19">
            <v>15.505285381350594</v>
          </cell>
        </row>
        <row r="22">
          <cell r="AT22">
            <v>0.15808637090133026</v>
          </cell>
          <cell r="AV22">
            <v>7.6987075694733023E-2</v>
          </cell>
        </row>
        <row r="29">
          <cell r="AM29">
            <v>0.34497929606625255</v>
          </cell>
          <cell r="AN29">
            <v>0.41254569963440457</v>
          </cell>
        </row>
        <row r="102">
          <cell r="AU102">
            <v>113824300000</v>
          </cell>
        </row>
        <row r="106">
          <cell r="AM106">
            <v>-7.4963150136870937E-2</v>
          </cell>
          <cell r="AN106">
            <v>0.30126887177498052</v>
          </cell>
          <cell r="AS106">
            <v>0.10548752974425875</v>
          </cell>
        </row>
        <row r="107">
          <cell r="AU107">
            <v>5.8929764348786898E-2</v>
          </cell>
        </row>
        <row r="116">
          <cell r="AO116">
            <v>94.358731814312534</v>
          </cell>
        </row>
        <row r="118">
          <cell r="AO118">
            <v>0.19200014924598952</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1.0093355965082429E-2</v>
          </cell>
        </row>
        <row r="7">
          <cell r="AL7">
            <v>0.12520000000000001</v>
          </cell>
          <cell r="AN7">
            <v>0.10273068268567141</v>
          </cell>
          <cell r="AO7">
            <v>9.9699924981245316E-2</v>
          </cell>
        </row>
        <row r="13">
          <cell r="AN13">
            <v>0.33804413848957277</v>
          </cell>
          <cell r="AO13">
            <v>4.7068853874379455</v>
          </cell>
        </row>
        <row r="16">
          <cell r="AL16">
            <v>-9.2423078964431332E-3</v>
          </cell>
        </row>
        <row r="19">
          <cell r="AM19">
            <v>1.6600836795048761</v>
          </cell>
          <cell r="AN19">
            <v>16.159570209265436</v>
          </cell>
        </row>
        <row r="22">
          <cell r="AM22">
            <v>4.557673054772822E-2</v>
          </cell>
          <cell r="AO22">
            <v>6.0057168329599529E-2</v>
          </cell>
        </row>
        <row r="29">
          <cell r="AF29">
            <v>-9.2319873317498025E-2</v>
          </cell>
          <cell r="AG29">
            <v>0.19452198203070492</v>
          </cell>
        </row>
        <row r="102">
          <cell r="AN102">
            <v>110644577239</v>
          </cell>
        </row>
        <row r="106">
          <cell r="AF106">
            <v>-0.20353292635407194</v>
          </cell>
          <cell r="AG106">
            <v>8.3659491193737834E-2</v>
          </cell>
          <cell r="AL106">
            <v>4.4056033522485508E-2</v>
          </cell>
        </row>
        <row r="107">
          <cell r="AN107">
            <v>3.317674193559448E-2</v>
          </cell>
        </row>
        <row r="116">
          <cell r="AH116">
            <v>531.00889133958754</v>
          </cell>
        </row>
        <row r="118">
          <cell r="AH118">
            <v>0.19068298616406376</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0.3569</v>
          </cell>
          <cell r="G3">
            <v>-2.4703388897535511E-2</v>
          </cell>
        </row>
        <row r="5">
          <cell r="C5">
            <v>0.21489999999999998</v>
          </cell>
        </row>
        <row r="6">
          <cell r="A6">
            <v>6.9058181818181819</v>
          </cell>
          <cell r="C6">
            <v>0.10896750065622819</v>
          </cell>
          <cell r="K6">
            <v>194.5363282705334</v>
          </cell>
        </row>
        <row r="7">
          <cell r="A7">
            <v>34.004155405405406</v>
          </cell>
          <cell r="C7">
            <v>2.0683728098214987E-2</v>
          </cell>
          <cell r="E7">
            <v>0.32610234393872195</v>
          </cell>
          <cell r="G7">
            <v>2.0868807304734952E-2</v>
          </cell>
          <cell r="K7">
            <v>-0.47202863738117184</v>
          </cell>
        </row>
        <row r="11">
          <cell r="E11">
            <v>0.1909601151221918</v>
          </cell>
          <cell r="F11">
            <v>-6.8701551115106119E-2</v>
          </cell>
          <cell r="K11">
            <v>6.6973380581076075E-2</v>
          </cell>
        </row>
        <row r="13">
          <cell r="E13">
            <v>0.33139238670694859</v>
          </cell>
          <cell r="F13">
            <v>-0.14025904053199378</v>
          </cell>
          <cell r="K13">
            <v>7.4678639626878179E-2</v>
          </cell>
        </row>
        <row r="15">
          <cell r="E15">
            <v>0.38231605172469463</v>
          </cell>
          <cell r="F15">
            <v>-9.0674269606229929E-2</v>
          </cell>
          <cell r="K15">
            <v>7.9657159353991203E-2</v>
          </cell>
        </row>
        <row r="20">
          <cell r="O20">
            <v>40260920000</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4187868000</v>
          </cell>
          <cell r="C3">
            <v>0.2646</v>
          </cell>
          <cell r="G3">
            <v>-1.6558870402996285E-2</v>
          </cell>
        </row>
        <row r="5">
          <cell r="C5">
            <v>0.05</v>
          </cell>
        </row>
        <row r="6">
          <cell r="A6">
            <v>1.2617860801446219</v>
          </cell>
          <cell r="C6">
            <v>-2.1429422376495692E-2</v>
          </cell>
          <cell r="K6">
            <v>98.330065773757497</v>
          </cell>
        </row>
        <row r="7">
          <cell r="A7">
            <v>24.490456140350876</v>
          </cell>
          <cell r="C7">
            <v>5.969624639554064E-3</v>
          </cell>
          <cell r="E7">
            <v>8.1111710124679187E-2</v>
          </cell>
          <cell r="G7">
            <v>0.62471378942797362</v>
          </cell>
          <cell r="K7">
            <v>-0.24279943189775544</v>
          </cell>
        </row>
        <row r="11">
          <cell r="E11">
            <v>6.4442654662897114E-2</v>
          </cell>
          <cell r="F11">
            <v>9.3292900052474037E-2</v>
          </cell>
          <cell r="K11">
            <v>3.6693886751663476E-2</v>
          </cell>
        </row>
        <row r="13">
          <cell r="E13">
            <v>-1.299452995802064E-2</v>
          </cell>
          <cell r="F13">
            <v>0.10196743074038039</v>
          </cell>
          <cell r="K13">
            <v>9.4158075353168696E-2</v>
          </cell>
        </row>
        <row r="15">
          <cell r="E15">
            <v>-0.28938896838324468</v>
          </cell>
          <cell r="F15">
            <v>-0.81545953903889234</v>
          </cell>
          <cell r="K15">
            <v>1.0625918494585458</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9.2880413625304143</v>
          </cell>
          <cell r="AM19">
            <v>76.989277310924365</v>
          </cell>
        </row>
        <row r="22">
          <cell r="AL22">
            <v>0.81925510079959485</v>
          </cell>
          <cell r="AN22">
            <v>1.039105740360657E-2</v>
          </cell>
        </row>
        <row r="29">
          <cell r="AE29">
            <v>-1.8713649258605729</v>
          </cell>
          <cell r="AF29">
            <v>2.3284106419637065</v>
          </cell>
        </row>
        <row r="102">
          <cell r="AM102">
            <v>22904310000</v>
          </cell>
        </row>
        <row r="106">
          <cell r="AE106">
            <v>-0.55171847879300362</v>
          </cell>
          <cell r="AF106">
            <v>0.47680241252427735</v>
          </cell>
          <cell r="AK106">
            <v>0.55655146632959418</v>
          </cell>
        </row>
        <row r="107">
          <cell r="AM107">
            <v>0.11820507443451907</v>
          </cell>
        </row>
        <row r="116">
          <cell r="AG116">
            <v>39.691300059480142</v>
          </cell>
        </row>
        <row r="118">
          <cell r="AG118">
            <v>-0.24612915366609411</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0.29365469749139206</v>
          </cell>
        </row>
        <row r="7">
          <cell r="O7">
            <v>0.60809999999999997</v>
          </cell>
          <cell r="Q7">
            <v>0.42680608365019013</v>
          </cell>
          <cell r="R7">
            <v>6.3688212927756657E-2</v>
          </cell>
        </row>
        <row r="13">
          <cell r="Q13">
            <v>0.19607140724819391</v>
          </cell>
          <cell r="R13">
            <v>0.27257501744591767</v>
          </cell>
        </row>
        <row r="16">
          <cell r="O16">
            <v>5.1409373243569916E-2</v>
          </cell>
        </row>
        <row r="19">
          <cell r="P19">
            <v>2.581273764258555</v>
          </cell>
          <cell r="Q19">
            <v>6.0478841870824054</v>
          </cell>
        </row>
        <row r="22">
          <cell r="P22">
            <v>0.3215046113042237</v>
          </cell>
          <cell r="R22">
            <v>2.4673172528079542E-2</v>
          </cell>
        </row>
        <row r="29">
          <cell r="I29">
            <v>1.7349999999999999</v>
          </cell>
          <cell r="J29">
            <v>0.64168190127970748</v>
          </cell>
        </row>
        <row r="102">
          <cell r="Q102">
            <v>2715500000</v>
          </cell>
        </row>
        <row r="106">
          <cell r="I106">
            <v>0.74884615384615394</v>
          </cell>
          <cell r="J106">
            <v>-0.85265009896635147</v>
          </cell>
          <cell r="O106">
            <v>0.76990338053319274</v>
          </cell>
        </row>
        <row r="107">
          <cell r="Q107">
            <v>0.23862531006461701</v>
          </cell>
        </row>
        <row r="116">
          <cell r="K116">
            <v>15.683883057777276</v>
          </cell>
        </row>
        <row r="118">
          <cell r="K118">
            <v>2.5090395933155207E-2</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13491020000</v>
          </cell>
        </row>
        <row r="13">
          <cell r="E13">
            <v>1.2443234220428319</v>
          </cell>
          <cell r="F13">
            <v>0.58437995118734753</v>
          </cell>
        </row>
        <row r="15">
          <cell r="E15">
            <v>-2.3994265747941608</v>
          </cell>
          <cell r="F15">
            <v>-0.5866366602947154</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AM4">
            <v>-8.4804217817060934E-2</v>
          </cell>
        </row>
        <row r="13">
          <cell r="AV13">
            <v>2.766152315346345</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-8.4804217817060934E-2</v>
          </cell>
          <cell r="AN4">
            <v>0.27642826914938645</v>
          </cell>
        </row>
        <row r="7">
          <cell r="AS7">
            <v>0.17545255619653868</v>
          </cell>
          <cell r="AU7">
            <v>7.3867780651150461E-2</v>
          </cell>
          <cell r="AV7">
            <v>9.9462900338173857E-2</v>
          </cell>
        </row>
        <row r="13">
          <cell r="AU13">
            <v>-7.5637955715625283E-4</v>
          </cell>
          <cell r="AV13">
            <v>2.766152315346345</v>
          </cell>
        </row>
        <row r="16">
          <cell r="AS16">
            <v>-2.9569779558887782E-3</v>
          </cell>
        </row>
        <row r="19">
          <cell r="AT19">
            <v>1.1813144933359856</v>
          </cell>
          <cell r="AU19">
            <v>15.992283549371633</v>
          </cell>
        </row>
        <row r="22">
          <cell r="AT22">
            <v>5.7499216753692961E-2</v>
          </cell>
          <cell r="AV22">
            <v>8.4196800174096351E-2</v>
          </cell>
        </row>
        <row r="29">
          <cell r="AM29">
            <v>-1.0417331442476565</v>
          </cell>
          <cell r="AN29">
            <v>-12.007578826714623</v>
          </cell>
        </row>
        <row r="102">
          <cell r="AU102">
            <v>17815403874</v>
          </cell>
        </row>
        <row r="106">
          <cell r="AM106">
            <v>0.15309528574072551</v>
          </cell>
          <cell r="AN106">
            <v>-0.38893483193670997</v>
          </cell>
          <cell r="AO106">
            <v>0.2473333333333334</v>
          </cell>
          <cell r="AP106">
            <v>-4.4895777659005875E-2</v>
          </cell>
          <cell r="AQ106">
            <v>8.3379966424174556E-2</v>
          </cell>
          <cell r="AR106">
            <v>6.3533057851239638E-2</v>
          </cell>
        </row>
        <row r="107">
          <cell r="AU107">
            <v>8.8468231982069628E-2</v>
          </cell>
        </row>
        <row r="116">
          <cell r="AO116">
            <v>2614.1003374456673</v>
          </cell>
        </row>
        <row r="118">
          <cell r="AO118">
            <v>0.94633296163746849</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cell r="AO16">
            <v>33.653275674888327</v>
          </cell>
        </row>
        <row r="19">
          <cell r="AN19">
            <v>8.6009621004301788</v>
          </cell>
        </row>
        <row r="22">
          <cell r="AN22">
            <v>0.16687301627859014</v>
          </cell>
          <cell r="AP22">
            <v>4.1166342565253936E-2</v>
          </cell>
        </row>
        <row r="29">
          <cell r="AG29">
            <v>0.34018740239458611</v>
          </cell>
          <cell r="AH29">
            <v>0.12837444163915324</v>
          </cell>
        </row>
        <row r="102">
          <cell r="AO102">
            <v>51984214935</v>
          </cell>
        </row>
        <row r="106">
          <cell r="AG106">
            <v>-0.65921099882008927</v>
          </cell>
          <cell r="AH106">
            <v>0.19091761880721569</v>
          </cell>
          <cell r="AM106">
            <v>0.15269019549785789</v>
          </cell>
        </row>
        <row r="107">
          <cell r="AO107">
            <v>8.3364352890873322E-2</v>
          </cell>
        </row>
        <row r="116">
          <cell r="AI116">
            <v>482.35379848486855</v>
          </cell>
        </row>
        <row r="118">
          <cell r="AI118">
            <v>-9.8454305965953726E-3</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36">
  <rv s="0">
    <v>https://www.bing.com/financeapi/forcetrigger?t=a1pmur&amp;q=XNAS%3aCHKP&amp;form=skydnc</v>
    <v>Learn more on Bing</v>
  </rv>
  <rv s="1">
    <v>0</v>
    <v>CHECK POINT SOFTWARE TECHNOLOGIES LTD. (XNAS:CHKP)</v>
    <v>2</v>
    <v>3</v>
    <v>Finance</v>
    <v>4</v>
    <v>en-US</v>
    <v>a1pmur</v>
    <v>268435456</v>
    <v>1</v>
    <v>Powered by Refinitiv</v>
    <v>140.095</v>
    <v>117.18</v>
    <v>0.6361</v>
    <v>0.75</v>
    <v>5.4520000000000002E-3</v>
    <v>-0.01</v>
    <v>-7.2300000000000009E-5</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140.095</v>
    <v>Software &amp; IT Services</v>
    <v>Stock</v>
    <v>45239.928848217191</v>
    <v>0</v>
    <v>138</v>
    <v>16093660000</v>
    <v>CHECK POINT SOFTWARE TECHNOLOGIES LTD.</v>
    <v>CHECK POINT SOFTWARE TECHNOLOGIES LTD.</v>
    <v>138</v>
    <v>19.2013</v>
    <v>137.56</v>
    <v>138.31</v>
    <v>138.30000000000001</v>
    <v>116993800</v>
    <v>CHKP</v>
    <v>CHECK POINT SOFTWARE TECHNOLOGIES LTD. (XNAS:CHKP)</v>
    <v>825670</v>
    <v>992402</v>
    <v>1993</v>
  </rv>
  <rv s="2">
    <v>1</v>
  </rv>
  <rv s="0">
    <v>https://www.bing.com/financeapi/forcetrigger?t=c22our&amp;q=XNAS%3aDLO&amp;form=skydnc</v>
    <v>Learn more on Bing</v>
  </rv>
  <rv s="1">
    <v>0</v>
    <v>dLocal Ltd (XNAS:DLO)</v>
    <v>2</v>
    <v>3</v>
    <v>Finance</v>
    <v>5</v>
    <v>en-US</v>
    <v>c22our</v>
    <v>268435456</v>
    <v>1</v>
    <v>Powered by Refinitiv</v>
    <v>24.65</v>
    <v>9.0330999999999992</v>
    <v>2.1019999999999999</v>
    <v>-0.6</v>
    <v>-3.2751000000000002E-2</v>
    <v>-0.12</v>
    <v>-6.7720000000000002E-3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18.59</v>
    <v>Professional &amp; Commercial Services</v>
    <v>Stock</v>
    <v>45240.01441335625</v>
    <v>3</v>
    <v>17.614999999999998</v>
    <v>5130965988</v>
    <v>dLocal Ltd</v>
    <v>dLocal Ltd</v>
    <v>18.43</v>
    <v>42.1173</v>
    <v>18.32</v>
    <v>17.72</v>
    <v>17.600000000000001</v>
    <v>289557900</v>
    <v>DLO</v>
    <v>dLocal Ltd (XNAS:DLO)</v>
    <v>406214</v>
    <v>865363</v>
    <v>2021</v>
  </rv>
  <rv s="2">
    <v>4</v>
  </rv>
  <rv s="0">
    <v>https://www.bing.com/financeapi/forcetrigger?t=a1tg3m&amp;q=XNAS%3aFTNT&amp;form=skydnc</v>
    <v>Learn more on Bing</v>
  </rv>
  <rv s="1">
    <v>0</v>
    <v>FORTINET, INC. (XNAS:FTNT)</v>
    <v>2</v>
    <v>3</v>
    <v>Finance</v>
    <v>5</v>
    <v>en-US</v>
    <v>a1tg3m</v>
    <v>268435456</v>
    <v>1</v>
    <v>Powered by Refinitiv</v>
    <v>81.239999999999995</v>
    <v>44.12</v>
    <v>1.1054999999999999</v>
    <v>-0.56999999999999995</v>
    <v>-1.1346E-2</v>
    <v>-0.33</v>
    <v>-6.6439999999999997E-3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50.96</v>
    <v>Software &amp; IT Services</v>
    <v>Stock</v>
    <v>45240.033150000003</v>
    <v>6</v>
    <v>49.63</v>
    <v>39007683823</v>
    <v>FORTINET, INC.</v>
    <v>FORTINET, INC.</v>
    <v>50.51</v>
    <v>34.226599999999998</v>
    <v>50.24</v>
    <v>49.67</v>
    <v>49.34</v>
    <v>785336900</v>
    <v>FTNT</v>
    <v>FORTINET, INC. (XNAS:FTNT)</v>
    <v>9651259</v>
    <v>8500318</v>
    <v>2000</v>
  </rv>
  <rv s="2">
    <v>7</v>
  </rv>
  <rv s="0">
    <v>https://www.bing.com/financeapi/forcetrigger?t=c27jhw&amp;q=XNAS%3aMNDY&amp;form=skydnc</v>
    <v>Learn more on Bing</v>
  </rv>
  <rv s="3">
    <v>6</v>
    <v>MONDAY.COM LTD (XNAS:MNDY)</v>
    <v>2</v>
    <v>7</v>
    <v>Finance</v>
    <v>5</v>
    <v>en-US</v>
    <v>c27jhw</v>
    <v>268435456</v>
    <v>1</v>
    <v>Powered by Refinitiv</v>
    <v>189.15</v>
    <v>81.37</v>
    <v>-5.44</v>
    <v>-3.8584E-2</v>
    <v>1.45</v>
    <v>1.0697000000000002E-2</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144.97</v>
    <v>Software &amp; IT Services</v>
    <v>Stock</v>
    <v>45240.03145805547</v>
    <v>9</v>
    <v>135.44999999999999</v>
    <v>6544015125</v>
    <v>MONDAY.COM LTD</v>
    <v>MONDAY.COM LTD</v>
    <v>144.55000000000001</v>
    <v>140.99</v>
    <v>135.55000000000001</v>
    <v>137</v>
    <v>48277500</v>
    <v>MNDY</v>
    <v>MONDAY.COM LTD (XNAS:MNDY)</v>
    <v>653774</v>
    <v>762462</v>
    <v>2012</v>
  </rv>
  <rv s="2">
    <v>10</v>
  </rv>
  <rv s="0">
    <v>https://www.bing.com/financeapi/forcetrigger?t=a25jqh&amp;q=XNAS%3aVRSN&amp;form=skydnc</v>
    <v>Learn more on Bing</v>
  </rv>
  <rv s="1">
    <v>0</v>
    <v>VERISIGN, INC. (XNAS:VRSN)</v>
    <v>2</v>
    <v>3</v>
    <v>Finance</v>
    <v>5</v>
    <v>en-US</v>
    <v>a25jqh</v>
    <v>268435456</v>
    <v>1</v>
    <v>Powered by Refinitiv</v>
    <v>229.72</v>
    <v>186.41</v>
    <v>0.92849999999999999</v>
    <v>-0.98</v>
    <v>-4.7799999999999995E-3</v>
    <v>-0.24</v>
    <v>-1.176E-3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206.26</v>
    <v>Software &amp; IT Services</v>
    <v>Stock</v>
    <v>45240.041285253908</v>
    <v>12</v>
    <v>203.71</v>
    <v>20832484000</v>
    <v>VERISIGN, INC.</v>
    <v>VERISIGN, INC.</v>
    <v>205.6</v>
    <v>29.096299999999999</v>
    <v>205.02</v>
    <v>204.04</v>
    <v>203.8</v>
    <v>102100000</v>
    <v>VRSN</v>
    <v>VERISIGN, INC. (XNAS:VRSN)</v>
    <v>363756</v>
    <v>536004</v>
    <v>1995</v>
  </rv>
  <rv s="2">
    <v>13</v>
  </rv>
  <rv s="0">
    <v>https://www.bing.com/financeapi/forcetrigger?t=a1zgm7&amp;q=XNAS%3aPANW&amp;form=skydnc</v>
    <v>Learn more on Bing</v>
  </rv>
  <rv s="1">
    <v>0</v>
    <v>PALO ALTO NETWORKS, INC. (XNAS:PANW)</v>
    <v>2</v>
    <v>3</v>
    <v>Finance</v>
    <v>5</v>
    <v>en-US</v>
    <v>a1zgm7</v>
    <v>268435456</v>
    <v>1</v>
    <v>Powered by Refinitiv</v>
    <v>265.89999999999998</v>
    <v>132.22</v>
    <v>1.1138999999999999</v>
    <v>1.51</v>
    <v>6.2629999999999995E-3</v>
    <v>-0.59</v>
    <v>-2.4320000000000001E-3</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13948</v>
    <v>Nasdaq Stock Market</v>
    <v>XNAS</v>
    <v>XNAS</v>
    <v>3000 Tannery Way, SANTA CLARA, CA, 95054 US</v>
    <v>247.74</v>
    <v>Software &amp; IT Services</v>
    <v>Stock</v>
    <v>45240.040377685153</v>
    <v>15</v>
    <v>239.6</v>
    <v>75400829181</v>
    <v>PALO ALTO NETWORKS, INC.</v>
    <v>PALO ALTO NETWORKS, INC.</v>
    <v>242.39</v>
    <v>191.4152</v>
    <v>241.08</v>
    <v>242.59</v>
    <v>242</v>
    <v>310815900</v>
    <v>PANW</v>
    <v>PALO ALTO NETWORKS, INC. (XNAS:PANW)</v>
    <v>3145018</v>
    <v>3281013</v>
    <v>2005</v>
  </rv>
  <rv s="2">
    <v>16</v>
  </rv>
  <rv s="0">
    <v>https://www.bing.com/financeapi/forcetrigger?t=a21m4c&amp;q=XNAS%3aQLYS&amp;form=skydnc</v>
    <v>Learn more on Bing</v>
  </rv>
  <rv s="1">
    <v>0</v>
    <v>QUALYS, INC. (XNAS:QLYS)</v>
    <v>2</v>
    <v>3</v>
    <v>Finance</v>
    <v>4</v>
    <v>en-US</v>
    <v>a21m4c</v>
    <v>268435456</v>
    <v>1</v>
    <v>Powered by Refinitiv</v>
    <v>172.83</v>
    <v>101.1</v>
    <v>0.5343</v>
    <v>0.55000000000000004</v>
    <v>3.2850000000000002E-3</v>
    <v>-0.96</v>
    <v>-5.7150000000000005E-3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169.66</v>
    <v>Software &amp; IT Services</v>
    <v>Stock</v>
    <v>45239.926139548435</v>
    <v>18</v>
    <v>166.77500000000001</v>
    <v>6179221570</v>
    <v>QUALYS, INC.</v>
    <v>QUALYS, INC.</v>
    <v>168.41</v>
    <v>45.447000000000003</v>
    <v>167.43</v>
    <v>167.98</v>
    <v>167.02</v>
    <v>36785460</v>
    <v>QLYS</v>
    <v>QUALYS, INC. (XNAS:QLYS)</v>
    <v>291056</v>
    <v>389812</v>
    <v>1999</v>
  </rv>
  <rv s="2">
    <v>19</v>
  </rv>
  <rv s="0">
    <v>https://www.bing.com/financeapi/forcetrigger?t=bwvem7&amp;q=XNAS%3aABNB&amp;form=skydnc</v>
    <v>Learn more on Bing</v>
  </rv>
  <rv s="1">
    <v>0</v>
    <v>AIRBNB, INC. (XNAS:ABNB)</v>
    <v>2</v>
    <v>3</v>
    <v>Finance</v>
    <v>4</v>
    <v>en-US</v>
    <v>bwvem7</v>
    <v>268435456</v>
    <v>1</v>
    <v>Powered by Refinitiv</v>
    <v>154.94999999999999</v>
    <v>81.91</v>
    <v>1.6319999999999999</v>
    <v>-2.14</v>
    <v>-1.8187999999999999E-2</v>
    <v>-1.02</v>
    <v>-8.8299999999999993E-3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119.53</v>
    <v>Software &amp; IT Services</v>
    <v>Stock</v>
    <v>45240.04149993047</v>
    <v>21</v>
    <v>115.2</v>
    <v>74774201472</v>
    <v>AIRBNB, INC.</v>
    <v>AIRBNB, INC.</v>
    <v>118.35</v>
    <v>13.9764</v>
    <v>117.66</v>
    <v>115.52</v>
    <v>114.5</v>
    <v>647283600</v>
    <v>ABNB</v>
    <v>AIRBNB, INC. (XNAS:ABNB)</v>
    <v>5519622</v>
    <v>5726446</v>
    <v>2008</v>
  </rv>
  <rv s="2">
    <v>22</v>
  </rv>
  <rv s="0">
    <v>https://www.bing.com/financeapi/forcetrigger?t=bt6tzr&amp;q=XNYS%3aBILL&amp;form=skydnc</v>
    <v>Learn more on Bing</v>
  </rv>
  <rv s="4">
    <v>8</v>
    <v>BILL HOLDINGS, INC. (XNYS:BILL)</v>
    <v>2</v>
    <v>9</v>
    <v>Finance</v>
    <v>5</v>
    <v>en-US</v>
    <v>bt6tzr</v>
    <v>268435456</v>
    <v>1</v>
    <v>Powered by Refinitiv</v>
    <v>139.5</v>
    <v>51.940100000000001</v>
    <v>1.8597999999999999</v>
    <v>-6.17</v>
    <v>-9.9212000000000009E-2</v>
    <v>-0.37</v>
    <v>-6.6049999999999998E-3</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59.139899999999997</v>
    <v>Software &amp; IT Services</v>
    <v>Stock</v>
    <v>45240.270857904688</v>
    <v>24</v>
    <v>51.940100000000001</v>
    <v>5980454314</v>
    <v>BILL HOLDINGS, INC.</v>
    <v>BILL HOLDINGS, INC.</v>
    <v>54.32</v>
    <v>62.19</v>
    <v>56.02</v>
    <v>55.65</v>
    <v>106755700</v>
    <v>BILL</v>
    <v>BILL HOLDINGS, INC. (XNYS:BILL)</v>
    <v>20031483</v>
    <v>3207913</v>
    <v>2018</v>
  </rv>
  <rv s="2">
    <v>25</v>
  </rv>
  <rv s="0">
    <v>https://www.bing.com/financeapi/forcetrigger?t=bkg1hw&amp;q=XNYS%3aESTC&amp;form=skydnc</v>
    <v>Learn more on Bing</v>
  </rv>
  <rv s="4">
    <v>8</v>
    <v>Elastic NV (XNYS:ESTC)</v>
    <v>2</v>
    <v>9</v>
    <v>Finance</v>
    <v>5</v>
    <v>en-US</v>
    <v>bkg1hw</v>
    <v>268435456</v>
    <v>1</v>
    <v>Powered by Refinitiv</v>
    <v>84.04</v>
    <v>46.18</v>
    <v>0.87219999999999998</v>
    <v>-1.3</v>
    <v>-1.738E-2</v>
    <v>-0.71</v>
    <v>-9.6600000000000002E-3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75.52</v>
    <v>Software &amp; IT Services</v>
    <v>Stock</v>
    <v>45240.000000010936</v>
    <v>27</v>
    <v>73.400000000000006</v>
    <v>7250492760</v>
    <v>Elastic NV</v>
    <v>Elastic NV</v>
    <v>75.16</v>
    <v>74.8</v>
    <v>73.5</v>
    <v>72.790000000000006</v>
    <v>98646160</v>
    <v>ESTC</v>
    <v>Elastic NV (XNYS:ESTC)</v>
    <v>929670</v>
    <v>1393300</v>
    <v>2012</v>
  </rv>
  <rv s="2">
    <v>28</v>
  </rv>
  <rv s="0">
    <v>https://www.bing.com/financeapi/forcetrigger?t=a1u3rw&amp;q=XNAS%3aGOOGL&amp;form=skydnc</v>
    <v>Learn more on Bing</v>
  </rv>
  <rv s="1">
    <v>0</v>
    <v>ALPHABET INC. (XNAS:GOOGL)</v>
    <v>2</v>
    <v>3</v>
    <v>Finance</v>
    <v>5</v>
    <v>en-US</v>
    <v>a1u3rw</v>
    <v>268435456</v>
    <v>1</v>
    <v>Powered by Refinitiv</v>
    <v>141.22</v>
    <v>84.86</v>
    <v>1.0515000000000001</v>
    <v>-1.6</v>
    <v>-1.2136000000000001E-2</v>
    <v>-0.72</v>
    <v>-5.5279999999999999E-3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132.55000000000001</v>
    <v>Software &amp; IT Services</v>
    <v>Stock</v>
    <v>45240.041477060156</v>
    <v>30</v>
    <v>130.065</v>
    <v>1658239000000</v>
    <v>ALPHABET INC.</v>
    <v>ALPHABET INC.</v>
    <v>131.96</v>
    <v>24.9815</v>
    <v>131.84</v>
    <v>130.24</v>
    <v>129.52000000000001</v>
    <v>12516000000</v>
    <v>GOOGL</v>
    <v>ALPHABET INC. (XNAS:GOOGL)</v>
    <v>23747773</v>
    <v>30702770</v>
    <v>2015</v>
  </rv>
  <rv s="2">
    <v>31</v>
  </rv>
  <rv s="0">
    <v>https://www.bing.com/financeapi/forcetrigger?t=aaxn6h&amp;q=XTSE%3aCSU&amp;form=skydnc</v>
    <v>Learn more on Bing</v>
  </rv>
  <rv s="1">
    <v>0</v>
    <v>Constellation Software Inc. (XTSE:CSU)</v>
    <v>2</v>
    <v>10</v>
    <v>Finance</v>
    <v>11</v>
    <v>en-US</v>
    <v>aaxn6h</v>
    <v>268435456</v>
    <v>1</v>
    <v>Powered by Refinitiv</v>
    <v>2976.1</v>
    <v>1854.24</v>
    <v>0.82830000000000004</v>
    <v>-0.46</v>
    <v>-1.5720000000000003E-4</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2976.1</v>
    <v>Software &amp; IT Services</v>
    <v>Stock</v>
    <v>45239.898923611108</v>
    <v>33</v>
    <v>2917.25</v>
    <v>61985013334</v>
    <v>Constellation Software Inc.</v>
    <v>Constellation Software Inc.</v>
    <v>2923.84</v>
    <v>96.56</v>
    <v>2925.45</v>
    <v>2924.99</v>
    <v>2924.99</v>
    <v>21191530</v>
    <v>CSU</v>
    <v>Constellation Software Inc. (XTSE:CSU)</v>
    <v>19737</v>
    <v>25340</v>
    <v>2002</v>
  </rv>
  <rv s="2">
    <v>34</v>
  </rv>
  <rv s="0">
    <v>https://www.bing.com/financeapi/forcetrigger?t=a1pejc&amp;q=XNAS%3aCDNS&amp;form=skydnc</v>
    <v>Learn more on Bing</v>
  </rv>
  <rv s="1">
    <v>0</v>
    <v>CADENCE DESIGN SYSTEMS, INC. (XNAS:CDNS)</v>
    <v>2</v>
    <v>3</v>
    <v>Finance</v>
    <v>4</v>
    <v>en-US</v>
    <v>a1pejc</v>
    <v>268435456</v>
    <v>1</v>
    <v>Powered by Refinitiv</v>
    <v>259.49</v>
    <v>154.88</v>
    <v>1.0429999999999999</v>
    <v>0.05</v>
    <v>1.95E-4</v>
    <v>-1.44</v>
    <v>-5.6150000000000002E-3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259.49</v>
    <v>Software &amp; IT Services</v>
    <v>Stock</v>
    <v>45240.040392106253</v>
    <v>36</v>
    <v>255.13</v>
    <v>69770299900</v>
    <v>CADENCE DESIGN SYSTEMS, INC.</v>
    <v>CADENCE DESIGN SYSTEMS, INC.</v>
    <v>256.95</v>
    <v>73.077299999999994</v>
    <v>256.39999999999998</v>
    <v>256.45</v>
    <v>255.01</v>
    <v>272062000</v>
    <v>CDNS</v>
    <v>CADENCE DESIGN SYSTEMS, INC. (XNAS:CDNS)</v>
    <v>1150984</v>
    <v>1416204</v>
    <v>1987</v>
  </rv>
  <rv s="2">
    <v>37</v>
  </rv>
  <rv s="0">
    <v>https://www.bing.com/financeapi/forcetrigger?t=a24nyc&amp;q=XNYS%3aTWLO&amp;form=skydnc</v>
    <v>Learn more on Bing</v>
  </rv>
  <rv s="4">
    <v>8</v>
    <v>TWILIO INC. (XNYS:TWLO)</v>
    <v>2</v>
    <v>9</v>
    <v>Finance</v>
    <v>4</v>
    <v>en-US</v>
    <v>a24nyc</v>
    <v>268435456</v>
    <v>1</v>
    <v>Powered by Refinitiv</v>
    <v>79.7</v>
    <v>42.78</v>
    <v>1.3341000000000001</v>
    <v>0.2</v>
    <v>3.5839999999999999E-3</v>
    <v>-0.22</v>
    <v>-3.9290000000000002E-3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60.24</v>
    <v>Software &amp; IT Services</v>
    <v>Stock</v>
    <v>45240.041576469528</v>
    <v>39</v>
    <v>55.57</v>
    <v>10144335165</v>
    <v>TWILIO INC.</v>
    <v>TWILIO INC.</v>
    <v>57.21</v>
    <v>55.81</v>
    <v>56.01</v>
    <v>55.78</v>
    <v>181116500</v>
    <v>TWLO</v>
    <v>TWILIO INC. (XNYS:TWLO)</v>
    <v>12349959</v>
    <v>2290619</v>
    <v>2008</v>
  </rv>
  <rv s="2">
    <v>40</v>
  </rv>
  <rv s="0">
    <v>https://www.bing.com/financeapi/forcetrigger?t=a239hw&amp;q=XNAS%3aSNPS&amp;form=skydnc</v>
    <v>Learn more on Bing</v>
  </rv>
  <rv s="1">
    <v>0</v>
    <v>SYNOPSYS, INC. (XNAS:SNPS)</v>
    <v>2</v>
    <v>3</v>
    <v>Finance</v>
    <v>5</v>
    <v>en-US</v>
    <v>a239hw</v>
    <v>268435456</v>
    <v>1</v>
    <v>Powered by Refinitiv</v>
    <v>513</v>
    <v>306.17</v>
    <v>1.0804</v>
    <v>-0.99</v>
    <v>-1.9559999999999998E-3</v>
    <v>-2.17</v>
    <v>-4.2959999999999995E-3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513</v>
    <v>Software &amp; IT Services</v>
    <v>Stock</v>
    <v>45240.033799478908</v>
    <v>42</v>
    <v>504.16</v>
    <v>76828173246</v>
    <v>SYNOPSYS, INC.</v>
    <v>SYNOPSYS, INC.</v>
    <v>505.81</v>
    <v>77.559399999999997</v>
    <v>506.16</v>
    <v>505.17</v>
    <v>503</v>
    <v>152083800</v>
    <v>SNPS</v>
    <v>SYNOPSYS, INC. (XNAS:SNPS)</v>
    <v>789048</v>
    <v>767067</v>
    <v>1987</v>
  </rv>
  <rv s="2">
    <v>43</v>
  </rv>
  <rv s="0">
    <v>https://www.bing.com/financeapi/forcetrigger?t=a24lfr&amp;q=XNAS%3aTTD&amp;form=skydnc</v>
    <v>Learn more on Bing</v>
  </rv>
  <rv s="1">
    <v>0</v>
    <v>THE TRADE DESK, INC. (XNAS:TTD)</v>
    <v>2</v>
    <v>3</v>
    <v>Finance</v>
    <v>5</v>
    <v>en-US</v>
    <v>a24lfr</v>
    <v>268435456</v>
    <v>1</v>
    <v>Powered by Refinitiv</v>
    <v>91.85</v>
    <v>41.2</v>
    <v>1.6765000000000001</v>
    <v>-2.0299999999999998</v>
    <v>-2.5748000000000004E-2</v>
    <v>-21.58</v>
    <v>-0.28095300000000001</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80.38</v>
    <v>Software &amp; IT Services</v>
    <v>Stock</v>
    <v>45240.041644108591</v>
    <v>45</v>
    <v>76.47</v>
    <v>37652139104</v>
    <v>THE TRADE DESK, INC.</v>
    <v>THE TRADE DESK, INC.</v>
    <v>79.7</v>
    <v>258.18490000000003</v>
    <v>78.84</v>
    <v>76.81</v>
    <v>55.23</v>
    <v>490198400</v>
    <v>TTD</v>
    <v>THE TRADE DESK, INC. (XNAS:TTD)</v>
    <v>12310145</v>
    <v>3973020</v>
    <v>2009</v>
  </rv>
  <rv s="2">
    <v>46</v>
  </rv>
  <rv s="0">
    <v>https://www.bing.com/financeapi/forcetrigger?t=a22777&amp;q=XNYS%3aROP&amp;form=skydnc</v>
    <v>Learn more on Bing</v>
  </rv>
  <rv s="1">
    <v>0</v>
    <v>ROPER TECHNOLOGIES, INC. (XNAS:ROP)</v>
    <v>2</v>
    <v>3</v>
    <v>Finance</v>
    <v>4</v>
    <v>en-US</v>
    <v>a22777</v>
    <v>268435456</v>
    <v>1</v>
    <v>Powered by Refinitiv</v>
    <v>513.45000000000005</v>
    <v>416.77499999999998</v>
    <v>1.0158</v>
    <v>-1.32</v>
    <v>-2.5829999999999998E-3</v>
    <v>4.09</v>
    <v>8.0239999999999999E-3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513.45000000000005</v>
    <v>Software &amp; IT Services</v>
    <v>Stock</v>
    <v>45239.932130635934</v>
    <v>48</v>
    <v>508.07</v>
    <v>54451497254</v>
    <v>ROPER TECHNOLOGIES, INC.</v>
    <v>ROPER TECHNOLOGIES, INC.</v>
    <v>511</v>
    <v>44.149700000000003</v>
    <v>511.06</v>
    <v>509.74</v>
    <v>513.83000000000004</v>
    <v>106822100</v>
    <v>ROP</v>
    <v>ROPER TECHNOLOGIES, INC. (XNAS:ROP)</v>
    <v>350139</v>
    <v>475512</v>
    <v>1981</v>
  </rv>
  <rv s="2">
    <v>49</v>
  </rv>
  <rv s="0">
    <v>https://www.bing.com/financeapi/forcetrigger?t=a1xa27&amp;q=XNAS%3aMANH&amp;form=skydnc</v>
    <v>Learn more on Bing</v>
  </rv>
  <rv s="1">
    <v>0</v>
    <v>MANHATTAN ASSOCIATES, INC. (XNAS:MANH)</v>
    <v>2</v>
    <v>3</v>
    <v>Finance</v>
    <v>4</v>
    <v>en-US</v>
    <v>a1xa27</v>
    <v>268435456</v>
    <v>1</v>
    <v>Powered by Refinitiv</v>
    <v>214.02</v>
    <v>113.425</v>
    <v>1.51</v>
    <v>-5.01</v>
    <v>-2.3650000000000001E-2</v>
    <v>-1.74</v>
    <v>-8.4130000000000003E-3</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212.7714</v>
    <v>Software &amp; IT Services</v>
    <v>Stock</v>
    <v>45239.957606689066</v>
    <v>51</v>
    <v>206.51</v>
    <v>12733522042</v>
    <v>MANHATTAN ASSOCIATES, INC.</v>
    <v>MANHATTAN ASSOCIATES, INC.</v>
    <v>212.6</v>
    <v>78.192999999999998</v>
    <v>211.84</v>
    <v>206.83</v>
    <v>205.09</v>
    <v>61565160</v>
    <v>MANH</v>
    <v>MANHATTAN ASSOCIATES, INC. (XNAS:MANH)</v>
    <v>294594</v>
    <v>468607</v>
    <v>1998</v>
  </rv>
  <rv s="2">
    <v>52</v>
  </rv>
  <rv s="0">
    <v>https://www.bing.com/financeapi/forcetrigger?t=a1yoa2&amp;q=XNYS%3aNOW&amp;form=skydnc</v>
    <v>Learn more on Bing</v>
  </rv>
  <rv s="1">
    <v>0</v>
    <v>SERVICENOW, INC. (XNYS:NOW)</v>
    <v>2</v>
    <v>3</v>
    <v>Finance</v>
    <v>5</v>
    <v>en-US</v>
    <v>a1yoa2</v>
    <v>268435456</v>
    <v>1</v>
    <v>Powered by Refinitiv</v>
    <v>632.49</v>
    <v>353.62</v>
    <v>0.99770000000000003</v>
    <v>-5.57</v>
    <v>-8.907E-3</v>
    <v>-9.76</v>
    <v>-1.5747999999999998E-2</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632.49</v>
    <v>Software &amp; IT Services</v>
    <v>Stock</v>
    <v>45240.039923610937</v>
    <v>54</v>
    <v>619.32000000000005</v>
    <v>128192600000</v>
    <v>SERVICENOW, INC.</v>
    <v>SERVICENOW, INC.</v>
    <v>625.1</v>
    <v>80.212500000000006</v>
    <v>625.33000000000004</v>
    <v>619.76</v>
    <v>610</v>
    <v>205000000</v>
    <v>NOW</v>
    <v>SERVICENOW, INC. (XNYS:NOW)</v>
    <v>1215209</v>
    <v>1361306</v>
    <v>2012</v>
  </rv>
  <rv s="2">
    <v>55</v>
  </rv>
  <rv s="0">
    <v>https://www.bing.com/financeapi/forcetrigger?t=a1mw4c&amp;q=XNAS%3aADP&amp;form=skydnc</v>
    <v>Learn more on Bing</v>
  </rv>
  <rv s="1">
    <v>0</v>
    <v>AUTOMATIC DATA PROCESSING, INC. (XNAS:ADP)</v>
    <v>2</v>
    <v>3</v>
    <v>Finance</v>
    <v>4</v>
    <v>en-US</v>
    <v>a1mw4c</v>
    <v>268435456</v>
    <v>1</v>
    <v>Powered by Refinitiv</v>
    <v>274.92</v>
    <v>201.46</v>
    <v>0.8377</v>
    <v>1.04</v>
    <v>4.6119999999999998E-3</v>
    <v>-0.01</v>
    <v>-4.4149999999999996E-5</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227.11</v>
    <v>Software &amp; IT Services</v>
    <v>Stock</v>
    <v>45239.897120671092</v>
    <v>57</v>
    <v>225.38</v>
    <v>93168763296</v>
    <v>AUTOMATIC DATA PROCESSING, INC.</v>
    <v>AUTOMATIC DATA PROCESSING, INC.</v>
    <v>226.43</v>
    <v>26.911799999999999</v>
    <v>225.48</v>
    <v>226.52</v>
    <v>226.51</v>
    <v>411304800</v>
    <v>ADP</v>
    <v>AUTOMATIC DATA PROCESSING, INC. (XNAS:ADP)</v>
    <v>1513242</v>
    <v>1757656</v>
    <v>1961</v>
  </rv>
  <rv s="2">
    <v>58</v>
  </rv>
  <rv s="0">
    <v>https://www.bing.com/financeapi/forcetrigger?t=bq8rqh&amp;q=XNAS%3aCRWD&amp;form=skydnc</v>
    <v>Learn more on Bing</v>
  </rv>
  <rv s="4">
    <v>8</v>
    <v>CROWDSTRIKE HOLDINGS, INC. (XNAS:CRWD)</v>
    <v>2</v>
    <v>9</v>
    <v>Finance</v>
    <v>5</v>
    <v>en-US</v>
    <v>bq8rqh</v>
    <v>268435456</v>
    <v>1</v>
    <v>Powered by Refinitiv</v>
    <v>194.83</v>
    <v>92.25</v>
    <v>0.9345</v>
    <v>-3.07</v>
    <v>-1.5839000000000002E-2</v>
    <v>-1.35</v>
    <v>-7.077E-3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194.18</v>
    <v>Software &amp; IT Services</v>
    <v>Stock</v>
    <v>45240.041337592185</v>
    <v>60</v>
    <v>189.12</v>
    <v>45551237032</v>
    <v>CROWDSTRIKE HOLDINGS, INC.</v>
    <v>CROWDSTRIKE HOLDINGS, INC.</v>
    <v>193.44</v>
    <v>193.83</v>
    <v>190.76</v>
    <v>189.41</v>
    <v>238788200</v>
    <v>CRWD</v>
    <v>CROWDSTRIKE HOLDINGS, INC. (XNAS:CRWD)</v>
    <v>2459143</v>
    <v>2942952</v>
    <v>2011</v>
  </rv>
  <rv s="2">
    <v>61</v>
  </rv>
  <rv s="0">
    <v>https://www.bing.com/financeapi/forcetrigger?t=a1svnm&amp;q=XNYS%3aFICO&amp;form=skydnc</v>
    <v>Learn more on Bing</v>
  </rv>
  <rv s="1">
    <v>0</v>
    <v>FAIR ISAAC CORPORATION (XNYS:FICO)</v>
    <v>2</v>
    <v>3</v>
    <v>Finance</v>
    <v>4</v>
    <v>en-US</v>
    <v>a1svnm</v>
    <v>268435456</v>
    <v>1</v>
    <v>Powered by Refinitiv</v>
    <v>987.02</v>
    <v>518.26</v>
    <v>1.1833</v>
    <v>22.82</v>
    <v>2.4264999999999998E-2</v>
    <v>-2.7</v>
    <v>-2.8050000000000002E-3</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987.02</v>
    <v>Software &amp; IT Services</v>
    <v>Stock</v>
    <v>45239.996917256249</v>
    <v>63</v>
    <v>900.01</v>
    <v>23943707532</v>
    <v>FAIR ISAAC CORPORATION</v>
    <v>FAIR ISAAC CORPORATION</v>
    <v>901.26</v>
    <v>56.870199999999997</v>
    <v>940.43</v>
    <v>963.25</v>
    <v>960</v>
    <v>24857210</v>
    <v>FICO</v>
    <v>FAIR ISAAC CORPORATION (XNYS:FICO)</v>
    <v>343330</v>
    <v>214527</v>
    <v>1987</v>
  </rv>
  <rv s="2">
    <v>64</v>
  </rv>
  <rv s="0">
    <v>https://www.bing.com/financeapi/forcetrigger?t=c11cur&amp;q=XNAS%3aGLBE&amp;form=skydnc</v>
    <v>Learn more on Bing</v>
  </rv>
  <rv s="3">
    <v>6</v>
    <v>GLOBAL-E ONLINE LTD (XNAS:GLBE)</v>
    <v>2</v>
    <v>7</v>
    <v>Finance</v>
    <v>4</v>
    <v>en-US</v>
    <v>c11cur</v>
    <v>268435456</v>
    <v>1</v>
    <v>Powered by Refinitiv</v>
    <v>45.72</v>
    <v>18.14</v>
    <v>-0.99</v>
    <v>-2.6699000000000001E-2</v>
    <v>0.01</v>
    <v>2.7709999999999996E-4</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37.68</v>
    <v>Software &amp; IT Services</v>
    <v>Stock</v>
    <v>45240.035991654688</v>
    <v>66</v>
    <v>35.979999999999997</v>
    <v>6090521000</v>
    <v>GLOBAL-E ONLINE LTD</v>
    <v>GLOBAL-E ONLINE LTD</v>
    <v>37.47</v>
    <v>37.08</v>
    <v>36.090000000000003</v>
    <v>36.1</v>
    <v>164253600</v>
    <v>GLBE</v>
    <v>GLOBAL-E ONLINE LTD (XNAS:GLBE)</v>
    <v>1018321</v>
    <v>1069053</v>
    <v>2013</v>
  </rv>
  <rv s="2">
    <v>67</v>
  </rv>
  <rv s="0">
    <v>https://www.bing.com/financeapi/forcetrigger?t=azbtyc&amp;q=XNAS%3aZS&amp;form=skydnc</v>
    <v>Learn more on Bing</v>
  </rv>
  <rv s="4">
    <v>8</v>
    <v>ZSCALER, INC. (XNAS:ZS)</v>
    <v>2</v>
    <v>9</v>
    <v>Finance</v>
    <v>5</v>
    <v>en-US</v>
    <v>azbtyc</v>
    <v>268435456</v>
    <v>1</v>
    <v>Powered by Refinitiv</v>
    <v>177.69</v>
    <v>84.93</v>
    <v>0.8095</v>
    <v>-3.26</v>
    <v>-1.874E-2</v>
    <v>-0.7</v>
    <v>-4.1010000000000005E-3</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176.16</v>
    <v>Software &amp; IT Services</v>
    <v>Stock</v>
    <v>45240.041512383592</v>
    <v>69</v>
    <v>170.40539999999999</v>
    <v>25121714160</v>
    <v>ZSCALER, INC.</v>
    <v>ZSCALER, INC.</v>
    <v>174.77</v>
    <v>173.96</v>
    <v>170.7</v>
    <v>170</v>
    <v>147168800</v>
    <v>ZS</v>
    <v>ZSCALER, INC. (XNAS:ZS)</v>
    <v>1431923</v>
    <v>1663088</v>
    <v>2007</v>
  </rv>
  <rv s="2">
    <v>70</v>
  </rv>
  <rv s="0">
    <v>https://www.bing.com/financeapi/forcetrigger?t=a25jnm&amp;q=XNAS%3aVRSK&amp;form=skydnc</v>
    <v>Learn more on Bing</v>
  </rv>
  <rv s="1">
    <v>0</v>
    <v>VERISK ANALYTICS, INC. (XNAS:VRSK)</v>
    <v>2</v>
    <v>3</v>
    <v>Finance</v>
    <v>4</v>
    <v>en-US</v>
    <v>a25jnm</v>
    <v>268435456</v>
    <v>1</v>
    <v>Powered by Refinitiv</v>
    <v>249.26</v>
    <v>167.81</v>
    <v>0.85160000000000002</v>
    <v>-0.51</v>
    <v>-2.1609999999999997E-3</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236.89</v>
    <v>Software &amp; IT Services</v>
    <v>Stock</v>
    <v>45239.969443367969</v>
    <v>72</v>
    <v>234.03</v>
    <v>34153882050</v>
    <v>VERISK ANALYTICS, INC.</v>
    <v>VERISK ANALYTICS, INC.</v>
    <v>236.01</v>
    <v>47.9482</v>
    <v>236.01</v>
    <v>235.5</v>
    <v>235.5</v>
    <v>145027100</v>
    <v>VRSK</v>
    <v>VERISK ANALYTICS, INC. (XNAS:VRSK)</v>
    <v>599347</v>
    <v>1048999</v>
    <v>2008</v>
  </rv>
  <rv s="2">
    <v>73</v>
  </rv>
  <rv s="0">
    <v>https://www.bing.com/financeapi/forcetrigger?t=a1uypr&amp;q=XNYS%3aHUBS&amp;form=skydnc</v>
    <v>Learn more on Bing</v>
  </rv>
  <rv s="4">
    <v>8</v>
    <v>HUBSPOT, INC. (XNYS:HUBS)</v>
    <v>2</v>
    <v>9</v>
    <v>Finance</v>
    <v>5</v>
    <v>en-US</v>
    <v>a1uypr</v>
    <v>268435456</v>
    <v>1</v>
    <v>Powered by Refinitiv</v>
    <v>581.4</v>
    <v>257.5</v>
    <v>1.6012999999999999</v>
    <v>-27.03</v>
    <v>-6.1133E-2</v>
    <v>-1.1200000000000001</v>
    <v>-2.6979999999999999E-3</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7136</v>
    <v>New York Stock Exchange</v>
    <v>XNYS</v>
    <v>XNYS</v>
    <v>25 First Street, CAMBRIDGE, MA, 02141 US</v>
    <v>465</v>
    <v>Software &amp; IT Services</v>
    <v>Stock</v>
    <v>45240.041537650002</v>
    <v>75</v>
    <v>413.07</v>
    <v>20762363789</v>
    <v>HUBSPOT, INC.</v>
    <v>HUBSPOT, INC.</v>
    <v>465</v>
    <v>442.15</v>
    <v>415.12</v>
    <v>414</v>
    <v>50015330</v>
    <v>HUBS</v>
    <v>HUBSPOT, INC. (XNYS:HUBS)</v>
    <v>2009510</v>
    <v>763645</v>
    <v>2005</v>
  </rv>
  <rv s="2">
    <v>76</v>
  </rv>
  <rv s="0">
    <v>https://www.bing.com/financeapi/forcetrigger?t=c2mtim&amp;q=XNAS%3aDUOL&amp;form=skydnc</v>
    <v>Learn more on Bing</v>
  </rv>
  <rv s="4">
    <v>8</v>
    <v>DUOLINGO, INC. (XNAS:DUOL)</v>
    <v>2</v>
    <v>9</v>
    <v>Finance</v>
    <v>4</v>
    <v>en-US</v>
    <v>c2mtim</v>
    <v>268435456</v>
    <v>1</v>
    <v>Powered by Refinitiv</v>
    <v>203.51</v>
    <v>64.73</v>
    <v>1.1830000000000001</v>
    <v>35.75</v>
    <v>0.21372599999999997</v>
    <v>-1.72</v>
    <v>-8.4720000000000004E-3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203.51</v>
    <v>Software &amp; IT Services</v>
    <v>Stock</v>
    <v>45240.041302291407</v>
    <v>78</v>
    <v>184</v>
    <v>8432931068</v>
    <v>DUOLINGO, INC.</v>
    <v>DUOLINGO, INC.</v>
    <v>185</v>
    <v>167.27</v>
    <v>203.02</v>
    <v>201.3</v>
    <v>41537440</v>
    <v>DUOL</v>
    <v>DUOLINGO, INC. (XNAS:DUOL)</v>
    <v>3446390</v>
    <v>660732</v>
    <v>2011</v>
  </rv>
  <rv s="2">
    <v>79</v>
  </rv>
  <rv s="0">
    <v>https://www.bing.com/financeapi/forcetrigger?t=c3jojc&amp;q=XNAS%3aGTLB&amp;form=skydnc</v>
    <v>Learn more on Bing</v>
  </rv>
  <rv s="4">
    <v>8</v>
    <v>Gitlab Inc. (XNAS:GTLB)</v>
    <v>2</v>
    <v>9</v>
    <v>Finance</v>
    <v>5</v>
    <v>en-US</v>
    <v>c3jojc</v>
    <v>268435456</v>
    <v>1</v>
    <v>Powered by Refinitiv</v>
    <v>58.7</v>
    <v>26.24</v>
    <v>2.4169999999999998</v>
    <v>-1.47</v>
    <v>-3.2856999999999997E-2</v>
    <v>0.52</v>
    <v>1.2017999999999999E-2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45.49</v>
    <v>Software &amp; IT Services</v>
    <v>Stock</v>
    <v>45240.038172383596</v>
    <v>81</v>
    <v>43.19</v>
    <v>6693869000</v>
    <v>Gitlab Inc.</v>
    <v>Gitlab Inc.</v>
    <v>45.3</v>
    <v>44.74</v>
    <v>43.27</v>
    <v>43.79</v>
    <v>154700000</v>
    <v>GTLB</v>
    <v>Gitlab Inc. (XNAS:GTLB)</v>
    <v>1245439</v>
    <v>1390489</v>
    <v>2014</v>
  </rv>
  <rv s="2">
    <v>82</v>
  </rv>
  <rv s="0">
    <v>https://www.bing.com/financeapi/forcetrigger?t=brjvjc&amp;q=XNAS%3aDDOG&amp;form=skydnc</v>
    <v>Learn more on Bing</v>
  </rv>
  <rv s="4">
    <v>8</v>
    <v>DATADOG, INC. (XNAS:DDOG)</v>
    <v>2</v>
    <v>9</v>
    <v>Finance</v>
    <v>5</v>
    <v>en-US</v>
    <v>brjvjc</v>
    <v>268435456</v>
    <v>1</v>
    <v>Powered by Refinitiv</v>
    <v>118.02</v>
    <v>61.34</v>
    <v>1.0536000000000001</v>
    <v>0.24</v>
    <v>2.3999999999999998E-3</v>
    <v>-0.83</v>
    <v>-8.2810000000000002E-3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102.48</v>
    <v>Software &amp; IT Services</v>
    <v>Stock</v>
    <v>45240.041552013281</v>
    <v>84</v>
    <v>99.6</v>
    <v>32574699885</v>
    <v>DATADOG, INC.</v>
    <v>DATADOG, INC.</v>
    <v>100.49</v>
    <v>99.99</v>
    <v>100.23</v>
    <v>99.4</v>
    <v>324999500</v>
    <v>DDOG</v>
    <v>DATADOG, INC. (XNAS:DDOG)</v>
    <v>6947701</v>
    <v>5454559</v>
    <v>2010</v>
  </rv>
  <rv s="2">
    <v>85</v>
  </rv>
  <rv s="0">
    <v>https://www.bing.com/financeapi/forcetrigger?t=a1xh8m&amp;q=XNAS%3aMELI&amp;form=skydnc</v>
    <v>Learn more on Bing</v>
  </rv>
  <rv s="1">
    <v>0</v>
    <v>MERCADOLIBRE, INC. (XNAS:MELI)</v>
    <v>2</v>
    <v>3</v>
    <v>Finance</v>
    <v>5</v>
    <v>en-US</v>
    <v>a1xh8m</v>
    <v>268435456</v>
    <v>1</v>
    <v>Powered by Refinitiv</v>
    <v>1451.56</v>
    <v>815.85500000000002</v>
    <v>1.5358000000000001</v>
    <v>-25.96</v>
    <v>-1.8985999999999999E-2</v>
    <v>-1.03</v>
    <v>-7.6789999999999996E-4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1383.31</v>
    <v>Software &amp; IT Services</v>
    <v>Stock</v>
    <v>45240.033202001563</v>
    <v>87</v>
    <v>1339.67</v>
    <v>67819555765</v>
    <v>MERCADOLIBRE, INC.</v>
    <v>MERCADOLIBRE, INC.</v>
    <v>1378.34</v>
    <v>68.614500000000007</v>
    <v>1367.34</v>
    <v>1341.38</v>
    <v>1340.35</v>
    <v>50559540</v>
    <v>MELI</v>
    <v>MERCADOLIBRE, INC. (XNAS:MELI)</v>
    <v>251897</v>
    <v>407434</v>
    <v>1999</v>
  </rv>
  <rv s="2">
    <v>88</v>
  </rv>
  <rv s="0">
    <v>https://www.bing.com/financeapi/forcetrigger?t=bvsyhw&amp;q=XNYS%3aU&amp;form=skydnc</v>
    <v>Learn more on Bing</v>
  </rv>
  <rv s="4">
    <v>8</v>
    <v>Unity Software Inc (XNYS:U)</v>
    <v>2</v>
    <v>9</v>
    <v>Finance</v>
    <v>4</v>
    <v>en-US</v>
    <v>bvsyhw</v>
    <v>268435456</v>
    <v>1</v>
    <v>Powered by Refinitiv</v>
    <v>50.08</v>
    <v>24.33</v>
    <v>2.633</v>
    <v>-0.81</v>
    <v>-3.1082000000000002E-2</v>
    <v>-3.08</v>
    <v>-0.122029</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27.18</v>
    <v>Software &amp; IT Services</v>
    <v>Stock</v>
    <v>45240.041578240627</v>
    <v>90</v>
    <v>25.17</v>
    <v>9682296825</v>
    <v>Unity Software Inc</v>
    <v>Unity Software Inc</v>
    <v>27</v>
    <v>26.06</v>
    <v>25.25</v>
    <v>22.16</v>
    <v>383457300</v>
    <v>U</v>
    <v>Unity Software Inc (XNYS:U)</v>
    <v>25064373</v>
    <v>9871463</v>
    <v>2009</v>
  </rv>
  <rv s="2">
    <v>91</v>
  </rv>
  <rv s="0">
    <v>http://commons.wikimedia.org/wiki/File:MongoDB_Logo.svg</v>
    <v>&lt;a rel="nofollow" class="external text" href="https://www.mongodb.com/legal/trademark-usage-guidelines"&gt;MongoDB, Inc.&lt;/a&gt;</v>
  </rv>
  <rv s="0">
    <v>http://en.wikipedia.org/wiki/MongoDB_Inc.</v>
    <v>Wikipedia</v>
  </rv>
  <rv s="5">
    <v>93</v>
    <v>94</v>
  </rv>
  <rv s="6">
    <v>16</v>
    <v>https://www.bing.com/th?id=AMMS_e1db2e3234bc1bb199e8aee07d2a0340&amp;qlt=95</v>
    <v>95</v>
    <v>0</v>
    <v>https://www.bing.com/images/search?form=xlimg&amp;q=10gen</v>
    <v>Image of MONGODB, INC.</v>
  </rv>
  <rv s="0">
    <v>https://www.bing.com/financeapi/forcetrigger?t=a1xf1h&amp;q=XNAS%3aMDB&amp;form=skydnc</v>
    <v>Learn more on Bing</v>
  </rv>
  <rv s="7">
    <v>12</v>
    <v>MONGODB, INC. (XNAS:MDB)</v>
    <v>14</v>
    <v>15</v>
    <v>Finance</v>
    <v>4</v>
    <v>en-US</v>
    <v>a1xf1h</v>
    <v>268435456</v>
    <v>1</v>
    <v>Powered by Refinitiv</v>
    <v>439</v>
    <v>137.69999999999999</v>
    <v>1.1572</v>
    <v>-4.7300000000000004</v>
    <v>-1.2782E-2</v>
    <v>-3.44</v>
    <v>-9.417E-3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379.71</v>
    <v>96</v>
    <v>Software &amp; IT Services</v>
    <v>Stock</v>
    <v>45240.04050958281</v>
    <v>97</v>
    <v>364.1</v>
    <v>26062903132</v>
    <v>MONGODB, INC.</v>
    <v>MONGODB, INC.</v>
    <v>372.5</v>
    <v>370.04</v>
    <v>365.31</v>
    <v>361.87</v>
    <v>71344620</v>
    <v>MDB</v>
    <v>MONGODB, INC. (XNAS:MDB)</v>
    <v>990462</v>
    <v>1184973</v>
    <v>2007</v>
  </rv>
  <rv s="2">
    <v>98</v>
  </rv>
  <rv s="0">
    <v>https://www.bing.com/financeapi/forcetrigger?t=bvlqa2&amp;q=XNYS%3aSNOW&amp;form=skydnc</v>
    <v>Learn more on Bing</v>
  </rv>
  <rv s="4">
    <v>8</v>
    <v>SNOWFLAKE INC. (XNYS:SNOW)</v>
    <v>2</v>
    <v>9</v>
    <v>Finance</v>
    <v>5</v>
    <v>en-US</v>
    <v>bvlqa2</v>
    <v>268435456</v>
    <v>1</v>
    <v>Powered by Refinitiv</v>
    <v>193.94</v>
    <v>119.27</v>
    <v>1.6779999999999999</v>
    <v>-2.23</v>
    <v>-1.4061999999999998E-2</v>
    <v>-0.8</v>
    <v>-5.117E-3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162.398</v>
    <v>Software &amp; IT Services</v>
    <v>Stock</v>
    <v>45240.041522603904</v>
    <v>100</v>
    <v>156.11000000000001</v>
    <v>51548595000</v>
    <v>SNOWFLAKE INC.</v>
    <v>SNOWFLAKE INC.</v>
    <v>159.5</v>
    <v>158.58000000000001</v>
    <v>156.35</v>
    <v>155.55000000000001</v>
    <v>329700000</v>
    <v>SNOW</v>
    <v>SNOWFLAKE INC. (XNYS:SNOW)</v>
    <v>3982258</v>
    <v>3985438</v>
    <v>2012</v>
  </rv>
  <rv s="2">
    <v>101</v>
  </rv>
  <rv s="0">
    <v>https://www.bing.com/financeapi/forcetrigger?t=a1nhlh&amp;q=XNAS%3aAMZN&amp;form=skydnc</v>
    <v>Learn more on Bing</v>
  </rv>
  <rv s="1">
    <v>0</v>
    <v>AMAZON.COM, INC. (XNAS:AMZN)</v>
    <v>2</v>
    <v>3</v>
    <v>Finance</v>
    <v>5</v>
    <v>en-US</v>
    <v>a1nhlh</v>
    <v>268435456</v>
    <v>1</v>
    <v>Powered by Refinitiv</v>
    <v>145.86000000000001</v>
    <v>81.430000000000007</v>
    <v>1.1762999999999999</v>
    <v>-1.48</v>
    <v>-1.0417000000000001E-2</v>
    <v>-0.49</v>
    <v>-3.4849999999999998E-3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142.65</v>
    <v>Diversified Retail</v>
    <v>Stock</v>
    <v>45240.041640010939</v>
    <v>103</v>
    <v>139.84</v>
    <v>1452964618000</v>
    <v>AMAZON.COM, INC.</v>
    <v>AMAZON.COM, INC.</v>
    <v>142.02000000000001</v>
    <v>73.403499999999994</v>
    <v>142.08000000000001</v>
    <v>140.6</v>
    <v>140.11000000000001</v>
    <v>10334030000</v>
    <v>AMZN</v>
    <v>AMAZON.COM, INC. (XNAS:AMZN)</v>
    <v>36235367</v>
    <v>55271186</v>
    <v>1996</v>
  </rv>
  <rv s="2">
    <v>104</v>
  </rv>
  <rv s="0">
    <v>https://www.bing.com/financeapi/forcetrigger?t=a1q8r7&amp;q=XNAS%3aCPRT&amp;form=skydnc</v>
    <v>Learn more on Bing</v>
  </rv>
  <rv s="1">
    <v>0</v>
    <v>COPART, INC. (XNAS:CPRT)</v>
    <v>2</v>
    <v>3</v>
    <v>Finance</v>
    <v>5</v>
    <v>en-US</v>
    <v>a1q8r7</v>
    <v>268435456</v>
    <v>1</v>
    <v>Powered by Refinitiv</v>
    <v>47.384999999999998</v>
    <v>29.28</v>
    <v>1.1889000000000001</v>
    <v>7.0000000000000007E-2</v>
    <v>1.5020000000000001E-3</v>
    <v>1.78</v>
    <v>3.8123999999999998E-2</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47.32</v>
    <v>Software &amp; IT Services</v>
    <v>Stock</v>
    <v>45240.039563506252</v>
    <v>106</v>
    <v>46.49</v>
    <v>44830967615</v>
    <v>COPART, INC.</v>
    <v>COPART, INC.</v>
    <v>46.851599999999998</v>
    <v>48.7652</v>
    <v>46.62</v>
    <v>46.69</v>
    <v>48.47</v>
    <v>960183500</v>
    <v>CPRT</v>
    <v>COPART, INC. (XNAS:CPRT)</v>
    <v>2877045</v>
    <v>3542780</v>
    <v>2012</v>
  </rv>
  <rv s="2">
    <v>107</v>
  </rv>
  <rv s="0">
    <v>https://www.bing.com/financeapi/forcetrigger?t=bvsk7w&amp;q=XNYS%3aPLTR&amp;form=skydnc</v>
    <v>Learn more on Bing</v>
  </rv>
  <rv s="1">
    <v>0</v>
    <v>PALANTIR TECHNOLOGIES INC. (XNYS:PLTR)</v>
    <v>2</v>
    <v>3</v>
    <v>Finance</v>
    <v>5</v>
    <v>en-US</v>
    <v>bvsk7w</v>
    <v>268435456</v>
    <v>1</v>
    <v>Powered by Refinitiv</v>
    <v>20.239899999999999</v>
    <v>5.84</v>
    <v>1.917</v>
    <v>-0.22</v>
    <v>-1.1897999999999999E-2</v>
    <v>-0.14990000000000001</v>
    <v>-8.2050000000000005E-3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18.87</v>
    <v>Software &amp; IT Services</v>
    <v>Stock</v>
    <v>45240.041532267969</v>
    <v>109</v>
    <v>18.16</v>
    <v>39736957680</v>
    <v>PALANTIR TECHNOLOGIES INC.</v>
    <v>PALANTIR TECHNOLOGIES INC.</v>
    <v>18.66</v>
    <v>279.14440000000002</v>
    <v>18.489999999999998</v>
    <v>18.27</v>
    <v>18.120100000000001</v>
    <v>2174984000</v>
    <v>PLTR</v>
    <v>PALANTIR TECHNOLOGIES INC. (XNYS:PLTR)</v>
    <v>48454200</v>
    <v>63174334</v>
    <v>2003</v>
  </rv>
  <rv s="2">
    <v>110</v>
  </rv>
  <rv s="0">
    <v>https://www.bing.com/financeapi/forcetrigger?t=c2kadm&amp;q=XNYS%3aS&amp;form=skydnc</v>
    <v>Learn more on Bing</v>
  </rv>
  <rv s="4">
    <v>8</v>
    <v>SENTINELONE, INC. (XNYS:S)</v>
    <v>2</v>
    <v>9</v>
    <v>Finance</v>
    <v>4</v>
    <v>en-US</v>
    <v>c2kadm</v>
    <v>268435456</v>
    <v>1</v>
    <v>Powered by Refinitiv</v>
    <v>21.954999999999998</v>
    <v>12.43</v>
    <v>1.821</v>
    <v>-0.35499999999999998</v>
    <v>-2.2697999999999999E-2</v>
    <v>0.09</v>
    <v>5.8859999999999997E-3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15.8042</v>
    <v>Software &amp; IT Services</v>
    <v>Stock</v>
    <v>45240.040782360935</v>
    <v>112</v>
    <v>15.265000000000001</v>
    <v>4519374033</v>
    <v>SENTINELONE, INC.</v>
    <v>SENTINELONE, INC.</v>
    <v>15.77</v>
    <v>15.64</v>
    <v>15.285</v>
    <v>15.38</v>
    <v>295673800</v>
    <v>S</v>
    <v>SENTINELONE, INC. (XNYS:S)</v>
    <v>3052204</v>
    <v>4238996</v>
    <v>2013</v>
  </rv>
  <rv s="2">
    <v>113</v>
  </rv>
  <rv s="0">
    <v>https://www.bing.com/financeapi/forcetrigger?t=bxl3p2&amp;q=XTSX%3aTOI&amp;form=skydnc</v>
    <v>Learn more on Bing</v>
  </rv>
  <rv s="8">
    <v>17</v>
    <v>Topicus.com Inc. (XTSX:TOI)</v>
    <v>2</v>
    <v>18</v>
    <v>Finance</v>
    <v>19</v>
    <v>en-US</v>
    <v>bxl3p2</v>
    <v>268435456</v>
    <v>1</v>
    <v>Powered by Refinitiv</v>
    <v>110</v>
    <v>66.17</v>
    <v>1.04</v>
    <v>1.1165000000000001E-2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95.02</v>
    <v>Software &amp; IT Services</v>
    <v>Stock</v>
    <v>45239.875</v>
    <v>115</v>
    <v>91.51</v>
    <v>7641884000</v>
    <v>Topicus.com Inc.</v>
    <v>Topicus.com Inc.</v>
    <v>93.2</v>
    <v>84.68</v>
    <v>93.15</v>
    <v>94.19</v>
    <v>81889760</v>
    <v>TOI</v>
    <v>Topicus.com Inc. (XTSX:TOI)</v>
    <v>35062</v>
    <v>15540</v>
    <v>2020</v>
  </rv>
  <rv s="2">
    <v>116</v>
  </rv>
  <rv s="0">
    <v>https://www.bing.com/financeapi/forcetrigger?t=c2i1cw&amp;q=XNAS%3aCFLT&amp;form=skydnc</v>
    <v>Learn more on Bing</v>
  </rv>
  <rv s="4">
    <v>8</v>
    <v>CONFLUENT, INC. (XNAS:CFLT)</v>
    <v>2</v>
    <v>9</v>
    <v>Finance</v>
    <v>4</v>
    <v>en-US</v>
    <v>c2i1cw</v>
    <v>268435456</v>
    <v>1</v>
    <v>Powered by Refinitiv</v>
    <v>41.223500000000001</v>
    <v>14.69</v>
    <v>2.4809999999999999</v>
    <v>-0.91</v>
    <v>-5.1124000000000003E-2</v>
    <v>1.8100000000000002E-2</v>
    <v>1.072E-3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18</v>
    <v>Software &amp; IT Services</v>
    <v>Stock</v>
    <v>45240.041634443747</v>
    <v>118</v>
    <v>16.850000000000001</v>
    <v>5200010439</v>
    <v>CONFLUENT, INC.</v>
    <v>CONFLUENT, INC.</v>
    <v>17.95</v>
    <v>17.8</v>
    <v>16.89</v>
    <v>16.908100000000001</v>
    <v>307875100</v>
    <v>CFLT</v>
    <v>CONFLUENT, INC. (XNAS:CFLT)</v>
    <v>5195682</v>
    <v>6921429</v>
    <v>2014</v>
  </rv>
  <rv s="2">
    <v>119</v>
  </rv>
  <rv s="0">
    <v>https://www.bing.com/financeapi/forcetrigger?t=a1yv52&amp;q=XNAS%3aNVDA&amp;form=skydnc</v>
    <v>Learn more on Bing</v>
  </rv>
  <rv s="1">
    <v>0</v>
    <v>NVIDIA CORPORATION (XNAS:NVDA)</v>
    <v>2</v>
    <v>3</v>
    <v>Finance</v>
    <v>4</v>
    <v>en-US</v>
    <v>a1yv52</v>
    <v>268435456</v>
    <v>1</v>
    <v>Powered by Refinitiv</v>
    <v>502.66</v>
    <v>138.84</v>
    <v>1.7155</v>
    <v>3.8544</v>
    <v>8.2760000000000004E-3</v>
    <v>-1.2001999999999999</v>
    <v>-2.5560000000000001E-3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482.3</v>
    <v>Semiconductors &amp; Semiconductor Equipment</v>
    <v>Stock</v>
    <v>45240.041650902342</v>
    <v>121</v>
    <v>467.5</v>
    <v>1159898168000</v>
    <v>NVIDIA CORPORATION</v>
    <v>NVIDIA CORPORATION</v>
    <v>474.67</v>
    <v>113.41589999999999</v>
    <v>465.74</v>
    <v>469.59440000000001</v>
    <v>468.2998</v>
    <v>2470000000</v>
    <v>NVDA</v>
    <v>NVIDIA CORPORATION (XNAS:NVDA)</v>
    <v>54049597</v>
    <v>44953748</v>
    <v>1998</v>
  </rv>
  <rv s="2">
    <v>122</v>
  </rv>
  <rv s="0">
    <v>https://www.bing.com/financeapi/forcetrigger?t=a234r7&amp;q=XNAS%3aSMCI&amp;form=skydnc</v>
    <v>Learn more on Bing</v>
  </rv>
  <rv s="1">
    <v>0</v>
    <v>SUPER MICRO COMPUTER, INC. (XNAS:SMCI)</v>
    <v>2</v>
    <v>3</v>
    <v>Finance</v>
    <v>5</v>
    <v>en-US</v>
    <v>a234r7</v>
    <v>268435456</v>
    <v>1</v>
    <v>Powered by Refinitiv</v>
    <v>356.99990000000003</v>
    <v>69.02</v>
    <v>1.1516</v>
    <v>4.6100000000000003</v>
    <v>1.7712000000000002E-2</v>
    <v>-1.88</v>
    <v>-7.0980000000000001E-3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280.18</v>
    <v>Computers, Phones &amp; Household Electronics</v>
    <v>Stock</v>
    <v>45240.041054212503</v>
    <v>124</v>
    <v>261.02999999999997</v>
    <v>13875920000</v>
    <v>SUPER MICRO COMPUTER, INC.</v>
    <v>SUPER MICRO COMPUTER, INC.</v>
    <v>266.2</v>
    <v>24.443899999999999</v>
    <v>260.27</v>
    <v>264.88</v>
    <v>263</v>
    <v>53313540</v>
    <v>SMCI</v>
    <v>SUPER MICRO COMPUTER, INC. (XNAS:SMCI)</v>
    <v>4015648</v>
    <v>3296212</v>
    <v>2006</v>
  </rv>
  <rv s="2">
    <v>125</v>
  </rv>
  <rv s="0">
    <v>https://www.bing.com/financeapi/forcetrigger?t=a1siww&amp;q=XNAS%3aEXTR&amp;form=skydnc</v>
    <v>Learn more on Bing</v>
  </rv>
  <rv s="1">
    <v>0</v>
    <v>EXTREME NETWORKS, INC. (XNAS:EXTR)</v>
    <v>2</v>
    <v>3</v>
    <v>Finance</v>
    <v>4</v>
    <v>en-US</v>
    <v>a1siww</v>
    <v>268435456</v>
    <v>1</v>
    <v>Powered by Refinitiv</v>
    <v>32.729999999999997</v>
    <v>14.630800000000001</v>
    <v>2.0623</v>
    <v>-0.46</v>
    <v>-2.7761000000000001E-2</v>
    <v>-0.08</v>
    <v>-4.9659999999999999E-3</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16.77</v>
    <v>Communications &amp; Networking</v>
    <v>Stock</v>
    <v>45239.959772800779</v>
    <v>127</v>
    <v>16.05</v>
    <v>2088078318</v>
    <v>EXTREME NETWORKS, INC.</v>
    <v>EXTREME NETWORKS, INC.</v>
    <v>16.62</v>
    <v>22.846900000000002</v>
    <v>16.57</v>
    <v>16.11</v>
    <v>16.03</v>
    <v>129613800</v>
    <v>EXTR</v>
    <v>EXTREME NETWORKS, INC. (XNAS:EXTR)</v>
    <v>2912439</v>
    <v>3001029</v>
    <v>1999</v>
  </rv>
  <rv s="2">
    <v>128</v>
  </rv>
  <rv s="0">
    <v>https://www.bing.com/financeapi/forcetrigger?t=a1nihw&amp;q=XNYS%3aANET&amp;form=skydnc</v>
    <v>Learn more on Bing</v>
  </rv>
  <rv s="1">
    <v>0</v>
    <v>ARISTA NETWORKS, INC. (XNYS:ANET)</v>
    <v>2</v>
    <v>3</v>
    <v>Finance</v>
    <v>4</v>
    <v>en-US</v>
    <v>a1nihw</v>
    <v>268435456</v>
    <v>1</v>
    <v>Powered by Refinitiv</v>
    <v>216.29</v>
    <v>107.57</v>
    <v>1.119</v>
    <v>2.02</v>
    <v>9.6369999999999997E-3</v>
    <v>-8.52</v>
    <v>-4.0256999999999994E-2</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213.33500000000001</v>
    <v>Communications &amp; Networking</v>
    <v>Stock</v>
    <v>45240.041505150002</v>
    <v>130</v>
    <v>205.57</v>
    <v>65835003162</v>
    <v>ARISTA NETWORKS, INC.</v>
    <v>ARISTA NETWORKS, INC.</v>
    <v>209.6</v>
    <v>35.229799999999997</v>
    <v>209.6</v>
    <v>211.62</v>
    <v>203.12</v>
    <v>311100100</v>
    <v>ANET</v>
    <v>ARISTA NETWORKS, INC. (XNYS:ANET)</v>
    <v>2085110</v>
    <v>2622075</v>
    <v>2011</v>
  </rv>
  <rv s="2">
    <v>131</v>
  </rv>
  <rv s="9">
    <v>20</v>
    <v>MOBILEYE GLOBAL INC. (XNAS:MBLY)</v>
    <v>21</v>
    <v>7</v>
    <v>Finance</v>
    <v>4</v>
    <v>en-US</v>
    <v>c7qfgh</v>
    <v>268435456</v>
    <v>1</v>
    <v>Powered by Refinitiv</v>
    <v>48.11</v>
    <v>26.17</v>
    <v>-0.52</v>
    <v>-1.4184E-2</v>
    <v>-0.12</v>
    <v>-3.32E-3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37.274999999999999</v>
    <v>Integrated Hardware &amp; Software</v>
    <v>Stock</v>
    <v>45240.036563668749</v>
    <v>35.99</v>
    <v>29116628294</v>
    <v>MOBILEYE GLOBAL INC.</v>
    <v>MOBILEYE GLOBAL INC.</v>
    <v>37.04</v>
    <v>36.659999999999997</v>
    <v>36.14</v>
    <v>36.020000000000003</v>
    <v>805662100</v>
    <v>MBLY</v>
    <v>MOBILEYE GLOBAL INC. (XNAS:MBLY)</v>
    <v>1325685</v>
    <v>2570233</v>
    <v>2022</v>
  </rv>
  <rv s="2">
    <v>133</v>
  </rv>
  <rv s="0">
    <v>https://www.bing.com/financeapi/forcetrigger?t=a1nz8m&amp;q=XNAS%3aAVGO&amp;form=skydnc</v>
    <v>Learn more on Bing</v>
  </rv>
  <rv s="1">
    <v>0</v>
    <v>Broadcom Inc. (XNAS:AVGO)</v>
    <v>2</v>
    <v>3</v>
    <v>Finance</v>
    <v>5</v>
    <v>en-US</v>
    <v>a1nz8m</v>
    <v>268435456</v>
    <v>1</v>
    <v>Powered by Refinitiv</v>
    <v>929.79989999999998</v>
    <v>487.19200000000001</v>
    <v>1.1271</v>
    <v>0.25</v>
    <v>2.744E-4</v>
    <v>-1.28</v>
    <v>-1.4039999999999999E-3</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929.79989999999998</v>
    <v>Semiconductors &amp; Semiconductor Equipment</v>
    <v>Stock</v>
    <v>45240.04162560156</v>
    <v>135</v>
    <v>908.56</v>
    <v>376158879990</v>
    <v>Broadcom Inc.</v>
    <v>Broadcom Inc.</v>
    <v>912.5</v>
    <v>27.8505</v>
    <v>911.13</v>
    <v>911.38</v>
    <v>910.1</v>
    <v>412735500</v>
    <v>AVGO</v>
    <v>Broadcom Inc. (XNAS:AVGO)</v>
    <v>2448621</v>
    <v>2061526</v>
    <v>2018</v>
  </rv>
  <rv s="2">
    <v>136</v>
  </rv>
  <rv s="0">
    <v>https://www.bing.com/financeapi/forcetrigger?t=a24p1h&amp;q=XNAS%3aTXN&amp;form=skydnc</v>
    <v>Learn more on Bing</v>
  </rv>
  <rv s="1">
    <v>0</v>
    <v>TEXAS INSTRUMENTS INCORPORATED (XNAS:TXN)</v>
    <v>2</v>
    <v>3</v>
    <v>Finance</v>
    <v>5</v>
    <v>en-US</v>
    <v>a24p1h</v>
    <v>268435456</v>
    <v>1</v>
    <v>Powered by Refinitiv</v>
    <v>188.12</v>
    <v>139.47999999999999</v>
    <v>0.99329999999999996</v>
    <v>-1.95</v>
    <v>-1.3428000000000001E-2</v>
    <v>-0.02</v>
    <v>-1.3960000000000001E-4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146.5</v>
    <v>Semiconductors &amp; Semiconductor Equipment</v>
    <v>Stock</v>
    <v>45240.033518020311</v>
    <v>138</v>
    <v>143.16999999999999</v>
    <v>130118401407</v>
    <v>TEXAS INSTRUMENTS INCORPORATED</v>
    <v>TEXAS INSTRUMENTS INCORPORATED</v>
    <v>145.93</v>
    <v>18.578399999999998</v>
    <v>145.22</v>
    <v>143.27000000000001</v>
    <v>143.25</v>
    <v>908204100</v>
    <v>TXN</v>
    <v>TEXAS INSTRUMENTS INCORPORATED (XNAS:TXN)</v>
    <v>7061219</v>
    <v>5839263</v>
    <v>1938</v>
  </rv>
  <rv s="2">
    <v>139</v>
  </rv>
  <rv s="0">
    <v>https://www.bing.com/financeapi/forcetrigger?t=a1rzh7&amp;q=XNAS%3aENPH&amp;form=skydnc</v>
    <v>Learn more on Bing</v>
  </rv>
  <rv s="1">
    <v>0</v>
    <v>ENPHASE ENERGY, INC. (XNAS:ENPH)</v>
    <v>2</v>
    <v>3</v>
    <v>Finance</v>
    <v>4</v>
    <v>en-US</v>
    <v>a1rzh7</v>
    <v>268435456</v>
    <v>1</v>
    <v>Powered by Refinitiv</v>
    <v>339.92</v>
    <v>74.7</v>
    <v>1.5395000000000001</v>
    <v>-1.34</v>
    <v>-1.7425E-2</v>
    <v>-0.2</v>
    <v>-2.647E-3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78.849999999999994</v>
    <v>Renewable Energy</v>
    <v>Stock</v>
    <v>45240.041388784375</v>
    <v>141</v>
    <v>75.357500000000002</v>
    <v>10317808672</v>
    <v>ENPHASE ENERGY, INC.</v>
    <v>ENPHASE ENERGY, INC.</v>
    <v>77.47</v>
    <v>19.182200000000002</v>
    <v>76.900000000000006</v>
    <v>75.56</v>
    <v>75.36</v>
    <v>136551200</v>
    <v>ENPH</v>
    <v>ENPHASE ENERGY, INC. (XNAS:ENPH)</v>
    <v>3962801</v>
    <v>6068211</v>
    <v>2006</v>
  </rv>
  <rv s="2">
    <v>142</v>
  </rv>
  <rv s="0">
    <v>https://www.bing.com/financeapi/forcetrigger?t=a1mou2&amp;q=XNAS%3aAAPL&amp;form=skydnc</v>
    <v>Learn more on Bing</v>
  </rv>
  <rv s="1">
    <v>0</v>
    <v>APPLE INC. (XNAS:AAPL)</v>
    <v>2</v>
    <v>3</v>
    <v>Finance</v>
    <v>4</v>
    <v>en-US</v>
    <v>a1mou2</v>
    <v>268435456</v>
    <v>1</v>
    <v>Powered by Refinitiv</v>
    <v>198.23</v>
    <v>124.17</v>
    <v>1.3166</v>
    <v>-0.48</v>
    <v>-2.6250000000000002E-3</v>
    <v>0.23</v>
    <v>1.261E-3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161000</v>
    <v>Nasdaq Stock Market</v>
    <v>XNAS</v>
    <v>XNAS</v>
    <v>One Apple Park Way, CUPERTINO, CA, 95014 US</v>
    <v>184.12</v>
    <v>Computers, Phones &amp; Household Electronics</v>
    <v>Stock</v>
    <v>45240.04147695547</v>
    <v>144</v>
    <v>181.81</v>
    <v>2836977127500</v>
    <v>APPLE INC.</v>
    <v>APPLE INC.</v>
    <v>182.96</v>
    <v>29.6982</v>
    <v>182.89</v>
    <v>182.41</v>
    <v>182.64</v>
    <v>15552750000</v>
    <v>AAPL</v>
    <v>APPLE INC. (XNAS:AAPL)</v>
    <v>53763540</v>
    <v>56635073</v>
    <v>1977</v>
  </rv>
  <rv s="2">
    <v>145</v>
  </rv>
  <rv s="0">
    <v>https://www.bing.com/financeapi/forcetrigger?t=alnz5r&amp;q=XAMS%3aASML&amp;form=skydnc</v>
    <v>Learn more on Bing</v>
  </rv>
  <rv s="10">
    <v>22</v>
    <v>ASML Holding NV (XAMS:ASML)</v>
    <v>2</v>
    <v>23</v>
    <v>Finance</v>
    <v>24</v>
    <v>en-US</v>
    <v>alnz5r</v>
    <v>268435456</v>
    <v>1</v>
    <v>Powered by Refinitiv</v>
    <v>698.1</v>
    <v>464.25</v>
    <v>1.5406</v>
    <v>3.5</v>
    <v>5.8330000000000005E-3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605.79999999999995</v>
    <v>Semiconductors &amp; Semiconductor Equipment</v>
    <v>Stock</v>
    <v>45239.708333333336</v>
    <v>147</v>
    <v>592.29999999999995</v>
    <v>241883000000</v>
    <v>ASML Holding NV</v>
    <v>ASML Holding NV</v>
    <v>595.1</v>
    <v>30.374700000000001</v>
    <v>600</v>
    <v>603.5</v>
    <v>403138400</v>
    <v>ASML</v>
    <v>ASML Holding NV (XAMS:ASML)</v>
    <v>564152</v>
    <v>508990</v>
    <v>1994</v>
  </rv>
  <rv s="2">
    <v>148</v>
  </rv>
  <rv s="0">
    <v>https://www.bing.com/financeapi/forcetrigger?t=a24kjc&amp;q=XNYS%3aTSM&amp;form=skydnc</v>
    <v>Learn more on Bing</v>
  </rv>
  <rv s="1">
    <v>0</v>
    <v>Taiwan Semiconductor Manufacturing Co., Ltd. (XNYS:TSM)</v>
    <v>2</v>
    <v>3</v>
    <v>Finance</v>
    <v>5</v>
    <v>en-US</v>
    <v>a24kjc</v>
    <v>268435456</v>
    <v>1</v>
    <v>Powered by Refinitiv</v>
    <v>110.69</v>
    <v>67.319999999999993</v>
    <v>1.0436000000000001</v>
    <v>-0.38</v>
    <v>-4.13E-3</v>
    <v>-0.27</v>
    <v>-2.947E-3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93.37</v>
    <v>Semiconductors &amp; Semiconductor Equipment</v>
    <v>Stock</v>
    <v>45240.04137716406</v>
    <v>150</v>
    <v>91.6</v>
    <v>448063400000</v>
    <v>Taiwan Semiconductor Manufacturing Co., Ltd.</v>
    <v>Taiwan Semiconductor Manufacturing Co., Ltd.</v>
    <v>92.63</v>
    <v>17.096699999999998</v>
    <v>92</v>
    <v>91.62</v>
    <v>91.35</v>
    <v>5186414000</v>
    <v>TSM</v>
    <v>Taiwan Semiconductor Manufacturing Co., Ltd. (XNYS:TSM)</v>
    <v>8166021</v>
    <v>9411094</v>
    <v>1987</v>
  </rv>
  <rv s="2">
    <v>151</v>
  </rv>
  <rv s="0">
    <v>https://www.bing.com/financeapi/forcetrigger?t=a1nda2&amp;q=XNAS%3aAMAT&amp;form=skydnc</v>
    <v>Learn more on Bing</v>
  </rv>
  <rv s="1">
    <v>0</v>
    <v>APPLIED MATERIALS, INC. (XNAS:AMAT)</v>
    <v>2</v>
    <v>3</v>
    <v>Finance</v>
    <v>5</v>
    <v>en-US</v>
    <v>a1nda2</v>
    <v>268435456</v>
    <v>1</v>
    <v>Powered by Refinitiv</v>
    <v>155.26</v>
    <v>93.674999999999997</v>
    <v>1.5818000000000001</v>
    <v>-1.06</v>
    <v>-7.3489999999999996E-3</v>
    <v>0.02</v>
    <v>1.3970000000000001E-4</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147.21</v>
    <v>Semiconductors &amp; Semiconductor Equipment</v>
    <v>Stock</v>
    <v>45240.041596596871</v>
    <v>153</v>
    <v>142.89009999999999</v>
    <v>119766558462</v>
    <v>APPLIED MATERIALS, INC.</v>
    <v>APPLIED MATERIALS, INC.</v>
    <v>144.9</v>
    <v>18.8765</v>
    <v>144.22999999999999</v>
    <v>143.16999999999999</v>
    <v>143.19</v>
    <v>836533900</v>
    <v>AMAT</v>
    <v>APPLIED MATERIALS, INC. (XNAS:AMAT)</v>
    <v>4979876</v>
    <v>5378853</v>
    <v>1987</v>
  </rv>
  <rv s="2">
    <v>154</v>
  </rv>
  <rv s="0">
    <v>http://en.wikipedia.org/wiki/Public_domain</v>
    <v>Public domain</v>
  </rv>
  <rv s="0">
    <v>http://zh.wikipedia.org/wiki/捷普科技</v>
    <v>Wikipedia</v>
  </rv>
  <rv s="5">
    <v>156</v>
    <v>157</v>
  </rv>
  <rv s="6">
    <v>16</v>
    <v>https://www.bing.com/th?id=AMMS_d8440c163e9148c41f419348ca63886c&amp;qlt=95</v>
    <v>158</v>
    <v>0</v>
    <v>https://www.bing.com/images/search?form=xlimg&amp;q=jabil+circuit</v>
    <v>Image of JABIL INC.</v>
  </rv>
  <rv s="0">
    <v>https://www.bing.com/financeapi/forcetrigger?t=a1w1ur&amp;q=XNYS%3aJBL&amp;form=skydnc</v>
    <v>Learn more on Bing</v>
  </rv>
  <rv s="11">
    <v>25</v>
    <v>JABIL INC. (XNYS:JBL)</v>
    <v>14</v>
    <v>26</v>
    <v>Finance</v>
    <v>4</v>
    <v>en-US</v>
    <v>a1w1ur</v>
    <v>268435456</v>
    <v>1</v>
    <v>Powered by Refinitiv</v>
    <v>141.38</v>
    <v>63.505000000000003</v>
    <v>1.3979999999999999</v>
    <v>-0.97</v>
    <v>-7.6629999999999997E-3</v>
    <v>3.15</v>
    <v>2.5073999999999999E-2</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127.7899</v>
    <v>159</v>
    <v>Electronic Equipment &amp; Parts</v>
    <v>Stock</v>
    <v>45239.990681921096</v>
    <v>160</v>
    <v>124.5775</v>
    <v>16072463462</v>
    <v>JABIL INC.</v>
    <v>JABIL INC.</v>
    <v>126.81</v>
    <v>20.894600000000001</v>
    <v>126.59</v>
    <v>125.62</v>
    <v>128.78</v>
    <v>127945100</v>
    <v>JBL</v>
    <v>JABIL INC. (XNYS:JBL)</v>
    <v>1154293</v>
    <v>1640948</v>
    <v>1992</v>
  </rv>
  <rv s="2">
    <v>161</v>
  </rv>
  <rv s="0">
    <v>https://www.bing.com/financeapi/forcetrigger?t=a1t5k2&amp;q=XNYS%3aFN&amp;form=skydnc</v>
    <v>Learn more on Bing</v>
  </rv>
  <rv s="1">
    <v>0</v>
    <v>FABRINET (XNYS:FN)</v>
    <v>2</v>
    <v>3</v>
    <v>Finance</v>
    <v>4</v>
    <v>en-US</v>
    <v>a1t5k2</v>
    <v>268435456</v>
    <v>1</v>
    <v>Powered by Refinitiv</v>
    <v>183.74</v>
    <v>90.19</v>
    <v>1.0497000000000001</v>
    <v>-4.93</v>
    <v>-2.8673999999999998E-2</v>
    <v>0</v>
    <v>0</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172.29</v>
    <v>Electronic Equipment &amp; Parts</v>
    <v>Stock</v>
    <v>45239.909075995311</v>
    <v>163</v>
    <v>166.05</v>
    <v>6067253620</v>
    <v>FABRINET</v>
    <v>FABRINET</v>
    <v>171.92</v>
    <v>24.7285</v>
    <v>171.93</v>
    <v>167</v>
    <v>167</v>
    <v>36330860</v>
    <v>FN</v>
    <v>FABRINET (XNYS:FN)</v>
    <v>270470</v>
    <v>385422</v>
    <v>1999</v>
  </rv>
  <rv s="2">
    <v>164</v>
  </rv>
  <rv s="0">
    <v>https://www.bing.com/financeapi/forcetrigger?t=a1mpc7&amp;q=XNAS%3aAXON&amp;form=skydnc</v>
    <v>Learn more on Bing</v>
  </rv>
  <rv s="1">
    <v>0</v>
    <v>AXON ENTERPRISE, INC. (XNAS:AXON)</v>
    <v>2</v>
    <v>3</v>
    <v>Finance</v>
    <v>5</v>
    <v>en-US</v>
    <v>a1mpc7</v>
    <v>268435456</v>
    <v>1</v>
    <v>Powered by Refinitiv</v>
    <v>231.71</v>
    <v>162.38999999999999</v>
    <v>0.87739999999999996</v>
    <v>-13.88</v>
    <v>-6.0457999999999998E-2</v>
    <v>-0.1</v>
    <v>-4.6359999999999999E-4</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230.655</v>
    <v>Aerospace &amp; Defense</v>
    <v>Stock</v>
    <v>45240.030291839845</v>
    <v>166</v>
    <v>212.88499999999999</v>
    <v>16125729843</v>
    <v>AXON ENTERPRISE, INC.</v>
    <v>AXON ENTERPRISE, INC.</v>
    <v>230.23</v>
    <v>110.2372</v>
    <v>229.58</v>
    <v>215.7</v>
    <v>215.6</v>
    <v>74759990</v>
    <v>AXON</v>
    <v>AXON ENTERPRISE, INC. (XNAS:AXON)</v>
    <v>811875</v>
    <v>471642</v>
    <v>2001</v>
  </rv>
  <rv s="2">
    <v>167</v>
  </rv>
  <rv s="0">
    <v>https://www.bing.com/financeapi/forcetrigger?t=a1pv77&amp;q=XNYS%3aCLS&amp;form=skydnc</v>
    <v>Learn more on Bing</v>
  </rv>
  <rv s="1">
    <v>0</v>
    <v>CELESTICA INC. (XNYS:CLS)</v>
    <v>2</v>
    <v>27</v>
    <v>Finance</v>
    <v>5</v>
    <v>en-US</v>
    <v>a1pv77</v>
    <v>268435456</v>
    <v>1</v>
    <v>Powered by Refinitiv</v>
    <v>27.58</v>
    <v>10.5</v>
    <v>2.2256999999999998</v>
    <v>-0.51</v>
    <v>-2.0433E-2</v>
    <v>0</v>
    <v>0</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25.27</v>
    <v>Electronic Equipment &amp; Parts</v>
    <v>Stock</v>
    <v>45240.04155611094</v>
    <v>169</v>
    <v>24.37</v>
    <v>4115817000</v>
    <v>CELESTICA INC.</v>
    <v>CELESTICA INC.</v>
    <v>25.09</v>
    <v>14.540900000000001</v>
    <v>24.96</v>
    <v>24.45</v>
    <v>24.45</v>
    <v>119359600</v>
    <v>CLS</v>
    <v>CELESTICA INC. (XNYS:CLS)</v>
    <v>992859</v>
    <v>2253352</v>
    <v>1996</v>
  </rv>
  <rv s="2">
    <v>170</v>
  </rv>
  <rv s="0">
    <v>https://www.bing.com/financeapi/forcetrigger?t=a24kar&amp;q=XNAS%3aTSLA&amp;form=skydnc</v>
    <v>Learn more on Bing</v>
  </rv>
  <rv s="1">
    <v>0</v>
    <v>TESLA, INC. (XNAS:TSLA)</v>
    <v>2</v>
    <v>3</v>
    <v>Finance</v>
    <v>5</v>
    <v>en-US</v>
    <v>a24kar</v>
    <v>268435456</v>
    <v>1</v>
    <v>Powered by Refinitiv</v>
    <v>299.29000000000002</v>
    <v>101.81</v>
    <v>2.2755000000000001</v>
    <v>-12.13</v>
    <v>-5.4612999999999995E-2</v>
    <v>-1.74</v>
    <v>-8.2869999999999992E-3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220.8</v>
    <v>Automobiles &amp; Auto Parts</v>
    <v>Stock</v>
    <v>45240.041657510934</v>
    <v>172</v>
    <v>206.68</v>
    <v>667509831580</v>
    <v>TESLA, INC.</v>
    <v>TESLA, INC.</v>
    <v>219.75</v>
    <v>67.662999999999997</v>
    <v>222.11</v>
    <v>209.98</v>
    <v>208.24</v>
    <v>3178921000</v>
    <v>TSLA</v>
    <v>TESLA, INC. (XNAS:TSLA)</v>
    <v>142110454</v>
    <v>117749263</v>
    <v>2003</v>
  </rv>
  <rv s="2">
    <v>173</v>
  </rv>
  <rv s="0">
    <v>https://www.bing.com/financeapi/forcetrigger?t=a1y4oc&amp;q=XNAS%3aMU&amp;form=skydnc</v>
    <v>Learn more on Bing</v>
  </rv>
  <rv s="4">
    <v>8</v>
    <v>MICRON TECHNOLOGY, INC. (XNAS:MU)</v>
    <v>2</v>
    <v>9</v>
    <v>Finance</v>
    <v>5</v>
    <v>en-US</v>
    <v>a1y4oc</v>
    <v>268435456</v>
    <v>1</v>
    <v>Powered by Refinitiv</v>
    <v>76.099999999999994</v>
    <v>48.43</v>
    <v>1.3083</v>
    <v>1.29</v>
    <v>1.7846999999999998E-2</v>
    <v>-0.14000000000000001</v>
    <v>-1.903E-3</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76.099999999999994</v>
    <v>Semiconductors &amp; Semiconductor Equipment</v>
    <v>Stock</v>
    <v>45240.04147710625</v>
    <v>175</v>
    <v>73.495000000000005</v>
    <v>79365930000</v>
    <v>MICRON TECHNOLOGY, INC.</v>
    <v>MICRON TECHNOLOGY, INC.</v>
    <v>73.55</v>
    <v>72.28</v>
    <v>73.569999999999993</v>
    <v>73.430000000000007</v>
    <v>1098034000</v>
    <v>MU</v>
    <v>MICRON TECHNOLOGY, INC. (XNAS:MU)</v>
    <v>22435873</v>
    <v>11617932</v>
    <v>1984</v>
  </rv>
  <rv s="2">
    <v>176</v>
  </rv>
  <rv s="0">
    <v>https://www.bing.com/financeapi/forcetrigger?t=a2g6z2&amp;q=OTCM%3aEVVTY&amp;form=skydnc</v>
    <v>Learn more on Bing</v>
  </rv>
  <rv s="4">
    <v>8</v>
    <v>Evolution AB (publ) (OTCM:EVVTY)</v>
    <v>2</v>
    <v>28</v>
    <v>Finance</v>
    <v>29</v>
    <v>en-US</v>
    <v>a2g6z2</v>
    <v>268435456</v>
    <v>1</v>
    <v>Powered by Refinitiv</v>
    <v>138.405</v>
    <v>86.26</v>
    <v>1.1397999999999999</v>
    <v>-0.55700000000000005</v>
    <v>-5.9840000000000006E-3</v>
    <v>0.45700000000000002</v>
    <v>4.9389999999999998E-3</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94.86</v>
    <v>Hotels &amp; Entertainment Services</v>
    <v>Stock</v>
    <v>45240.048611111109</v>
    <v>178</v>
    <v>92.470100000000002</v>
    <v>219255600000</v>
    <v>Evolution AB (publ)</v>
    <v>Evolution AB (publ)</v>
    <v>94.74</v>
    <v>93.08</v>
    <v>92.522999999999996</v>
    <v>92.98</v>
    <v>215604800</v>
    <v>EVVTY</v>
    <v>Evolution AB (publ) (OTCM:EVVTY)</v>
    <v>146683</v>
    <v>526960</v>
    <v>2014</v>
  </rv>
  <rv s="2">
    <v>179</v>
  </rv>
  <rv s="0">
    <v>https://www.bing.com/financeapi/forcetrigger?t=az6g8m&amp;q=XNAS%3aBKNG&amp;form=skydnc</v>
    <v>Learn more on Bing</v>
  </rv>
  <rv s="1">
    <v>0</v>
    <v>BOOKING HOLDINGS INC. (XNAS:BKNG)</v>
    <v>2</v>
    <v>3</v>
    <v>Finance</v>
    <v>5</v>
    <v>en-US</v>
    <v>az6g8m</v>
    <v>268435456</v>
    <v>1</v>
    <v>Powered by Refinitiv</v>
    <v>3251.7094000000002</v>
    <v>1899.31</v>
    <v>1.3616999999999999</v>
    <v>-10.08</v>
    <v>-3.3370000000000001E-3</v>
    <v>-2.2599999999999998</v>
    <v>-7.5079999999999993E-4</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3033.33</v>
    <v>Hotels &amp; Entertainment Services</v>
    <v>Stock</v>
    <v>45240.023617823441</v>
    <v>181</v>
    <v>2998.52</v>
    <v>105027580066</v>
    <v>BOOKING HOLDINGS INC.</v>
    <v>BOOKING HOLDINGS INC.</v>
    <v>3031.28</v>
    <v>20.963899999999999</v>
    <v>3020.34</v>
    <v>3010.26</v>
    <v>3008</v>
    <v>34889870</v>
    <v>BKNG</v>
    <v>BOOKING HOLDINGS INC. (XNAS:BKNG)</v>
    <v>205973</v>
    <v>285363</v>
    <v>1998</v>
  </rv>
  <rv s="2">
    <v>182</v>
  </rv>
  <rv s="0">
    <v>https://www.bing.com/financeapi/forcetrigger?t=bqrtfr&amp;q=XNAS%3aDKNG&amp;form=skydnc</v>
    <v>Learn more on Bing</v>
  </rv>
  <rv s="4">
    <v>8</v>
    <v>DRAFTKINGS INC. (XNAS:DKNG)</v>
    <v>2</v>
    <v>9</v>
    <v>Finance</v>
    <v>4</v>
    <v>en-US</v>
    <v>bqrtfr</v>
    <v>268435456</v>
    <v>1</v>
    <v>Powered by Refinitiv</v>
    <v>36.369999999999997</v>
    <v>10.6936</v>
    <v>1.8523000000000001</v>
    <v>-1.23</v>
    <v>-3.4129E-2</v>
    <v>-0.13</v>
    <v>-3.735E-3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35.67</v>
    <v>Hotels &amp; Entertainment Services</v>
    <v>Stock</v>
    <v>45240.039865508596</v>
    <v>184</v>
    <v>34.58</v>
    <v>16229880539</v>
    <v>DRAFTKINGS INC.</v>
    <v>DRAFTKINGS INC.</v>
    <v>35.5</v>
    <v>36.04</v>
    <v>34.81</v>
    <v>34.68</v>
    <v>466241900</v>
    <v>DKNG</v>
    <v>DRAFTKINGS INC. (XNAS:DKNG)</v>
    <v>15484176</v>
    <v>14034275</v>
    <v>2021</v>
  </rv>
  <rv s="2">
    <v>185</v>
  </rv>
  <rv s="0">
    <v>https://www.bing.com/financeapi/forcetrigger?t=a1qclh&amp;q=XNAS%3aCROX&amp;form=skydnc</v>
    <v>Learn more on Bing</v>
  </rv>
  <rv s="1">
    <v>0</v>
    <v>CROCS, INC. (XNAS:CROX)</v>
    <v>2</v>
    <v>3</v>
    <v>Finance</v>
    <v>4</v>
    <v>en-US</v>
    <v>a1qclh</v>
    <v>268435456</v>
    <v>1</v>
    <v>Powered by Refinitiv</v>
    <v>151.32</v>
    <v>74</v>
    <v>1.8822000000000001</v>
    <v>-3.74</v>
    <v>-4.5071E-2</v>
    <v>0.24</v>
    <v>3.029E-3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83.57</v>
    <v>Textiles &amp; Apparel</v>
    <v>Stock</v>
    <v>45240.040747522653</v>
    <v>187</v>
    <v>79.19</v>
    <v>4799298968</v>
    <v>CROCS, INC.</v>
    <v>CROCS, INC.</v>
    <v>83.57</v>
    <v>7.2981999999999996</v>
    <v>82.98</v>
    <v>79.239999999999995</v>
    <v>79.48</v>
    <v>60566620</v>
    <v>CROX</v>
    <v>CROCS, INC. (XNAS:CROX)</v>
    <v>1425440</v>
    <v>1539787</v>
    <v>2005</v>
  </rv>
  <rv s="2">
    <v>188</v>
  </rv>
  <rv s="0">
    <v>https://www.bing.com/financeapi/forcetrigger?t=a1o3tc&amp;q=XNYS%3aAZO&amp;form=skydnc</v>
    <v>Learn more on Bing</v>
  </rv>
  <rv s="1">
    <v>0</v>
    <v>AUTOZONE, INC. (XNYS:AZO)</v>
    <v>2</v>
    <v>3</v>
    <v>Finance</v>
    <v>5</v>
    <v>en-US</v>
    <v>a1o3tc</v>
    <v>268435456</v>
    <v>1</v>
    <v>Powered by Refinitiv</v>
    <v>2750</v>
    <v>2277.88</v>
    <v>0.64990000000000003</v>
    <v>26.11</v>
    <v>9.8420000000000001E-3</v>
    <v>-0.08</v>
    <v>-2.9859999999999999E-5</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2686.6098999999999</v>
    <v>Specialty Retailers</v>
    <v>Stock</v>
    <v>45240.040745080471</v>
    <v>190</v>
    <v>2650.92</v>
    <v>47240110900</v>
    <v>AUTOZONE, INC.</v>
    <v>AUTOZONE, INC.</v>
    <v>2661.53</v>
    <v>20.240300000000001</v>
    <v>2652.85</v>
    <v>2678.96</v>
    <v>2678.88</v>
    <v>17633750</v>
    <v>AZO</v>
    <v>AUTOZONE, INC. (XNYS:AZO)</v>
    <v>132367</v>
    <v>130223</v>
    <v>1991</v>
  </rv>
  <rv s="2">
    <v>191</v>
  </rv>
  <rv s="0">
    <v>https://www.bing.com/financeapi/forcetrigger?t=ae9wk2&amp;q=XPAR%3aRMS&amp;form=skydnc</v>
    <v>Learn more on Bing</v>
  </rv>
  <rv s="10">
    <v>22</v>
    <v>Hermes International SCA (XPAR:RMS)</v>
    <v>2</v>
    <v>23</v>
    <v>Finance</v>
    <v>24</v>
    <v>en-US</v>
    <v>ae9wk2</v>
    <v>268435456</v>
    <v>1</v>
    <v>Powered by Refinitiv</v>
    <v>2050.5</v>
    <v>1326</v>
    <v>0.71560000000000001</v>
    <v>23.6</v>
    <v>1.2749999999999999E-2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1882</v>
    <v>Textiles &amp; Apparel</v>
    <v>Stock</v>
    <v>45239.708333333336</v>
    <v>193</v>
    <v>1840</v>
    <v>195409000000</v>
    <v>Hermes International SCA</v>
    <v>Hermes International SCA</v>
    <v>1847</v>
    <v>49.629199999999997</v>
    <v>1851</v>
    <v>1874.6</v>
    <v>105569400</v>
    <v>RMS</v>
    <v>Hermes International SCA (XPAR:RMS)</v>
    <v>52528</v>
    <v>48900</v>
    <v>1957</v>
  </rv>
  <rv s="2">
    <v>194</v>
  </rv>
  <rv s="0">
    <v>https://www.bing.com/financeapi/forcetrigger?t=a1x6m7&amp;q=XNAS%3aLULU&amp;form=skydnc</v>
    <v>Learn more on Bing</v>
  </rv>
  <rv s="1">
    <v>0</v>
    <v>LULULEMON ATHLETICA INC. (XNAS:LULU)</v>
    <v>2</v>
    <v>3</v>
    <v>Finance</v>
    <v>5</v>
    <v>en-US</v>
    <v>a1x6m7</v>
    <v>268435456</v>
    <v>1</v>
    <v>Powered by Refinitiv</v>
    <v>419.86</v>
    <v>286.57499999999999</v>
    <v>1.3371999999999999</v>
    <v>-3.06</v>
    <v>-7.4700000000000001E-3</v>
    <v>-0.71</v>
    <v>-1.7460000000000002E-3</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410.75</v>
    <v>Textiles &amp; Apparel</v>
    <v>Stock</v>
    <v>45240.033724953122</v>
    <v>196</v>
    <v>404.69</v>
    <v>51836360000</v>
    <v>LULULEMON ATHLETICA INC.</v>
    <v>LULULEMON ATHLETICA INC.</v>
    <v>410.75</v>
    <v>51.4925</v>
    <v>409.64</v>
    <v>406.58</v>
    <v>405.87</v>
    <v>126541200</v>
    <v>LULU</v>
    <v>LULULEMON ATHLETICA INC. (XNAS:LULU)</v>
    <v>922786</v>
    <v>2976146</v>
    <v>2005</v>
  </rv>
  <rv s="2">
    <v>197</v>
  </rv>
  <rv s="0">
    <v>https://www.bing.com/financeapi/forcetrigger?t=a1uwu2&amp;q=XNYS%3aHSY&amp;form=skydnc</v>
    <v>Learn more on Bing</v>
  </rv>
  <rv s="1">
    <v>0</v>
    <v>THE HERSHEY COMPANY (XNYS:HSY)</v>
    <v>2</v>
    <v>3</v>
    <v>Finance</v>
    <v>4</v>
    <v>en-US</v>
    <v>a1uwu2</v>
    <v>268435456</v>
    <v>1</v>
    <v>Powered by Refinitiv</v>
    <v>276.88049999999998</v>
    <v>183.73500000000001</v>
    <v>0.34770000000000001</v>
    <v>-0.41499999999999998</v>
    <v>-2.196E-3</v>
    <v>0.17</v>
    <v>9.0130000000000006E-4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190.595</v>
    <v>Food &amp; Tobacco</v>
    <v>Stock</v>
    <v>45240.029054293751</v>
    <v>199</v>
    <v>187.72</v>
    <v>38569383011</v>
    <v>THE HERSHEY COMPANY</v>
    <v>THE HERSHEY COMPANY</v>
    <v>189.76</v>
    <v>20.345199999999998</v>
    <v>189.02</v>
    <v>188.60499999999999</v>
    <v>188.79</v>
    <v>204498200</v>
    <v>HSY</v>
    <v>THE HERSHEY COMPANY (XNYS:HSY)</v>
    <v>1134733</v>
    <v>1536640</v>
    <v>1927</v>
  </rv>
  <rv s="2">
    <v>200</v>
  </rv>
  <rv s="0">
    <v>https://www.bing.com/financeapi/forcetrigger?t=ae96u2&amp;q=XPAR%3aMC&amp;form=skydnc</v>
    <v>Learn more on Bing</v>
  </rv>
  <rv s="10">
    <v>22</v>
    <v>LVMH Moet Hennessy Louis Vuitton SE (XPAR:MC)</v>
    <v>2</v>
    <v>23</v>
    <v>Finance</v>
    <v>24</v>
    <v>en-US</v>
    <v>ae96u2</v>
    <v>268435456</v>
    <v>1</v>
    <v>Powered by Refinitiv</v>
    <v>904.6</v>
    <v>647.70000000000005</v>
    <v>1.0165</v>
    <v>10.9</v>
    <v>1.5494000000000001E-2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718.2</v>
    <v>Textiles &amp; Apparel</v>
    <v>Stock</v>
    <v>45239.708333333336</v>
    <v>202</v>
    <v>702.3</v>
    <v>353191100000</v>
    <v>LVMH Moet Hennessy Louis Vuitton SE</v>
    <v>LVMH Moet Hennessy Louis Vuitton SE</v>
    <v>705</v>
    <v>22.322800000000001</v>
    <v>703.5</v>
    <v>714.4</v>
    <v>502048400</v>
    <v>MC</v>
    <v>LVMH Moet Hennessy Louis Vuitton SE (XPAR:MC)</v>
    <v>351238</v>
    <v>309280</v>
    <v>1971</v>
  </rv>
  <rv s="2">
    <v>203</v>
  </rv>
  <rv s="0">
    <v>https://www.bing.com/financeapi/forcetrigger?t=a22k9c&amp;q=XNAS%3aSBUX&amp;form=skydnc</v>
    <v>Learn more on Bing</v>
  </rv>
  <rv s="1">
    <v>0</v>
    <v>STARBUCKS CORPORATION (XNAS:SBUX)</v>
    <v>2</v>
    <v>3</v>
    <v>Finance</v>
    <v>4</v>
    <v>en-US</v>
    <v>a22k9c</v>
    <v>268435456</v>
    <v>1</v>
    <v>Powered by Refinitiv</v>
    <v>115.48</v>
    <v>89.21</v>
    <v>0.98729999999999996</v>
    <v>-1.5</v>
    <v>-1.4461E-2</v>
    <v>-0.21</v>
    <v>-2.0539999999999998E-3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104.46</v>
    <v>Hotels &amp; Entertainment Services</v>
    <v>Stock</v>
    <v>45240.021520450784</v>
    <v>205</v>
    <v>102.03</v>
    <v>119173200000</v>
    <v>STARBUCKS CORPORATION</v>
    <v>STARBUCKS CORPORATION</v>
    <v>104.3</v>
    <v>32.76</v>
    <v>103.73</v>
    <v>102.23</v>
    <v>102.02</v>
    <v>1142600000</v>
    <v>SBUX</v>
    <v>STARBUCKS CORPORATION (XNAS:SBUX)</v>
    <v>7607049</v>
    <v>7345435</v>
    <v>1985</v>
  </rv>
  <rv s="2">
    <v>206</v>
  </rv>
  <rv s="0">
    <v>https://www.bing.com/financeapi/forcetrigger?t=a1runm&amp;q=XNYS%3aELF&amp;form=skydnc</v>
    <v>Learn more on Bing</v>
  </rv>
  <rv s="1">
    <v>0</v>
    <v>E.L.F. BEAUTY, INC. (XNYS:ELF)</v>
    <v>2</v>
    <v>3</v>
    <v>Finance</v>
    <v>5</v>
    <v>en-US</v>
    <v>a1runm</v>
    <v>268435456</v>
    <v>1</v>
    <v>Powered by Refinitiv</v>
    <v>139.85</v>
    <v>48.1</v>
    <v>1.5088999999999999</v>
    <v>1.31</v>
    <v>1.3348E-2</v>
    <v>-0.45</v>
    <v>-4.5250000000000004E-3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101.99</v>
    <v>Specialty Retailers</v>
    <v>Stock</v>
    <v>45240.038727071093</v>
    <v>208</v>
    <v>95.77</v>
    <v>5489562429</v>
    <v>E.L.F. BEAUTY, INC.</v>
    <v>E.L.F. BEAUTY, INC.</v>
    <v>97.62</v>
    <v>46.584699999999998</v>
    <v>98.14</v>
    <v>99.45</v>
    <v>99</v>
    <v>55199220</v>
    <v>ELF</v>
    <v>E.L.F. BEAUTY, INC. (XNYS:ELF)</v>
    <v>1726161</v>
    <v>1631037</v>
    <v>2013</v>
  </rv>
  <rv s="2">
    <v>209</v>
  </rv>
  <rv s="0">
    <v>https://www.bing.com/financeapi/forcetrigger?t=axyhnm&amp;q=XNAS%3aPEP&amp;form=skydnc</v>
    <v>Learn more on Bing</v>
  </rv>
  <rv s="1">
    <v>0</v>
    <v>PEPSICO, INC. (XNAS:PEP)</v>
    <v>2</v>
    <v>3</v>
    <v>Finance</v>
    <v>5</v>
    <v>en-US</v>
    <v>axyhnm</v>
    <v>268435456</v>
    <v>1</v>
    <v>Powered by Refinitiv</v>
    <v>196.88</v>
    <v>155.83000000000001</v>
    <v>0.57620000000000005</v>
    <v>-1.23</v>
    <v>-7.3480000000000004E-3</v>
    <v>-0.21</v>
    <v>-1.2640000000000001E-3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167.86</v>
    <v>Beverages</v>
    <v>Stock</v>
    <v>45240.035558298434</v>
    <v>211</v>
    <v>165.81</v>
    <v>228447402240</v>
    <v>PEPSICO, INC.</v>
    <v>PEPSICO, INC.</v>
    <v>167.58</v>
    <v>27.688700000000001</v>
    <v>167.39</v>
    <v>166.16</v>
    <v>165.95</v>
    <v>1374864000</v>
    <v>PEP</v>
    <v>PEPSICO, INC. (XNAS:PEP)</v>
    <v>5639290</v>
    <v>6545152</v>
    <v>1986</v>
  </rv>
  <rv s="2">
    <v>212</v>
  </rv>
  <rv s="0">
    <v>https://www.bing.com/financeapi/forcetrigger?t=a24war&amp;q=XNAS%3aULTA&amp;form=skydnc</v>
    <v>Learn more on Bing</v>
  </rv>
  <rv s="1">
    <v>0</v>
    <v>ULTA BEAUTY, INC. (XNAS:ULTA)</v>
    <v>2</v>
    <v>3</v>
    <v>Finance</v>
    <v>5</v>
    <v>en-US</v>
    <v>a24war</v>
    <v>268435456</v>
    <v>1</v>
    <v>Powered by Refinitiv</v>
    <v>556.6</v>
    <v>368.02</v>
    <v>1.3544</v>
    <v>-3.93</v>
    <v>-1.0005999999999999E-2</v>
    <v>0</v>
    <v>0</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396.57</v>
    <v>Specialty Retailers</v>
    <v>Stock</v>
    <v>45240.026089443752</v>
    <v>214</v>
    <v>388.52</v>
    <v>19142560552</v>
    <v>ULTA BEAUTY, INC.</v>
    <v>ULTA BEAUTY, INC.</v>
    <v>394.09</v>
    <v>15.6104</v>
    <v>392.78</v>
    <v>388.85</v>
    <v>388.85</v>
    <v>49228650</v>
    <v>ULTA</v>
    <v>ULTA BEAUTY, INC. (XNAS:ULTA)</v>
    <v>528607</v>
    <v>740587</v>
    <v>2016</v>
  </rv>
  <rv s="2">
    <v>215</v>
  </rv>
  <rv s="0">
    <v>https://www.bing.com/financeapi/forcetrigger?t=a21pdm&amp;q=XNYS%3aRACE&amp;form=skydnc</v>
    <v>Learn more on Bing</v>
  </rv>
  <rv s="1">
    <v>0</v>
    <v>Ferrari NV (XNYS:RACE)</v>
    <v>2</v>
    <v>30</v>
    <v>Finance</v>
    <v>5</v>
    <v>en-US</v>
    <v>a21pdm</v>
    <v>268435456</v>
    <v>1</v>
    <v>Powered by Refinitiv</v>
    <v>340.31</v>
    <v>209.88</v>
    <v>0.57550000000000001</v>
    <v>-1.33</v>
    <v>-3.9439999999999996E-3</v>
    <v>-4.57</v>
    <v>-1.3606E-2</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340.02</v>
    <v>Automobiles &amp; Auto Parts</v>
    <v>Stock</v>
    <v>45240.028585</v>
    <v>217</v>
    <v>335.2</v>
    <v>60950160000</v>
    <v>Ferrari NV</v>
    <v>Ferrari NV</v>
    <v>338.88</v>
    <v>48.904200000000003</v>
    <v>337.22</v>
    <v>335.89</v>
    <v>331.32</v>
    <v>193923500</v>
    <v>RACE</v>
    <v>Ferrari NV (XNYS:RACE)</v>
    <v>245656</v>
    <v>399832</v>
    <v>2015</v>
  </rv>
  <rv s="2">
    <v>218</v>
  </rv>
  <rv s="0">
    <v>https://www.bing.com/financeapi/forcetrigger?t=a1pghw&amp;q=XNAS%3aCELH&amp;form=skydnc</v>
    <v>Learn more on Bing</v>
  </rv>
  <rv s="1">
    <v>0</v>
    <v>CELSIUS HOLDINGS, INC. (XNAS:CELH)</v>
    <v>2</v>
    <v>3</v>
    <v>Finance</v>
    <v>5</v>
    <v>en-US</v>
    <v>a1pghw</v>
    <v>268435456</v>
    <v>1</v>
    <v>Powered by Refinitiv</v>
    <v>206.85</v>
    <v>80.25</v>
    <v>1.8574999999999999</v>
    <v>-4.91</v>
    <v>-2.7389E-2</v>
    <v>-0.48</v>
    <v>-2.7529999999999998E-3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182.93</v>
    <v>Beverages</v>
    <v>Stock</v>
    <v>45240.041225000001</v>
    <v>220</v>
    <v>171.73</v>
    <v>13406754862</v>
    <v>CELSIUS HOLDINGS, INC.</v>
    <v>CELSIUS HOLDINGS, INC.</v>
    <v>181.22</v>
    <v>364.10500000000002</v>
    <v>179.27</v>
    <v>174.36</v>
    <v>173.88</v>
    <v>76891230</v>
    <v>CELH</v>
    <v>CELSIUS HOLDINGS, INC. (XNAS:CELH)</v>
    <v>1827400</v>
    <v>1652459</v>
    <v>2005</v>
  </rv>
  <rv s="2">
    <v>221</v>
  </rv>
  <rv s="0">
    <v>http://en.wikipedia.org/wiki/The_Walt_Disney_Company</v>
    <v>Wikipedia</v>
  </rv>
  <rv s="5">
    <v>156</v>
    <v>223</v>
  </rv>
  <rv s="6">
    <v>16</v>
    <v>https://www.bing.com/th?id=AMMS_0aa288ba528f6f45e3de87d97e250136&amp;qlt=95</v>
    <v>224</v>
    <v>0</v>
    <v>https://www.bing.com/images/search?form=xlimg&amp;q=the+walt+disney+company</v>
    <v>Image of THE WALT DISNEY COMPANY</v>
  </rv>
  <rv s="0">
    <v>https://www.bing.com/financeapi/forcetrigger?t=a1r2z2&amp;q=XNYS%3aDIS&amp;form=skydnc</v>
    <v>Learn more on Bing</v>
  </rv>
  <rv s="11">
    <v>25</v>
    <v>THE WALT DISNEY COMPANY (XNYS:DIS)</v>
    <v>14</v>
    <v>26</v>
    <v>Finance</v>
    <v>5</v>
    <v>en-US</v>
    <v>a1r2z2</v>
    <v>268435456</v>
    <v>1</v>
    <v>Powered by Refinitiv</v>
    <v>118.18</v>
    <v>78.730900000000005</v>
    <v>1.2988999999999999</v>
    <v>5.84</v>
    <v>6.9112000000000007E-2</v>
    <v>-0.33</v>
    <v>-3.653E-3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91.21</v>
    <v>225</v>
    <v>Media &amp; Publishing</v>
    <v>Stock</v>
    <v>45240.041628125</v>
    <v>226</v>
    <v>87.6</v>
    <v>165302234860</v>
    <v>THE WALT DISNEY COMPANY</v>
    <v>THE WALT DISNEY COMPANY</v>
    <v>87.84</v>
    <v>70.208399999999997</v>
    <v>84.5</v>
    <v>90.34</v>
    <v>90.01</v>
    <v>1829779000</v>
    <v>DIS</v>
    <v>THE WALT DISNEY COMPANY (XNYS:DIS)</v>
    <v>51062704</v>
    <v>11799513</v>
    <v>2018</v>
  </rv>
  <rv s="2">
    <v>227</v>
  </rv>
  <rv s="0">
    <v>https://www.bing.com/financeapi/forcetrigger?t=a25w8m&amp;q=XNAS%3aWING&amp;form=skydnc</v>
    <v>Learn more on Bing</v>
  </rv>
  <rv s="1">
    <v>0</v>
    <v>WINGSTOP INC. (XNAS:WING)</v>
    <v>2</v>
    <v>3</v>
    <v>Finance</v>
    <v>4</v>
    <v>en-US</v>
    <v>a25w8m</v>
    <v>268435456</v>
    <v>1</v>
    <v>Powered by Refinitiv</v>
    <v>223.77</v>
    <v>129.46</v>
    <v>1.4767999999999999</v>
    <v>-1.36</v>
    <v>-6.5510000000000004E-3</v>
    <v>-2.66</v>
    <v>-1.2898E-2</v>
    <v>USD</v>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v>1031</v>
    <v>Nasdaq Stock Market</v>
    <v>XNAS</v>
    <v>XNAS</v>
    <v>15505 WRIGHT BROTHERS DRIVE, ADDISON, TX, 75001 US</v>
    <v>207.66990000000001</v>
    <v>Hotels &amp; Entertainment Services</v>
    <v>Stock</v>
    <v>45239.913058622653</v>
    <v>229</v>
    <v>204.01</v>
    <v>6066533100</v>
    <v>WINGSTOP INC.</v>
    <v>WINGSTOP INC.</v>
    <v>207.6</v>
    <v>89.619299999999996</v>
    <v>207.6</v>
    <v>206.24</v>
    <v>203.58</v>
    <v>29414920</v>
    <v>WING</v>
    <v>WINGSTOP INC. (XNAS:WING)</v>
    <v>251069</v>
    <v>568522</v>
    <v>2015</v>
  </rv>
  <rv s="2">
    <v>230</v>
  </rv>
  <rv s="0">
    <v>https://www.bing.com/financeapi/forcetrigger?t=a1yjxm&amp;q=XNYS%3aNKE&amp;form=skydnc</v>
    <v>Learn more on Bing</v>
  </rv>
  <rv s="1">
    <v>0</v>
    <v>NIKE, INC. (XNYS:NKE)</v>
    <v>2</v>
    <v>3</v>
    <v>Finance</v>
    <v>5</v>
    <v>en-US</v>
    <v>a1yjxm</v>
    <v>268435456</v>
    <v>1</v>
    <v>Powered by Refinitiv</v>
    <v>131.31</v>
    <v>88.66</v>
    <v>1.0925</v>
    <v>-2.39</v>
    <v>-2.1847999999999999E-2</v>
    <v>-0.11</v>
    <v>-1.0280000000000001E-3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109.9</v>
    <v>Textiles &amp; Apparel</v>
    <v>Stock</v>
    <v>45240.038525312499</v>
    <v>232</v>
    <v>106.92</v>
    <v>166481800000</v>
    <v>NIKE, INC.</v>
    <v>NIKE, INC.</v>
    <v>109.82</v>
    <v>33.009300000000003</v>
    <v>109.39</v>
    <v>107</v>
    <v>106.89</v>
    <v>1521910000</v>
    <v>NKE</v>
    <v>NIKE, INC. (XNYS:NKE)</v>
    <v>9154218</v>
    <v>8203465</v>
    <v>1969</v>
  </rv>
  <rv s="2">
    <v>233</v>
  </rv>
  <rv s="0">
    <v>https://www.bing.com/financeapi/forcetrigger?t=a1pxbh&amp;q=XNYS%3aCMG&amp;form=skydnc</v>
    <v>Learn more on Bing</v>
  </rv>
  <rv s="1">
    <v>0</v>
    <v>CHIPOTLE MEXICAN GRILL, INC. (XNYS:CMG)</v>
    <v>2</v>
    <v>3</v>
    <v>Finance</v>
    <v>5</v>
    <v>en-US</v>
    <v>a1pxbh</v>
    <v>268435456</v>
    <v>1</v>
    <v>Powered by Refinitiv</v>
    <v>2175.0100000000002</v>
    <v>1344.05</v>
    <v>1.3284</v>
    <v>11.11</v>
    <v>5.3309999999999998E-3</v>
    <v>-0.11</v>
    <v>-5.2500000000000002E-5</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2107.0100000000002</v>
    <v>Hotels &amp; Entertainment Services</v>
    <v>Stock</v>
    <v>45240.039497765625</v>
    <v>235</v>
    <v>2085.8200000000002</v>
    <v>57499581612</v>
    <v>CHIPOTLE MEXICAN GRILL, INC.</v>
    <v>CHIPOTLE MEXICAN GRILL, INC.</v>
    <v>2093.59</v>
    <v>49.709000000000003</v>
    <v>2084</v>
    <v>2095.11</v>
    <v>2095</v>
    <v>27444660</v>
    <v>CMG</v>
    <v>CHIPOTLE MEXICAN GRILL, INC. (XNYS:CMG)</v>
    <v>203851</v>
    <v>285474</v>
    <v>1998</v>
  </rv>
  <rv s="2">
    <v>236</v>
  </rv>
  <rv s="0">
    <v>https://www.bing.com/financeapi/forcetrigger?t=c38ljc&amp;q=XNYS%3aBROS&amp;form=skydnc</v>
    <v>Learn more on Bing</v>
  </rv>
  <rv s="1">
    <v>0</v>
    <v>Dutch Bros Inc (XNYS:BROS)</v>
    <v>2</v>
    <v>3</v>
    <v>Finance</v>
    <v>4</v>
    <v>en-US</v>
    <v>c38ljc</v>
    <v>268435456</v>
    <v>1</v>
    <v>Powered by Refinitiv</v>
    <v>41.439900000000002</v>
    <v>22.664999999999999</v>
    <v>2.206</v>
    <v>0.28999999999999998</v>
    <v>1.0789E-2</v>
    <v>-0.14000000000000001</v>
    <v>-5.1580000000000003E-3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28.02</v>
    <v>Hotels &amp; Entertainment Services</v>
    <v>Stock</v>
    <v>45240.02351030078</v>
    <v>238</v>
    <v>26.8</v>
    <v>4765047430</v>
    <v>Dutch Bros Inc</v>
    <v>Dutch Bros Inc</v>
    <v>27.12</v>
    <v>699.66489999999999</v>
    <v>26.88</v>
    <v>27.17</v>
    <v>27</v>
    <v>175379000</v>
    <v>BROS</v>
    <v>Dutch Bros Inc (XNYS:BROS)</v>
    <v>1834201</v>
    <v>1079255</v>
    <v>2021</v>
  </rv>
  <rv s="2">
    <v>239</v>
  </rv>
  <rv s="0">
    <v>https://www.bing.com/financeapi/forcetrigger?t=a1pap2&amp;q=BATS%3aCBOE&amp;form=skydnc</v>
    <v>Learn more on Bing</v>
  </rv>
  <rv s="1">
    <v>0</v>
    <v>Cboe Global Markets, Inc. (BATS:CBOE)</v>
    <v>2</v>
    <v>3</v>
    <v>Finance</v>
    <v>4</v>
    <v>en-US</v>
    <v>a1pap2</v>
    <v>268435456</v>
    <v>1</v>
    <v>Powered by Refinitiv</v>
    <v>176.35</v>
    <v>114.17</v>
    <v>0.57840000000000003</v>
    <v>2.06</v>
    <v>1.184E-2</v>
    <v>-0.18</v>
    <v>-1.021E-3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176.35</v>
    <v>Investment Banking &amp; Investment Services</v>
    <v>Stock</v>
    <v>45239.888611816408</v>
    <v>241</v>
    <v>173.79</v>
    <v>18583133800</v>
    <v>Cboe Global Markets, Inc.</v>
    <v>Cboe Global Markets, Inc.</v>
    <v>174.64</v>
    <v>62.533999999999999</v>
    <v>173.99</v>
    <v>176.05</v>
    <v>176.17</v>
    <v>105556000</v>
    <v>CBOE</v>
    <v>Cboe Global Markets, Inc. (BATS:CBOE)</v>
    <v>604939</v>
    <v>821567</v>
    <v>2006</v>
  </rv>
  <rv s="2">
    <v>242</v>
  </rv>
  <rv s="0">
    <v>https://www.bing.com/financeapi/forcetrigger?t=a1xear&amp;q=XNYS%3aMCO&amp;form=skydnc</v>
    <v>Learn more on Bing</v>
  </rv>
  <rv s="1">
    <v>0</v>
    <v>MOODY'S CORPORATION (XNYS:MCO)</v>
    <v>2</v>
    <v>3</v>
    <v>Finance</v>
    <v>5</v>
    <v>en-US</v>
    <v>a1xear</v>
    <v>268435456</v>
    <v>1</v>
    <v>Powered by Refinitiv</v>
    <v>363.19</v>
    <v>272.69749999999999</v>
    <v>1.2881</v>
    <v>1.1499999999999999</v>
    <v>3.3950000000000004E-3</v>
    <v>-1.1499999999999999</v>
    <v>-3.3839999999999999E-3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343.14</v>
    <v>Professional &amp; Commercial Services</v>
    <v>Stock</v>
    <v>45240.000000034372</v>
    <v>244</v>
    <v>337.8</v>
    <v>62198040000</v>
    <v>MOODY'S CORPORATION</v>
    <v>MOODY'S CORPORATION</v>
    <v>340</v>
    <v>40.079099999999997</v>
    <v>338.73</v>
    <v>339.88</v>
    <v>338.73</v>
    <v>183000000</v>
    <v>MCO</v>
    <v>MOODY'S CORPORATION (XNYS:MCO)</v>
    <v>887505</v>
    <v>775485</v>
    <v>2000</v>
  </rv>
  <rv s="2">
    <v>245</v>
  </rv>
  <rv s="0">
    <v>https://www.bing.com/financeapi/forcetrigger?t=a256cw&amp;q=XNYS%3aV&amp;form=skydnc</v>
    <v>Learn more on Bing</v>
  </rv>
  <rv s="1">
    <v>0</v>
    <v>VISA INC. (XNYS:V)</v>
    <v>2</v>
    <v>3</v>
    <v>Finance</v>
    <v>5</v>
    <v>en-US</v>
    <v>a256cw</v>
    <v>268435456</v>
    <v>1</v>
    <v>Powered by Refinitiv</v>
    <v>250.06</v>
    <v>200.02</v>
    <v>0.94369999999999998</v>
    <v>-2.27</v>
    <v>-9.3069999999999993E-3</v>
    <v>-0.62</v>
    <v>-2.5660000000000001E-3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244.48</v>
    <v>Software &amp; IT Services</v>
    <v>Stock</v>
    <v>45240.035724455469</v>
    <v>247</v>
    <v>240.97</v>
    <v>488982462360</v>
    <v>VISA INC.</v>
    <v>VISA INC.</v>
    <v>244.33</v>
    <v>29.148399999999999</v>
    <v>243.91</v>
    <v>241.64</v>
    <v>241.02</v>
    <v>2023599000</v>
    <v>V</v>
    <v>VISA INC. (XNYS:V)</v>
    <v>4866610</v>
    <v>5753787</v>
    <v>2007</v>
  </rv>
  <rv s="2">
    <v>248</v>
  </rv>
  <rv s="0">
    <v>https://www.bing.com/financeapi/forcetrigger?t=a2re2w&amp;q=OTCM%3aOTCM&amp;form=skydnc</v>
    <v>Learn more on Bing</v>
  </rv>
  <rv s="1">
    <v>0</v>
    <v>OTC MARKETS GROUP INC. (OTCM:OTCM)</v>
    <v>2</v>
    <v>3</v>
    <v>Finance</v>
    <v>29</v>
    <v>en-US</v>
    <v>a2re2w</v>
    <v>268435456</v>
    <v>1</v>
    <v>Powered by Refinitiv</v>
    <v>64.989999999999995</v>
    <v>49.500100000000003</v>
    <v>0.66790000000000005</v>
    <v>-0.51</v>
    <v>-8.8680000000000009E-3</v>
    <v>0</v>
    <v>0</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57.45</v>
    <v>Investment Banking &amp; Investment Services</v>
    <v>Stock</v>
    <v>45240.048611111109</v>
    <v>250</v>
    <v>56.5</v>
    <v>679613850</v>
    <v>OTC MARKETS GROUP INC.</v>
    <v>OTC MARKETS GROUP INC.</v>
    <v>57.01</v>
    <v>22.947199999999999</v>
    <v>57.51</v>
    <v>57</v>
    <v>57</v>
    <v>11923050</v>
    <v>OTCM</v>
    <v>OTC MARKETS GROUP INC. (OTCM:OTCM)</v>
    <v>8204</v>
    <v>5580</v>
    <v>1997</v>
  </rv>
  <rv s="2">
    <v>251</v>
  </rv>
  <rv s="0">
    <v>https://www.bing.com/financeapi/forcetrigger?t=b1ao52&amp;q=XAMS%3aADYEN&amp;form=skydnc</v>
    <v>Learn more on Bing</v>
  </rv>
  <rv s="10">
    <v>22</v>
    <v>Adyen NV (XAMS:ADYEN)</v>
    <v>2</v>
    <v>23</v>
    <v>Finance</v>
    <v>24</v>
    <v>en-US</v>
    <v>b1ao52</v>
    <v>268435456</v>
    <v>1</v>
    <v>Powered by Refinitiv</v>
    <v>1699.2</v>
    <v>602.79999999999995</v>
    <v>1.5694999999999999</v>
    <v>263.10000000000002</v>
    <v>0.37817999999999996</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963.8</v>
    <v>Financial Technology (Fintech) &amp; Infrastructure</v>
    <v>Stock</v>
    <v>45239.708333333336</v>
    <v>253</v>
    <v>881.2</v>
    <v>21580620000</v>
    <v>Adyen NV</v>
    <v>Adyen NV</v>
    <v>950</v>
    <v>52.675199999999997</v>
    <v>695.7</v>
    <v>958.8</v>
    <v>31020010</v>
    <v>ADYEN</v>
    <v>Adyen NV (XAMS:ADYEN)</v>
    <v>802956</v>
    <v>110570</v>
    <v>2006</v>
  </rv>
  <rv s="2">
    <v>254</v>
  </rv>
  <rv s="0">
    <v>https://www.bing.com/financeapi/forcetrigger?t=a21uim&amp;q=XNAS%3aREGN&amp;form=skydnc</v>
    <v>Learn more on Bing</v>
  </rv>
  <rv s="1">
    <v>0</v>
    <v>REGENERON PHARMACEUTICALS, INC. (XNAS:REGN)</v>
    <v>2</v>
    <v>3</v>
    <v>Finance</v>
    <v>4</v>
    <v>en-US</v>
    <v>a21uim</v>
    <v>268435456</v>
    <v>1</v>
    <v>Powered by Refinitiv</v>
    <v>853.97</v>
    <v>668</v>
    <v>0.12970000000000001</v>
    <v>-22.53</v>
    <v>-2.7382E-2</v>
    <v>3.27</v>
    <v>4.0860000000000002E-3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816.68</v>
    <v>Biotechnology &amp; Medical Research</v>
    <v>Stock</v>
    <v>45240.018701191409</v>
    <v>256</v>
    <v>796.41</v>
    <v>87185926220</v>
    <v>REGENERON PHARMACEUTICALS, INC.</v>
    <v>REGENERON PHARMACEUTICALS, INC.</v>
    <v>815.49</v>
    <v>22.831299999999999</v>
    <v>822.79</v>
    <v>800.26</v>
    <v>803.53</v>
    <v>108947000</v>
    <v>REGN</v>
    <v>REGENERON PHARMACEUTICALS, INC. (XNAS:REGN)</v>
    <v>622240</v>
    <v>431995</v>
    <v>1988</v>
  </rv>
  <rv s="2">
    <v>257</v>
  </rv>
  <rv s="0">
    <v>https://www.bing.com/financeapi/forcetrigger?t=a1yvxm&amp;q=XNYS%3aNVO&amp;form=skydnc</v>
    <v>Learn more on Bing</v>
  </rv>
  <rv s="1">
    <v>0</v>
    <v>Novo Nordisk A/S (XNYS:NVO)</v>
    <v>2</v>
    <v>3</v>
    <v>Finance</v>
    <v>5</v>
    <v>en-US</v>
    <v>a1yvxm</v>
    <v>268435456</v>
    <v>1</v>
    <v>Powered by Refinitiv</v>
    <v>104</v>
    <v>54.85</v>
    <v>0.4032</v>
    <v>-1.73</v>
    <v>-1.7000999999999999E-2</v>
    <v>-0.33</v>
    <v>-3.2990000000000003E-3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101.65</v>
    <v>Pharmaceuticals</v>
    <v>Stock</v>
    <v>45240.041090474217</v>
    <v>259</v>
    <v>99.75</v>
    <v>352516700000</v>
    <v>Novo Nordisk A/S</v>
    <v>Novo Nordisk A/S</v>
    <v>100.87</v>
    <v>64.847399999999993</v>
    <v>101.76</v>
    <v>100.03</v>
    <v>99.7</v>
    <v>3435128000</v>
    <v>NVO</v>
    <v>Novo Nordisk A/S (XNYS:NVO)</v>
    <v>4482894</v>
    <v>5009932</v>
    <v>1931</v>
  </rv>
  <rv s="2">
    <v>260</v>
  </rv>
  <rv s="0">
    <v>https://www.bing.com/financeapi/forcetrigger?t=a25k5r&amp;q=XNAS%3aVRTX&amp;form=skydnc</v>
    <v>Learn more on Bing</v>
  </rv>
  <rv s="1">
    <v>0</v>
    <v>VERTEX PHARMACEUTICALS INCORPORATED (XNAS:VRTX)</v>
    <v>2</v>
    <v>3</v>
    <v>Finance</v>
    <v>5</v>
    <v>en-US</v>
    <v>a25k5r</v>
    <v>268435456</v>
    <v>1</v>
    <v>Powered by Refinitiv</v>
    <v>387.42</v>
    <v>282.20999999999998</v>
    <v>0.45069999999999999</v>
    <v>-8.39</v>
    <v>-2.2256999999999999E-2</v>
    <v>-3.57</v>
    <v>-9.6860000000000002E-3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377.74</v>
    <v>Biotechnology &amp; Medical Research</v>
    <v>Stock</v>
    <v>45240.022645902347</v>
    <v>262</v>
    <v>367.02010000000001</v>
    <v>95017346000</v>
    <v>VERTEX PHARMACEUTICALS INCORPORATED</v>
    <v>VERTEX PHARMACEUTICALS INCORPORATED</v>
    <v>377.33</v>
    <v>27.662700000000001</v>
    <v>376.96</v>
    <v>368.57</v>
    <v>365</v>
    <v>257800000</v>
    <v>VRTX</v>
    <v>VERTEX PHARMACEUTICALS INCORPORATED (XNAS:VRTX)</v>
    <v>1207057</v>
    <v>1278660</v>
    <v>1989</v>
  </rv>
  <rv s="2">
    <v>263</v>
  </rv>
  <rv s="0">
    <v>https://www.bing.com/financeapi/forcetrigger?t=a1wyu2&amp;q=XNYS%3aLLY&amp;form=skydnc</v>
    <v>Learn more on Bing</v>
  </rv>
  <rv s="1">
    <v>0</v>
    <v>ELI LILLY AND COMPANY (XNYS:LLY)</v>
    <v>2</v>
    <v>3</v>
    <v>Finance</v>
    <v>5</v>
    <v>en-US</v>
    <v>a1wyu2</v>
    <v>268435456</v>
    <v>1</v>
    <v>Powered by Refinitiv</v>
    <v>629.97</v>
    <v>309.2</v>
    <v>0.34189999999999998</v>
    <v>-27.81</v>
    <v>-4.4917999999999993E-2</v>
    <v>1.68</v>
    <v>2.8410000000000002E-3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615.65</v>
    <v>Pharmaceuticals</v>
    <v>Stock</v>
    <v>45240.041665578123</v>
    <v>265</v>
    <v>583.42999999999995</v>
    <v>561344392636</v>
    <v>ELI LILLY AND COMPANY</v>
    <v>ELI LILLY AND COMPANY</v>
    <v>614.76</v>
    <v>106.9751</v>
    <v>619.13</v>
    <v>591.32000000000005</v>
    <v>593</v>
    <v>949307300</v>
    <v>LLY</v>
    <v>ELI LILLY AND COMPANY (XNYS:LLY)</v>
    <v>6279799</v>
    <v>3587642</v>
    <v>1901</v>
  </rv>
  <rv s="2">
    <v>266</v>
  </rv>
  <rv s="0">
    <v>https://www.bing.com/financeapi/forcetrigger?t=a259jc&amp;q=XNYS%3aVEEV&amp;form=skydnc</v>
    <v>Learn more on Bing</v>
  </rv>
  <rv s="1">
    <v>0</v>
    <v>VEEVA SYSTEMS INC. (XNYS:VEEV)</v>
    <v>2</v>
    <v>3</v>
    <v>Finance</v>
    <v>4</v>
    <v>en-US</v>
    <v>a259jc</v>
    <v>268435456</v>
    <v>1</v>
    <v>Powered by Refinitiv</v>
    <v>225.48500000000001</v>
    <v>157</v>
    <v>0.86070000000000002</v>
    <v>-27.5</v>
    <v>-0.14165800000000001</v>
    <v>-0.2</v>
    <v>-1.1999999999999999E-3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178.39</v>
    <v>Healthcare Equipment &amp; Supplies</v>
    <v>Stock</v>
    <v>45240.037502233594</v>
    <v>268</v>
    <v>165.33</v>
    <v>26770025965</v>
    <v>VEEVA SYSTEMS INC.</v>
    <v>VEEVA SYSTEMS INC.</v>
    <v>178.39</v>
    <v>50.2622</v>
    <v>194.13</v>
    <v>166.63</v>
    <v>166.4</v>
    <v>160655500</v>
    <v>VEEV</v>
    <v>VEEVA SYSTEMS INC. (XNYS:VEEV)</v>
    <v>4562395</v>
    <v>881728</v>
    <v>2007</v>
  </rv>
  <rv s="2">
    <v>269</v>
  </rv>
  <rv s="0">
    <v>https://www.bing.com/financeapi/forcetrigger?t=a26hyc&amp;q=XNYS%3aZTS&amp;form=skydnc</v>
    <v>Learn more on Bing</v>
  </rv>
  <rv s="1">
    <v>0</v>
    <v>ZOETIS INC. (XNYS:ZTS)</v>
    <v>2</v>
    <v>3</v>
    <v>Finance</v>
    <v>5</v>
    <v>en-US</v>
    <v>a26hyc</v>
    <v>268435456</v>
    <v>1</v>
    <v>Powered by Refinitiv</v>
    <v>194.99</v>
    <v>136.75</v>
    <v>0.83179999999999998</v>
    <v>-0.24</v>
    <v>-1.4050000000000002E-3</v>
    <v>-0.62</v>
    <v>-3.6340000000000001E-3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173.56</v>
    <v>Pharmaceuticals</v>
    <v>Stock</v>
    <v>45240.03608391172</v>
    <v>271</v>
    <v>170.55</v>
    <v>78338570631</v>
    <v>ZOETIS INC.</v>
    <v>ZOETIS INC.</v>
    <v>170.97</v>
    <v>34.685099999999998</v>
    <v>170.87</v>
    <v>170.63</v>
    <v>170.01</v>
    <v>459113700</v>
    <v>ZTS</v>
    <v>ZOETIS INC. (XNYS:ZTS)</v>
    <v>3479316</v>
    <v>2176767</v>
    <v>2012</v>
  </rv>
  <rv s="2">
    <v>272</v>
  </rv>
  <rv s="0">
    <v>https://www.bing.com/financeapi/forcetrigger?t=a1vt77&amp;q=XNAS%3aISRG&amp;form=skydnc</v>
    <v>Learn more on Bing</v>
  </rv>
  <rv s="1">
    <v>0</v>
    <v>INTUITIVE SURGICAL, INC. (XNAS:ISRG)</v>
    <v>2</v>
    <v>3</v>
    <v>Finance</v>
    <v>4</v>
    <v>en-US</v>
    <v>a1vt77</v>
    <v>268435456</v>
    <v>1</v>
    <v>Powered by Refinitiv</v>
    <v>358.07</v>
    <v>222.65</v>
    <v>1.3136000000000001</v>
    <v>-5.6050000000000004</v>
    <v>-2.0167000000000001E-2</v>
    <v>-0.11</v>
    <v>-4.038E-4</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278.95</v>
    <v>Healthcare Equipment &amp; Supplies</v>
    <v>Stock</v>
    <v>45240.041662881253</v>
    <v>274</v>
    <v>271.89499999999998</v>
    <v>95877898470</v>
    <v>INTUITIVE SURGICAL, INC.</v>
    <v>INTUITIVE SURGICAL, INC.</v>
    <v>277.98</v>
    <v>64.145300000000006</v>
    <v>277.93</v>
    <v>272.32499999999999</v>
    <v>272.29000000000002</v>
    <v>352071600</v>
    <v>ISRG</v>
    <v>INTUITIVE SURGICAL, INC. (XNAS:ISRG)</v>
    <v>1095214</v>
    <v>2414079</v>
    <v>1995</v>
  </rv>
  <rv s="2">
    <v>275</v>
  </rv>
  <rv s="0">
    <v>https://www.bing.com/financeapi/forcetrigger?t=a1r1r7&amp;q=XNYS%3aDHR&amp;form=skydnc</v>
    <v>Learn more on Bing</v>
  </rv>
  <rv s="1">
    <v>0</v>
    <v>DANAHER CORPORATION (XNYS:DHR)</v>
    <v>2</v>
    <v>3</v>
    <v>Finance</v>
    <v>4</v>
    <v>en-US</v>
    <v>a1r1r7</v>
    <v>268435456</v>
    <v>1</v>
    <v>Powered by Refinitiv</v>
    <v>249.5498</v>
    <v>182.09</v>
    <v>0.80500000000000005</v>
    <v>-1.3</v>
    <v>-6.6049999999999998E-3</v>
    <v>-0.02</v>
    <v>-1.0229999999999999E-4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199.35</v>
    <v>Healthcare Equipment &amp; Supplies</v>
    <v>Stock</v>
    <v>45240.020216353907</v>
    <v>277</v>
    <v>195.3</v>
    <v>144475026592</v>
    <v>DANAHER CORPORATION</v>
    <v>DANAHER CORPORATION</v>
    <v>198.75</v>
    <v>24.637699999999999</v>
    <v>196.82</v>
    <v>195.52</v>
    <v>195.5</v>
    <v>738927100</v>
    <v>DHR</v>
    <v>DANAHER CORPORATION (XNYS:DHR)</v>
    <v>2316923</v>
    <v>3507282</v>
    <v>1986</v>
  </rv>
  <rv s="2">
    <v>278</v>
  </rv>
  <rv s="0">
    <v>https://www.bing.com/financeapi/forcetrigger?t=a1qvjc&amp;q=XNYS%3aDE&amp;form=skydnc</v>
    <v>Learn more on Bing</v>
  </rv>
  <rv s="1">
    <v>0</v>
    <v>DEERE &amp; COMPANY (XNYS:DE)</v>
    <v>2</v>
    <v>3</v>
    <v>Finance</v>
    <v>4</v>
    <v>en-US</v>
    <v>a1qvjc</v>
    <v>268435456</v>
    <v>1</v>
    <v>Powered by Refinitiv</v>
    <v>450</v>
    <v>345.55</v>
    <v>1.0651999999999999</v>
    <v>0.39</v>
    <v>1.0560000000000001E-3</v>
    <v>-1.39</v>
    <v>-3.761E-3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374.17</v>
    <v>Machinery, Equipment &amp; Components</v>
    <v>Stock</v>
    <v>45239.913433992966</v>
    <v>280</v>
    <v>367.77</v>
    <v>106491101856</v>
    <v>DEERE &amp; COMPANY</v>
    <v>DEERE &amp; COMPANY</v>
    <v>373.63</v>
    <v>10.927300000000001</v>
    <v>369.37</v>
    <v>369.76</v>
    <v>368.23</v>
    <v>288000600</v>
    <v>DE</v>
    <v>DEERE &amp; COMPANY (XNYS:DE)</v>
    <v>1094908</v>
    <v>1181205</v>
    <v>1958</v>
  </rv>
  <rv s="2">
    <v>281</v>
  </rv>
  <rv s="12">
    <v>31</v>
    <v>Lifco AB (publ) (OTCM:LFCBY)</v>
    <v>21</v>
    <v>32</v>
    <v>Finance</v>
    <v>24</v>
    <v>en-US</v>
    <v>c94qk2</v>
    <v>268435456</v>
    <v>1</v>
    <v>Powered by Refinitiv</v>
    <v>9.75</v>
    <v>8.08</v>
    <v>1.5311999999999999</v>
    <v>0.26</v>
    <v>2.7397000000000001E-2</v>
    <v>USD</v>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v>6806</v>
    <v>OTC Markets</v>
    <v>OTCM</v>
    <v>OTCM</v>
    <v>Verkmastaregatan 1, ENKOPING, UPPSALA, 745 85 SE</v>
    <v>9.75</v>
    <v>Holding Companies</v>
    <v>Stock</v>
    <v>45238.048611111109</v>
    <v>9.75</v>
    <v>89938090000</v>
    <v>Lifco AB (publ)</v>
    <v>Lifco AB (publ)</v>
    <v>9.75</v>
    <v>9.49</v>
    <v>9.75</v>
    <v>423836500</v>
    <v>LFCBY</v>
    <v>Lifco AB (publ) (OTCM:LFCBY)</v>
    <v>503</v>
    <v>288970</v>
    <v>1993</v>
  </rv>
  <rv s="2">
    <v>283</v>
  </rv>
  <rv s="0">
    <v>https://www.bing.com/financeapi/forcetrigger?t=a25xjc&amp;q=XNYS%3aWM&amp;form=skydnc</v>
    <v>Learn more on Bing</v>
  </rv>
  <rv s="1">
    <v>0</v>
    <v>WASTE MANAGEMENT, INC. (XNYS:WM)</v>
    <v>2</v>
    <v>3</v>
    <v>Finance</v>
    <v>4</v>
    <v>en-US</v>
    <v>a25xjc</v>
    <v>268435456</v>
    <v>1</v>
    <v>Powered by Refinitiv</v>
    <v>173.71</v>
    <v>148.31</v>
    <v>0.71930000000000005</v>
    <v>-0.21</v>
    <v>-1.2330000000000002E-3</v>
    <v>0.04</v>
    <v>2.352E-4</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170.36</v>
    <v>Professional &amp; Commercial Services</v>
    <v>Stock</v>
    <v>45239.914026712497</v>
    <v>285</v>
    <v>169.43</v>
    <v>68495984524</v>
    <v>WASTE MANAGEMENT, INC.</v>
    <v>WASTE MANAGEMENT, INC.</v>
    <v>170.13</v>
    <v>30.056699999999999</v>
    <v>170.27</v>
    <v>170.06</v>
    <v>170.1</v>
    <v>402775400</v>
    <v>WM</v>
    <v>WASTE MANAGEMENT, INC. (XNYS:WM)</v>
    <v>1360644</v>
    <v>1617981</v>
    <v>1995</v>
  </rv>
  <rv s="2">
    <v>286</v>
  </rv>
  <rv s="0">
    <v>https://www.bing.com/financeapi/forcetrigger?t=a25552&amp;q=XNYS%3aRTX&amp;form=skydnc</v>
    <v>Learn more on Bing</v>
  </rv>
  <rv s="1">
    <v>0</v>
    <v>RTX CORPORATION (XNYS:RTX)</v>
    <v>2</v>
    <v>3</v>
    <v>Finance</v>
    <v>5</v>
    <v>en-US</v>
    <v>a25552</v>
    <v>268435456</v>
    <v>1</v>
    <v>Powered by Refinitiv</v>
    <v>104.91</v>
    <v>68.555000000000007</v>
    <v>1.0315000000000001</v>
    <v>-0.77</v>
    <v>-9.2549999999999993E-3</v>
    <v>0</v>
    <v>0</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83.85</v>
    <v>Aerospace &amp; Defense</v>
    <v>Stock</v>
    <v>45240.040118055469</v>
    <v>288</v>
    <v>82.143799999999999</v>
    <v>118526179430</v>
    <v>RTX CORPORATION</v>
    <v>RTX CORPORATION</v>
    <v>83.66</v>
    <v>38.265900000000002</v>
    <v>83.2</v>
    <v>82.43</v>
    <v>82.43</v>
    <v>1437901000</v>
    <v>RTX</v>
    <v>RTX CORPORATION (XNYS:RTX)</v>
    <v>9638082</v>
    <v>13337320</v>
    <v>1934</v>
  </rv>
  <rv s="2">
    <v>289</v>
  </rv>
  <rv s="0">
    <v>https://www.bing.com/financeapi/forcetrigger?t=a1wzw7&amp;q=XNYS%3aLMT&amp;form=skydnc</v>
    <v>Learn more on Bing</v>
  </rv>
  <rv s="1">
    <v>0</v>
    <v>LOCKHEED MARTIN CORPORATION (XNYS:LMT)</v>
    <v>2</v>
    <v>3</v>
    <v>Finance</v>
    <v>5</v>
    <v>en-US</v>
    <v>a1wzw7</v>
    <v>268435456</v>
    <v>1</v>
    <v>Powered by Refinitiv</v>
    <v>508.1</v>
    <v>393.77</v>
    <v>0.58889999999999998</v>
    <v>-2.2000000000000002</v>
    <v>-4.9480000000000001E-3</v>
    <v>0</v>
    <v>0</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445.61</v>
    <v>Aerospace &amp; Defense</v>
    <v>Stock</v>
    <v>45240.033197823439</v>
    <v>291</v>
    <v>439.67540000000002</v>
    <v>109773750802</v>
    <v>LOCKHEED MARTIN CORPORATION</v>
    <v>LOCKHEED MARTIN CORPORATION</v>
    <v>445.41</v>
    <v>16.157599999999999</v>
    <v>444.66</v>
    <v>442.46</v>
    <v>442.46</v>
    <v>248098700</v>
    <v>LMT</v>
    <v>LOCKHEED MARTIN CORPORATION (XNYS:LMT)</v>
    <v>1775623</v>
    <v>1689076</v>
    <v>1994</v>
  </rv>
  <rv s="2">
    <v>292</v>
  </rv>
  <rv s="0">
    <v>https://www.bing.com/financeapi/forcetrigger?t=a1z3h7&amp;q=XNAS%3aODFL&amp;form=skydnc</v>
    <v>Learn more on Bing</v>
  </rv>
  <rv s="1">
    <v>0</v>
    <v>OLD DOMINION FREIGHT LINE, INC. (XNAS:ODFL)</v>
    <v>2</v>
    <v>3</v>
    <v>Finance</v>
    <v>4</v>
    <v>en-US</v>
    <v>a1z3h7</v>
    <v>268435456</v>
    <v>1</v>
    <v>Powered by Refinitiv</v>
    <v>438.05</v>
    <v>277.49</v>
    <v>1.0696000000000001</v>
    <v>-4.55</v>
    <v>-1.1661999999999999E-2</v>
    <v>0</v>
    <v>0</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395.24</v>
    <v>Freight &amp; Logistics Services</v>
    <v>Stock</v>
    <v>45239.997836770315</v>
    <v>294</v>
    <v>380.24</v>
    <v>42570690000</v>
    <v>OLD DOMINION FREIGHT LINE, INC.</v>
    <v>OLD DOMINION FREIGHT LINE, INC.</v>
    <v>393.53</v>
    <v>34.3247</v>
    <v>390.15</v>
    <v>385.6</v>
    <v>385.6</v>
    <v>109113600</v>
    <v>ODFL</v>
    <v>OLD DOMINION FREIGHT LINE, INC. (XNAS:ODFL)</v>
    <v>717489</v>
    <v>700467</v>
    <v>1950</v>
  </rv>
  <rv s="2">
    <v>295</v>
  </rv>
  <rv s="0">
    <v>https://www.bing.com/financeapi/forcetrigger?t=a1xuar&amp;q=XNYS%3aMOG.A&amp;form=skydnc</v>
    <v>Learn more on Bing</v>
  </rv>
  <rv s="1">
    <v>0</v>
    <v>MOOG INC. (XNYS:MOG.A)</v>
    <v>2</v>
    <v>3</v>
    <v>Finance</v>
    <v>4</v>
    <v>en-US</v>
    <v>a1xuar</v>
    <v>268435456</v>
    <v>1</v>
    <v>Powered by Refinitiv</v>
    <v>135.91</v>
    <v>81.394999999999996</v>
    <v>1.1748000000000001</v>
    <v>3.48</v>
    <v>2.7290000000000002E-2</v>
    <v>0</v>
    <v>0</v>
    <v>USD</v>
    <v>Moog Inc. is a designer, manufacturer and systems integrator of precision motion and fluid control and control systems for a range of applications in aerospace and defense and industrial markets. It operates through three segments: Aircraft Controls, Space and Defense Controls and Industrial Systems. Its products and systems within aerospace and defense market includes primary and secondary flight controls for military aircraft, turreted weapon systems, stabilization and automatic ammunition loading controls for armored combat vehicles, tactical and strategic missile steering controls and gun aiming controls; commercial aircraft market, which includes primary and secondary flight controls for commercial aircraft and space market, which include satellite positioning controls and thrust vector controls, as well as integrated space launch vehicles and hypersonic applications. The Company also offers digital airfield solutions for commercial and military airfields.</v>
    <v>14000</v>
    <v>New York Stock Exchange</v>
    <v>XNYS</v>
    <v>XNYS</v>
    <v>400 Jamison Road, EAST AURORA, NY, 14052 US</v>
    <v>131.2501</v>
    <v>Aerospace &amp; Defense</v>
    <v>Stock</v>
    <v>45239.937052314061</v>
    <v>297</v>
    <v>127.98</v>
    <v>4063501000</v>
    <v>MOOG INC.</v>
    <v>MOOG INC.</v>
    <v>129.03</v>
    <v>26.072099999999999</v>
    <v>127.52</v>
    <v>131</v>
    <v>131</v>
    <v>31898480</v>
    <v>MOG.A</v>
    <v>MOOG INC. (XNYS:MOG.A)</v>
    <v>151950</v>
    <v>101542</v>
    <v>1951</v>
  </rv>
  <rv s="2">
    <v>298</v>
  </rv>
  <rv s="0">
    <v>https://www.bing.com/financeapi/forcetrigger?t=aaxdur&amp;q=XTSE%3aCCO&amp;form=skydnc</v>
    <v>Learn more on Bing</v>
  </rv>
  <rv s="1">
    <v>0</v>
    <v>CAMECO CORPORATION (XTSE:CCO)</v>
    <v>2</v>
    <v>10</v>
    <v>Finance</v>
    <v>11</v>
    <v>en-US</v>
    <v>aaxdur</v>
    <v>268435456</v>
    <v>1</v>
    <v>Powered by Refinitiv</v>
    <v>59.4</v>
    <v>28.98</v>
    <v>0.87439999999999996</v>
    <v>2.5099999999999998</v>
    <v>4.4957999999999998E-2</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58.81</v>
    <v>Uranium</v>
    <v>Stock</v>
    <v>45239.898900462962</v>
    <v>300</v>
    <v>56.33</v>
    <v>24266700000</v>
    <v>CAMECO CORPORATION</v>
    <v>CAMECO CORPORATION</v>
    <v>56.34</v>
    <v>96.32</v>
    <v>55.83</v>
    <v>58.34</v>
    <v>58.34</v>
    <v>433865400</v>
    <v>CCO</v>
    <v>CAMECO CORPORATION (XTSE:CCO)</v>
    <v>1040450</v>
    <v>1275670</v>
    <v>1997</v>
  </rv>
  <rv s="2">
    <v>301</v>
  </rv>
  <rv s="0">
    <v>https://www.bing.com/financeapi/forcetrigger?t=bmzp77&amp;q=XNYS%3aLTHM&amp;form=skydnc</v>
    <v>Learn more on Bing</v>
  </rv>
  <rv s="1">
    <v>0</v>
    <v>LIVENT CORPORATION (XNYS:LTHM)</v>
    <v>2</v>
    <v>3</v>
    <v>Finance</v>
    <v>5</v>
    <v>en-US</v>
    <v>bmzp77</v>
    <v>268435456</v>
    <v>1</v>
    <v>Powered by Refinitiv</v>
    <v>35.81</v>
    <v>13.37</v>
    <v>1.8475999999999999</v>
    <v>-0.17</v>
    <v>-1.1797E-2</v>
    <v>-0.24</v>
    <v>-1.6854000000000001E-2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14.78</v>
    <v>Chemicals</v>
    <v>Stock</v>
    <v>45240.039148587501</v>
    <v>303</v>
    <v>14.15</v>
    <v>2559147296</v>
    <v>LIVENT CORPORATION</v>
    <v>LIVENT CORPORATION</v>
    <v>14.57</v>
    <v>8.1560000000000006</v>
    <v>14.41</v>
    <v>14.24</v>
    <v>14</v>
    <v>179715400</v>
    <v>LTHM</v>
    <v>LIVENT CORPORATION (XNYS:LTHM)</v>
    <v>3149355</v>
    <v>4250013</v>
    <v>2018</v>
  </rv>
  <rv s="2">
    <v>304</v>
  </rv>
  <rv s="0">
    <v>https://www.bing.com/financeapi/forcetrigger?t=r6dwqz&amp;q=US1M&amp;form=skydnc</v>
    <v>Learn more on Bing</v>
  </rv>
  <rv s="13">
    <v>33</v>
    <v>US Treasury 1M</v>
    <v>34</v>
    <v>35</v>
    <v>Finance</v>
    <v>36</v>
    <v>en-US</v>
    <v>r6dwqz</v>
    <v>268435456</v>
    <v>1</v>
    <v>Powered by Refinitiv</v>
    <v>3.7499999999999999E-2</v>
    <v>7.1020000000000007E-3</v>
    <v>US</v>
    <v>USD</v>
    <v>Bond</v>
    <v>45240.290972222225</v>
    <v>306</v>
    <v>45272</v>
    <v>US Treasury 1M</v>
    <v>5.28</v>
    <v>5.3174999999999999</v>
    <v>US1M</v>
    <v>US Treasury 1M</v>
    <v>5.4431E-2</v>
    <v>5.4000000000000006E-2</v>
    <v>3.5612999999999999E-2</v>
    <v>5.3920000000000003E-2</v>
  </rv>
  <rv s="2">
    <v>307</v>
  </rv>
  <rv s="0">
    <v>https://www.bing.com/financeapi/forcetrigger?t=r6dwr1&amp;q=US3M&amp;form=skydnc</v>
    <v>Learn more on Bing</v>
  </rv>
  <rv s="13">
    <v>33</v>
    <v>US Treasury 3M</v>
    <v>34</v>
    <v>35</v>
    <v>Finance</v>
    <v>36</v>
    <v>en-US</v>
    <v>r6dwr1</v>
    <v>268435456</v>
    <v>1</v>
    <v>Powered by Refinitiv</v>
    <v>3.7499999999999999E-2</v>
    <v>7.1159999999999999E-3</v>
    <v>US</v>
    <v>USD</v>
    <v>Bond</v>
    <v>45240.291956018518</v>
    <v>309</v>
    <v>45330</v>
    <v>US Treasury 3M</v>
    <v>5.27</v>
    <v>5.3075000000000001</v>
    <v>US3M</v>
    <v>US Treasury 3M</v>
    <v>5.5275999999999999E-2</v>
    <v>5.4299999999999994E-2</v>
    <v>4.1803999999999994E-2</v>
    <v>5.4329999999999996E-2</v>
  </rv>
  <rv s="2">
    <v>310</v>
  </rv>
  <rv s="0">
    <v>https://www.bing.com/financeapi/forcetrigger?t=r6dwr3&amp;q=US6M&amp;form=skydnc</v>
    <v>Learn more on Bing</v>
  </rv>
  <rv s="13">
    <v>33</v>
    <v>US Treasury 6M</v>
    <v>34</v>
    <v>35</v>
    <v>Finance</v>
    <v>36</v>
    <v>en-US</v>
    <v>r6dwr3</v>
    <v>268435456</v>
    <v>1</v>
    <v>Powered by Refinitiv</v>
    <v>4.4999999999999998E-2</v>
    <v>8.5550000000000001E-3</v>
    <v>US</v>
    <v>USD</v>
    <v>Bond</v>
    <v>45240.291967592595</v>
    <v>312</v>
    <v>45421</v>
    <v>US Treasury 6M</v>
    <v>5.26</v>
    <v>5.3049999999999997</v>
    <v>US6M</v>
    <v>US Treasury 6M</v>
    <v>5.5822999999999998E-2</v>
    <v>5.4770000000000006E-2</v>
    <v>4.555E-2</v>
    <v>5.4939999999999996E-2</v>
  </rv>
  <rv s="2">
    <v>313</v>
  </rv>
  <rv s="0">
    <v>https://www.bing.com/financeapi/forcetrigger?t=r6dwr5&amp;q=US1Y&amp;form=skydnc</v>
    <v>Learn more on Bing</v>
  </rv>
  <rv s="13">
    <v>33</v>
    <v>US Treasury 1Y</v>
    <v>34</v>
    <v>35</v>
    <v>Finance</v>
    <v>36</v>
    <v>en-US</v>
    <v>r6dwr5</v>
    <v>268435456</v>
    <v>1</v>
    <v>Powered by Refinitiv</v>
    <v>0.04</v>
    <v>7.8429999999999993E-3</v>
    <v>US</v>
    <v>USD</v>
    <v>Bond</v>
    <v>45240.292002314818</v>
    <v>315</v>
    <v>45596</v>
    <v>US Treasury 1Y</v>
    <v>5.0999999999999996</v>
    <v>5.14</v>
    <v>US1Y</v>
    <v>US Treasury 1Y</v>
    <v>5.3827E-2</v>
    <v>5.2910000000000006E-2</v>
    <v>4.6054999999999999E-2</v>
    <v>5.3440000000000001E-2</v>
  </rv>
  <rv s="2">
    <v>316</v>
  </rv>
  <rv s="0">
    <v>https://www.bing.com/financeapi/forcetrigger?t=r6dwr6&amp;q=US2Y&amp;form=skydnc</v>
    <v>Learn more on Bing</v>
  </rv>
  <rv s="13">
    <v>33</v>
    <v>US Treasury 2Y</v>
    <v>34</v>
    <v>35</v>
    <v>Finance</v>
    <v>36</v>
    <v>en-US</v>
    <v>r6dwr6</v>
    <v>268435456</v>
    <v>1</v>
    <v>Powered by Refinitiv</v>
    <v>1.9529999999999999E-2</v>
    <v>1.9539999999999998E-4</v>
    <v>US</v>
    <v>USD</v>
    <v>Bond</v>
    <v>45240.333298611113</v>
    <v>318</v>
    <v>45961</v>
    <v>US Treasury 2Y</v>
    <v>99.956999999999994</v>
    <v>99.976600000000005</v>
    <v>US2Y</v>
    <v>US Treasury 2Y</v>
    <v>4.9695999999999997E-2</v>
    <v>4.8320000000000002E-2</v>
    <v>4.3299999999999998E-2</v>
    <v>4.9360000000000001E-2</v>
  </rv>
  <rv s="2">
    <v>319</v>
  </rv>
  <rv s="0">
    <v>https://www.bing.com/financeapi/forcetrigger?t=r6dwr8&amp;q=US5Y&amp;form=skydnc</v>
    <v>Learn more on Bing</v>
  </rv>
  <rv s="13">
    <v>33</v>
    <v>US Treasury 5Y</v>
    <v>34</v>
    <v>35</v>
    <v>Finance</v>
    <v>36</v>
    <v>en-US</v>
    <v>r6dwr8</v>
    <v>268435456</v>
    <v>1</v>
    <v>Powered by Refinitiv</v>
    <v>0.1094</v>
    <v>1.083E-3</v>
    <v>US</v>
    <v>USD</v>
    <v>Bond</v>
    <v>45240.333298611113</v>
    <v>321</v>
    <v>47057</v>
    <v>US Treasury 5Y</v>
    <v>101.0313</v>
    <v>101.14060000000001</v>
    <v>US5Y</v>
    <v>US Treasury 5Y</v>
    <v>4.6121999999999996E-2</v>
    <v>4.4880000000000003E-2</v>
    <v>3.9357999999999997E-2</v>
    <v>4.5220000000000003E-2</v>
  </rv>
  <rv s="2">
    <v>322</v>
  </rv>
  <rv s="0">
    <v>https://www.bing.com/financeapi/forcetrigger?t=r6dwra&amp;q=US10Y&amp;form=skydnc</v>
    <v>Learn more on Bing</v>
  </rv>
  <rv s="13">
    <v>33</v>
    <v>US Treasury 10Y</v>
    <v>34</v>
    <v>35</v>
    <v>Finance</v>
    <v>36</v>
    <v>en-US</v>
    <v>r6dwra</v>
    <v>268435456</v>
    <v>1</v>
    <v>Powered by Refinitiv</v>
    <v>-0.1719</v>
    <v>-1.72E-3</v>
    <v>US</v>
    <v>USD</v>
    <v>Bond</v>
    <v>45239.462997685187</v>
    <v>324</v>
    <v>48898</v>
    <v>US Treasury 10Y</v>
    <v>99.9375</v>
    <v>99.765600000000006</v>
    <v>US10Y</v>
    <v>US Treasury 10Y</v>
    <v>4.6487999999999995E-2</v>
    <v>4.5579999999999996E-2</v>
    <v>3.8106000000000001E-2</v>
    <v>4.5080000000000002E-2</v>
  </rv>
  <rv s="2">
    <v>325</v>
  </rv>
  <rv s="0">
    <v>https://www.bing.com/financeapi/forcetrigger?t=bunykr&amp;q=US20Y&amp;form=skydnc</v>
    <v>Learn more on Bing</v>
  </rv>
  <rv s="13">
    <v>33</v>
    <v>US Treasury 20Y</v>
    <v>34</v>
    <v>35</v>
    <v>Finance</v>
    <v>36</v>
    <v>en-US</v>
    <v>bunykr</v>
    <v>268435456</v>
    <v>1</v>
    <v>Powered by Refinitiv</v>
    <v>0.54690000000000005</v>
    <v>5.914E-3</v>
    <v>US</v>
    <v>USD</v>
    <v>Bond</v>
    <v>45240.333229166667</v>
    <v>327</v>
    <v>52458</v>
    <v>US Treasury 20Y</v>
    <v>92.468800000000002</v>
    <v>93.015600000000006</v>
    <v>US20Y</v>
    <v>US Treasury 20Y</v>
    <v>5.0301999999999999E-2</v>
    <v>4.9279999999999997E-2</v>
    <v>4.2362999999999998E-2</v>
    <v>4.8499999999999995E-2</v>
  </rv>
  <rv s="2">
    <v>328</v>
  </rv>
  <rv s="0">
    <v>https://www.bing.com/financeapi/forcetrigger?t=r6dwrb&amp;q=US30Y&amp;form=skydnc</v>
    <v>Learn more on Bing</v>
  </rv>
  <rv s="13">
    <v>33</v>
    <v>US Treasury 30Y</v>
    <v>34</v>
    <v>35</v>
    <v>Finance</v>
    <v>36</v>
    <v>en-US</v>
    <v>r6dwrb</v>
    <v>268435456</v>
    <v>1</v>
    <v>Powered by Refinitiv</v>
    <v>0.66020000000000001</v>
    <v>6.6190000000000008E-3</v>
    <v>US</v>
    <v>USD</v>
    <v>Bond</v>
    <v>45240.333252314813</v>
    <v>330</v>
    <v>56203</v>
    <v>US Treasury 30Y</v>
    <v>99.730500000000006</v>
    <v>100.39060000000001</v>
    <v>US30Y</v>
    <v>US Treasury 30Y</v>
    <v>4.8324999999999993E-2</v>
    <v>4.752E-2</v>
    <v>4.0591000000000002E-2</v>
    <v>4.6559999999999997E-2</v>
  </rv>
  <rv s="2">
    <v>331</v>
  </rv>
  <rv s="0">
    <v>https://www.bing.com/financeapi/forcetrigger?t=a1xohw&amp;q=XNYS%3aMKL&amp;form=skydnc</v>
    <v>Learn more on Bing</v>
  </rv>
  <rv s="1">
    <v>0</v>
    <v>Markel Group Inc. (XNYS:MKL)</v>
    <v>2</v>
    <v>3</v>
    <v>Finance</v>
    <v>5</v>
    <v>en-US</v>
    <v>a1xohw</v>
    <v>268435456</v>
    <v>1</v>
    <v>Powered by Refinitiv</v>
    <v>1560</v>
    <v>1186.5603000000001</v>
    <v>0.72150000000000003</v>
    <v>10.87</v>
    <v>8.1589999999999996E-3</v>
    <v>0</v>
    <v>0</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1357.18</v>
    <v>Insurance</v>
    <v>Stock</v>
    <v>45240.000000010936</v>
    <v>333</v>
    <v>1325</v>
    <v>17815403874</v>
    <v>Markel Group Inc.</v>
    <v>Markel Group Inc.</v>
    <v>1329.38</v>
    <v>9.6138999999999992</v>
    <v>1332.22</v>
    <v>1343.09</v>
    <v>1343.09</v>
    <v>13264490</v>
    <v>MKL</v>
    <v>Markel Group Inc. (XNYS:MKL)</v>
    <v>57392</v>
    <v>58227</v>
    <v>1999</v>
  </rv>
  <rv s="2">
    <v>334</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0">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37">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1</v>
      <v>1</v>
      <v>3</v>
      <v>1</v>
      <v>1</v>
      <v>1</v>
      <v>4</v>
      <v>4</v>
      <v>5</v>
      <v>6</v>
      <v>1</v>
      <v>1</v>
      <v>1</v>
      <v>4</v>
      <v>7</v>
      <v>8</v>
      <v>9</v>
      <v>4</v>
      <v>1</v>
      <v>1</v>
      <v>5</v>
    </spb>
    <spb s="0">
      <v>2</v>
      <v>Name</v>
      <v>LearnMoreOnLink</v>
    </spb>
    <spb s="6">
      <v>1</v>
      <v>2</v>
      <v>1</v>
      <v>3</v>
      <v>1</v>
      <v>1</v>
      <v>1</v>
      <v>4</v>
      <v>4</v>
      <v>5</v>
      <v>6</v>
      <v>1</v>
      <v>1</v>
      <v>1</v>
      <v>4</v>
      <v>7</v>
      <v>8</v>
      <v>9</v>
      <v>4</v>
      <v>1</v>
      <v>1</v>
      <v>5</v>
    </spb>
    <spb s="3">
      <v>10</v>
      <v>2</v>
      <v>2</v>
      <v>10</v>
      <v>3</v>
      <v>10</v>
      <v>10</v>
      <v>10</v>
      <v>4</v>
      <v>4</v>
      <v>5</v>
      <v>11</v>
      <v>10</v>
      <v>10</v>
      <v>10</v>
      <v>4</v>
      <v>7</v>
      <v>8</v>
      <v>9</v>
      <v>4</v>
      <v>10</v>
      <v>10</v>
      <v>5</v>
    </spb>
    <spb s="7">
      <v>at close</v>
      <v>from previous close</v>
      <v>from previous close</v>
      <v>GMT</v>
      <v>Delayed 20 minutes</v>
      <v>from close</v>
      <v>from close</v>
    </spb>
    <spb s="0">
      <v>3</v>
      <v>Name</v>
      <v>LearnMoreOnLink</v>
    </spb>
    <spb s="8">
      <v>0</v>
      <v>0</v>
    </spb>
    <spb s="9">
      <v>13</v>
      <v>1</v>
      <v>1</v>
      <v>1</v>
      <v>1</v>
    </spb>
    <spb s="10">
      <v>1</v>
      <v>2</v>
      <v>1</v>
      <v>3</v>
      <v>1</v>
      <v>12</v>
      <v>1</v>
      <v>1</v>
      <v>4</v>
      <v>4</v>
      <v>5</v>
      <v>6</v>
      <v>1</v>
      <v>1</v>
      <v>1</v>
      <v>4</v>
      <v>7</v>
      <v>8</v>
      <v>9</v>
      <v>4</v>
      <v>1</v>
      <v>1</v>
      <v>5</v>
    </spb>
    <spb s="11">
      <v>Powered by Refinitiv</v>
    </spb>
    <spb s="0">
      <v>4</v>
      <v>Name</v>
      <v>LearnMoreOnLink</v>
    </spb>
    <spb s="12">
      <v>10</v>
      <v>2</v>
      <v>10</v>
      <v>3</v>
      <v>10</v>
      <v>10</v>
      <v>10</v>
      <v>4</v>
      <v>5</v>
      <v>11</v>
      <v>10</v>
      <v>10</v>
      <v>10</v>
      <v>4</v>
      <v>7</v>
      <v>8</v>
      <v>9</v>
      <v>4</v>
    </spb>
    <spb s="13">
      <v>Delayed 20 minutes</v>
      <v>from previous close</v>
      <v>from previous close</v>
      <v>GMT</v>
    </spb>
    <spb s="14">
      <v>5</v>
      <v>Name</v>
    </spb>
    <spb s="15">
      <v>1</v>
      <v>1</v>
      <v>1</v>
    </spb>
    <spb s="0">
      <v>6</v>
      <v>Name</v>
      <v>LearnMoreOnLink</v>
    </spb>
    <spb s="16">
      <v>13</v>
      <v>2</v>
      <v>2</v>
      <v>13</v>
      <v>3</v>
      <v>13</v>
      <v>13</v>
      <v>13</v>
      <v>4</v>
      <v>4</v>
      <v>5</v>
      <v>14</v>
      <v>13</v>
      <v>13</v>
      <v>13</v>
      <v>4</v>
      <v>7</v>
      <v>8</v>
      <v>9</v>
      <v>4</v>
    </spb>
    <spb s="13">
      <v>Delayed 15 minutes</v>
      <v>from previous close</v>
      <v>from previous close</v>
      <v>GMT</v>
    </spb>
    <spb s="0">
      <v>7</v>
      <v>Name</v>
      <v>LearnMoreOnLink</v>
    </spb>
    <spb s="17">
      <v>1</v>
      <v>2</v>
      <v>2</v>
      <v>1</v>
      <v>3</v>
      <v>1</v>
      <v>12</v>
      <v>1</v>
      <v>1</v>
      <v>4</v>
      <v>4</v>
      <v>5</v>
      <v>6</v>
      <v>1</v>
      <v>1</v>
      <v>1</v>
      <v>4</v>
      <v>7</v>
      <v>8</v>
      <v>9</v>
      <v>4</v>
      <v>1</v>
      <v>1</v>
      <v>5</v>
    </spb>
    <spb s="3">
      <v>1</v>
      <v>2</v>
      <v>2</v>
      <v>1</v>
      <v>3</v>
      <v>1</v>
      <v>1</v>
      <v>1</v>
      <v>4</v>
      <v>4</v>
      <v>5</v>
      <v>11</v>
      <v>1</v>
      <v>1</v>
      <v>1</v>
      <v>4</v>
      <v>7</v>
      <v>8</v>
      <v>9</v>
      <v>4</v>
      <v>1</v>
      <v>1</v>
      <v>5</v>
    </spb>
    <spb s="6">
      <v>1</v>
      <v>2</v>
      <v>1</v>
      <v>3</v>
      <v>1</v>
      <v>1</v>
      <v>1</v>
      <v>4</v>
      <v>4</v>
      <v>5</v>
      <v>15</v>
      <v>1</v>
      <v>1</v>
      <v>1</v>
      <v>4</v>
      <v>7</v>
      <v>8</v>
      <v>9</v>
      <v>4</v>
      <v>1</v>
      <v>1</v>
      <v>5</v>
    </spb>
    <spb s="7">
      <v>at close</v>
      <v>from previous close</v>
      <v>from previous close</v>
      <v>GMT</v>
      <v>Delayed 15 minutes</v>
      <v>from close</v>
      <v>from close</v>
    </spb>
    <spb s="3">
      <v>1</v>
      <v>2</v>
      <v>2</v>
      <v>1</v>
      <v>3</v>
      <v>1</v>
      <v>1</v>
      <v>1</v>
      <v>4</v>
      <v>4</v>
      <v>5</v>
      <v>14</v>
      <v>1</v>
      <v>1</v>
      <v>1</v>
      <v>4</v>
      <v>7</v>
      <v>8</v>
      <v>9</v>
      <v>4</v>
      <v>1</v>
      <v>1</v>
      <v>5</v>
    </spb>
    <spb s="14">
      <v>8</v>
      <v>Name</v>
    </spb>
    <spb s="18">
      <v>1</v>
      <v>2</v>
      <v>1</v>
      <v>3</v>
      <v>1</v>
      <v>1</v>
      <v>1</v>
      <v>4</v>
      <v>4</v>
      <v>5</v>
      <v>15</v>
      <v>1</v>
      <v>1</v>
      <v>1</v>
      <v>4</v>
      <v>7</v>
      <v>8</v>
      <v>9</v>
      <v>4</v>
    </spb>
    <spb s="0">
      <v>9</v>
      <v>Name</v>
      <v>LearnMoreOnLink</v>
    </spb>
    <spb s="19">
      <v>1</v>
      <v>1</v>
      <v>1</v>
    </spb>
    <spb s="20">
      <v>3</v>
      <v>1</v>
      <v>1</v>
      <v>16</v>
      <v>5</v>
      <v>1</v>
      <v>7</v>
      <v>5</v>
      <v>5</v>
      <v>5</v>
      <v>5</v>
      <v>9</v>
    </spb>
    <spb s="21">
      <v>GMT</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#,##0.00_);_([$$-en-CA]* (#,##0.00);_([$$-en-CA]* "-"??_);_(@_)</rpv>
    </rSty>
    <rSty dxfid="1">
      <rpv i="0">_([$$-en-CA]* #,##0_);_([$$-en-CA]* (#,##0);_([$$-en-CA]* "-"_);_(@_)</rpv>
    </rSty>
    <rSty>
      <rpv i="2">1</rpv>
    </rSty>
    <rSty dxfid="1">
      <rpv i="0">_([$€-x-euro2] * #,##0.00_);_([$€-x-euro2] * (#,##0.00);_([$€-x-euro2] * "-"??_);_(@_)</rpv>
    </rSty>
    <rSty dxfid="1">
      <rpv i="0">_([$€-x-euro2] * #,##0_);_([$€-x-euro2] * (#,##0);_([$€-x-euro2] * "-"_);_(@_)</rpv>
    </rSty>
    <rSty dxfid="1">
      <rpv i="0">_-* #,##0 [$kr-se-SE]_-;-* #,##0 [$kr-se-SE]_-;_-* "-" [$kr-se-SE]_-;_-@_-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chnology/Software/Snowflake.xlsx" TargetMode="External"/><Relationship Id="rId18" Type="http://schemas.openxmlformats.org/officeDocument/2006/relationships/hyperlink" Target="Technology/Software/Manhattan%20Associates.xlsx" TargetMode="External"/><Relationship Id="rId26" Type="http://schemas.openxmlformats.org/officeDocument/2006/relationships/hyperlink" Target="Technology/Software/SentinelOne.xlsx" TargetMode="External"/><Relationship Id="rId39" Type="http://schemas.openxmlformats.org/officeDocument/2006/relationships/hyperlink" Target="Technology/Software/MercadoLibre.xlsx" TargetMode="External"/><Relationship Id="rId21" Type="http://schemas.openxmlformats.org/officeDocument/2006/relationships/hyperlink" Target="Technology/Software/Alphabet.xlsx" TargetMode="External"/><Relationship Id="rId34" Type="http://schemas.openxmlformats.org/officeDocument/2006/relationships/hyperlink" Target="Technology/Software/Bill%20Holdings.xlsx" TargetMode="External"/><Relationship Id="rId7" Type="http://schemas.openxmlformats.org/officeDocument/2006/relationships/hyperlink" Target="Technology/Software/Synopsys.xlsx" TargetMode="External"/><Relationship Id="rId12" Type="http://schemas.openxmlformats.org/officeDocument/2006/relationships/hyperlink" Target="Technology/Software/Crowdstrike.xlsx" TargetMode="External"/><Relationship Id="rId17" Type="http://schemas.openxmlformats.org/officeDocument/2006/relationships/hyperlink" Target="Technology/Software/Elastic.xlsx" TargetMode="External"/><Relationship Id="rId25" Type="http://schemas.openxmlformats.org/officeDocument/2006/relationships/hyperlink" Target="Technology/Software/Confluent.xlsx" TargetMode="External"/><Relationship Id="rId33" Type="http://schemas.openxmlformats.org/officeDocument/2006/relationships/hyperlink" Target="Technology/Software/Duolingo.xlsx" TargetMode="External"/><Relationship Id="rId38" Type="http://schemas.openxmlformats.org/officeDocument/2006/relationships/hyperlink" Target="Technology/Software/Topicus.xlsx" TargetMode="External"/><Relationship Id="rId2" Type="http://schemas.openxmlformats.org/officeDocument/2006/relationships/hyperlink" Target="Technology/Software/Automatic%20Data%20Processing.xlsx" TargetMode="External"/><Relationship Id="rId16" Type="http://schemas.openxmlformats.org/officeDocument/2006/relationships/hyperlink" Target="Technology/Software/Palantir.xlsx" TargetMode="External"/><Relationship Id="rId20" Type="http://schemas.openxmlformats.org/officeDocument/2006/relationships/hyperlink" Target="Technology/Software/Check%20Point%20Software.xlsx" TargetMode="External"/><Relationship Id="rId29" Type="http://schemas.openxmlformats.org/officeDocument/2006/relationships/hyperlink" Target="Technology/Software/Fortinet.xlsx" TargetMode="External"/><Relationship Id="rId1" Type="http://schemas.openxmlformats.org/officeDocument/2006/relationships/hyperlink" Target="Technology/Software/VeriSign.xlsx" TargetMode="External"/><Relationship Id="rId6" Type="http://schemas.openxmlformats.org/officeDocument/2006/relationships/hyperlink" Target="Technology/Software/Cadence%20Design%20Systems.xlsx" TargetMode="External"/><Relationship Id="rId11" Type="http://schemas.openxmlformats.org/officeDocument/2006/relationships/hyperlink" Target="Technology/Software/Datadog.xlsx" TargetMode="External"/><Relationship Id="rId24" Type="http://schemas.openxmlformats.org/officeDocument/2006/relationships/hyperlink" Target="Technology/Software/Copart.xlsx" TargetMode="External"/><Relationship Id="rId32" Type="http://schemas.openxmlformats.org/officeDocument/2006/relationships/hyperlink" Target="Technology/Software/HubSpot.xlsx" TargetMode="External"/><Relationship Id="rId37" Type="http://schemas.openxmlformats.org/officeDocument/2006/relationships/hyperlink" Target="Technology/Software/Unity%20Software.xlsx" TargetMode="External"/><Relationship Id="rId5" Type="http://schemas.openxmlformats.org/officeDocument/2006/relationships/hyperlink" Target="Technology/Software/ServiceNow.xlsx" TargetMode="External"/><Relationship Id="rId15" Type="http://schemas.openxmlformats.org/officeDocument/2006/relationships/hyperlink" Target="Technology/Software/Verisk%20Analytics.xlsx" TargetMode="External"/><Relationship Id="rId23" Type="http://schemas.openxmlformats.org/officeDocument/2006/relationships/hyperlink" Target="Technology/Software/Airbnb.xlsx" TargetMode="External"/><Relationship Id="rId28" Type="http://schemas.openxmlformats.org/officeDocument/2006/relationships/hyperlink" Target="Technology/Software/Palo%20Alto%20Networks.xlsx" TargetMode="External"/><Relationship Id="rId36" Type="http://schemas.openxmlformats.org/officeDocument/2006/relationships/hyperlink" Target="Technology/Software/The%20Trade%20Desk.xlsx" TargetMode="External"/><Relationship Id="rId10" Type="http://schemas.openxmlformats.org/officeDocument/2006/relationships/hyperlink" Target="Technology/Software/dLocal.xlsx" TargetMode="External"/><Relationship Id="rId19" Type="http://schemas.openxmlformats.org/officeDocument/2006/relationships/hyperlink" Target="Technology/Software/Amazon.xlsx" TargetMode="External"/><Relationship Id="rId31" Type="http://schemas.openxmlformats.org/officeDocument/2006/relationships/hyperlink" Target="Technology/Software/Global-E.xlsx" TargetMode="External"/><Relationship Id="rId4" Type="http://schemas.openxmlformats.org/officeDocument/2006/relationships/hyperlink" Target="Technology/Software/MongoDB.xlsx" TargetMode="External"/><Relationship Id="rId9" Type="http://schemas.openxmlformats.org/officeDocument/2006/relationships/hyperlink" Target="Technology/Software/Fair%20Isaac%20Corporation.xlsx" TargetMode="External"/><Relationship Id="rId14" Type="http://schemas.openxmlformats.org/officeDocument/2006/relationships/hyperlink" Target="Technology/Software/ZScaler.xlsx" TargetMode="External"/><Relationship Id="rId22" Type="http://schemas.openxmlformats.org/officeDocument/2006/relationships/hyperlink" Target="Technology/Software/Roper%20Technologies.xlsx" TargetMode="External"/><Relationship Id="rId27" Type="http://schemas.openxmlformats.org/officeDocument/2006/relationships/hyperlink" Target="Technology/Software/GitLab.xlsx" TargetMode="External"/><Relationship Id="rId30" Type="http://schemas.openxmlformats.org/officeDocument/2006/relationships/hyperlink" Target="Technology/Software/Twilio.xlsx" TargetMode="External"/><Relationship Id="rId35" Type="http://schemas.openxmlformats.org/officeDocument/2006/relationships/hyperlink" Target="Technology/Software/Monday.com.xlsx" TargetMode="External"/><Relationship Id="rId8" Type="http://schemas.openxmlformats.org/officeDocument/2006/relationships/hyperlink" Target="Technology/Software/Constellation%20Software.xlsx" TargetMode="External"/><Relationship Id="rId3" Type="http://schemas.openxmlformats.org/officeDocument/2006/relationships/hyperlink" Target="Technology/Software/Qualys.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pple.xlsx" TargetMode="External"/><Relationship Id="rId13" Type="http://schemas.openxmlformats.org/officeDocument/2006/relationships/hyperlink" Target="Technology/Hardware/Celestica.xlsx" TargetMode="External"/><Relationship Id="rId18" Type="http://schemas.openxmlformats.org/officeDocument/2006/relationships/hyperlink" Target="Technology/Hardware/Super%20Micro%20Computer.xlsx" TargetMode="External"/><Relationship Id="rId3" Type="http://schemas.openxmlformats.org/officeDocument/2006/relationships/hyperlink" Target="Technology/Hardware/ASML.xlsx" TargetMode="External"/><Relationship Id="rId7" Type="http://schemas.openxmlformats.org/officeDocument/2006/relationships/hyperlink" Target="Technology/Hardware/Applied%20Materials.xlsx" TargetMode="External"/><Relationship Id="rId12" Type="http://schemas.openxmlformats.org/officeDocument/2006/relationships/hyperlink" Target="Technology/Hardware/Jabil.xlsx" TargetMode="External"/><Relationship Id="rId17" Type="http://schemas.openxmlformats.org/officeDocument/2006/relationships/hyperlink" Target="Technology/Hardware/Tesla.xlsx" TargetMode="External"/><Relationship Id="rId2" Type="http://schemas.openxmlformats.org/officeDocument/2006/relationships/hyperlink" Target="Technology/Hardware/Nvidia.xlsx" TargetMode="External"/><Relationship Id="rId16" Type="http://schemas.openxmlformats.org/officeDocument/2006/relationships/hyperlink" Target="Technology/Hardware/Enphase%20Energy.xlsx" TargetMode="External"/><Relationship Id="rId1" Type="http://schemas.openxmlformats.org/officeDocument/2006/relationships/hyperlink" Target="Technology/Hardware/Mobileye.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Fabrinet.xlsx" TargetMode="External"/><Relationship Id="rId5" Type="http://schemas.openxmlformats.org/officeDocument/2006/relationships/hyperlink" Target="Technology/Hardware/Micron%20Technology.xlsx" TargetMode="External"/><Relationship Id="rId15" Type="http://schemas.openxmlformats.org/officeDocument/2006/relationships/hyperlink" Target="Technology/Hardware/Broadcom.xlsx" TargetMode="External"/><Relationship Id="rId10" Type="http://schemas.openxmlformats.org/officeDocument/2006/relationships/hyperlink" Target="Technology/Hardware/Extreme%20Networks.xlsx" TargetMode="External"/><Relationship Id="rId4" Type="http://schemas.openxmlformats.org/officeDocument/2006/relationships/hyperlink" Target="Technology/Hardware/Taiwan%20Semiconductor.xlsx" TargetMode="External"/><Relationship Id="rId9" Type="http://schemas.openxmlformats.org/officeDocument/2006/relationships/hyperlink" Target="Technology/Hardware/Texas%20Instruments.xlsx" TargetMode="External"/><Relationship Id="rId14" Type="http://schemas.openxmlformats.org/officeDocument/2006/relationships/hyperlink" Target="Technology/Hardware/Axon%20Enterprise.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e.l.f%20Beauty.xlsx" TargetMode="External"/><Relationship Id="rId13" Type="http://schemas.openxmlformats.org/officeDocument/2006/relationships/hyperlink" Target="Consumer/AutoZone.xlsx" TargetMode="External"/><Relationship Id="rId18" Type="http://schemas.openxmlformats.org/officeDocument/2006/relationships/hyperlink" Target="Consumer/Dutch%20Bros.xlsx" TargetMode="External"/><Relationship Id="rId3" Type="http://schemas.openxmlformats.org/officeDocument/2006/relationships/hyperlink" Target="Consumer/PepsiCo.xlsx" TargetMode="External"/><Relationship Id="rId7" Type="http://schemas.openxmlformats.org/officeDocument/2006/relationships/hyperlink" Target="Consumer/Celsius%20Holdings.xlsx" TargetMode="External"/><Relationship Id="rId12" Type="http://schemas.openxmlformats.org/officeDocument/2006/relationships/hyperlink" Target="Consumer/Nike.xlsx" TargetMode="External"/><Relationship Id="rId17" Type="http://schemas.openxmlformats.org/officeDocument/2006/relationships/hyperlink" Target="Consumer/Evolution%20AB.xlsx" TargetMode="External"/><Relationship Id="rId2" Type="http://schemas.openxmlformats.org/officeDocument/2006/relationships/hyperlink" Target="Consumer/Booking%20Holdings.xlsx" TargetMode="External"/><Relationship Id="rId16" Type="http://schemas.openxmlformats.org/officeDocument/2006/relationships/hyperlink" Target="Consumer/Wingstop.xlsx" TargetMode="External"/><Relationship Id="rId20" Type="http://schemas.openxmlformats.org/officeDocument/2006/relationships/hyperlink" Target="Consumer/DraftKings.xlsx" TargetMode="External"/><Relationship Id="rId1" Type="http://schemas.openxmlformats.org/officeDocument/2006/relationships/hyperlink" Target="Consumer/Lululemon.xlsx" TargetMode="External"/><Relationship Id="rId6" Type="http://schemas.openxmlformats.org/officeDocument/2006/relationships/hyperlink" Target="Consumer/Hermes%20International.xlsx" TargetMode="External"/><Relationship Id="rId11" Type="http://schemas.openxmlformats.org/officeDocument/2006/relationships/hyperlink" Target="Consumer/Chipotle%20Mexican%20Grill.xlsx" TargetMode="External"/><Relationship Id="rId5" Type="http://schemas.openxmlformats.org/officeDocument/2006/relationships/hyperlink" Target="Consumer/Louis%20Vuitton%20Moet%20Hennessy.xlsx" TargetMode="External"/><Relationship Id="rId15" Type="http://schemas.openxmlformats.org/officeDocument/2006/relationships/hyperlink" Target="Consumer/Crocs.xlsx" TargetMode="External"/><Relationship Id="rId10" Type="http://schemas.openxmlformats.org/officeDocument/2006/relationships/hyperlink" Target="Consumer/Ferrari.xlsx" TargetMode="External"/><Relationship Id="rId19" Type="http://schemas.openxmlformats.org/officeDocument/2006/relationships/hyperlink" Target="Consumer/Disney.xlsx" TargetMode="External"/><Relationship Id="rId4" Type="http://schemas.openxmlformats.org/officeDocument/2006/relationships/hyperlink" Target="Consumer/Ulta%20Beauty.xlsx" TargetMode="External"/><Relationship Id="rId9" Type="http://schemas.openxmlformats.org/officeDocument/2006/relationships/hyperlink" Target="Consumer/Hershey's.xlsx" TargetMode="External"/><Relationship Id="rId14" Type="http://schemas.openxmlformats.org/officeDocument/2006/relationships/hyperlink" Target="Consumer/Starbucks.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nancials/Visa.xlsx" TargetMode="External"/><Relationship Id="rId2" Type="http://schemas.openxmlformats.org/officeDocument/2006/relationships/hyperlink" Target="Financials/Moodys.xlsx" TargetMode="External"/><Relationship Id="rId1" Type="http://schemas.openxmlformats.org/officeDocument/2006/relationships/hyperlink" Target="Financials/CBOE%20Global%20Markets.xlsx" TargetMode="External"/><Relationship Id="rId5" Type="http://schemas.openxmlformats.org/officeDocument/2006/relationships/hyperlink" Target="Financials/Adyen.xlsx" TargetMode="External"/><Relationship Id="rId4" Type="http://schemas.openxmlformats.org/officeDocument/2006/relationships/hyperlink" Target="Financials/OTC%20Markets%20Group.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ealthcare/Regeneron%20Pharmaceuticals.xlsx" TargetMode="External"/><Relationship Id="rId3" Type="http://schemas.openxmlformats.org/officeDocument/2006/relationships/hyperlink" Target="Healthcare/Zoetis.xlsx" TargetMode="External"/><Relationship Id="rId7" Type="http://schemas.openxmlformats.org/officeDocument/2006/relationships/hyperlink" Target="Healthcare/Veeva%20Systems.xlsx" TargetMode="External"/><Relationship Id="rId2" Type="http://schemas.openxmlformats.org/officeDocument/2006/relationships/hyperlink" Target="Healthcare/Novo%20Nordisk.xlsx" TargetMode="External"/><Relationship Id="rId1" Type="http://schemas.openxmlformats.org/officeDocument/2006/relationships/hyperlink" Target="Healthcare/Intuitive%20Surgical.xlsx" TargetMode="External"/><Relationship Id="rId6" Type="http://schemas.openxmlformats.org/officeDocument/2006/relationships/hyperlink" Target="Healthcare/Danaher.xlsx" TargetMode="External"/><Relationship Id="rId5" Type="http://schemas.openxmlformats.org/officeDocument/2006/relationships/hyperlink" Target="Healthcare/Vertex%20Pharmaceuticals.xlsx" TargetMode="External"/><Relationship Id="rId4" Type="http://schemas.openxmlformats.org/officeDocument/2006/relationships/hyperlink" Target="Healthcare/Eli%20Lilly.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Industrials/Lockheed%20Martin.xlsx" TargetMode="External"/><Relationship Id="rId7" Type="http://schemas.openxmlformats.org/officeDocument/2006/relationships/hyperlink" Target="Industrials/Moog.xlsx" TargetMode="External"/><Relationship Id="rId2" Type="http://schemas.openxmlformats.org/officeDocument/2006/relationships/hyperlink" Target="Industrials/Old%20Dominion%20Freight%20Line.xlsx" TargetMode="External"/><Relationship Id="rId1" Type="http://schemas.openxmlformats.org/officeDocument/2006/relationships/hyperlink" Target="Industrials/Raytheon%20Technologies.xlsx" TargetMode="External"/><Relationship Id="rId6" Type="http://schemas.openxmlformats.org/officeDocument/2006/relationships/hyperlink" Target="Industrials/Lifco%20AB.xlsx" TargetMode="External"/><Relationship Id="rId5" Type="http://schemas.openxmlformats.org/officeDocument/2006/relationships/hyperlink" Target="Industrials/Waste%20Management.xlsx" TargetMode="External"/><Relationship Id="rId4" Type="http://schemas.openxmlformats.org/officeDocument/2006/relationships/hyperlink" Target="Industrials/John%20Deere.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ommodities/Livent.xlsx" TargetMode="External"/><Relationship Id="rId1" Type="http://schemas.openxmlformats.org/officeDocument/2006/relationships/hyperlink" Target="Commodities/Cameco.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Technology/Software/Confluent.xlsx" TargetMode="External"/><Relationship Id="rId13" Type="http://schemas.openxmlformats.org/officeDocument/2006/relationships/hyperlink" Target="Technology/Hardware/Nvidia.xlsx" TargetMode="External"/><Relationship Id="rId3" Type="http://schemas.openxmlformats.org/officeDocument/2006/relationships/hyperlink" Target="Consumer/Dutch%20Bros.xlsx" TargetMode="External"/><Relationship Id="rId7" Type="http://schemas.openxmlformats.org/officeDocument/2006/relationships/hyperlink" Target="Technology/Software/SentinelOne.xlsx" TargetMode="External"/><Relationship Id="rId12" Type="http://schemas.openxmlformats.org/officeDocument/2006/relationships/hyperlink" Target="Technology/Hardware/Super%20Micro%20Computer.xlsx" TargetMode="External"/><Relationship Id="rId17" Type="http://schemas.openxmlformats.org/officeDocument/2006/relationships/hyperlink" Target="Technology/Software/Monday.com.xlsx" TargetMode="External"/><Relationship Id="rId2" Type="http://schemas.openxmlformats.org/officeDocument/2006/relationships/hyperlink" Target="Technology/Software/Crowdstrike.xlsx" TargetMode="External"/><Relationship Id="rId16" Type="http://schemas.openxmlformats.org/officeDocument/2006/relationships/hyperlink" Target="Financials/Adyen.xlsx" TargetMode="External"/><Relationship Id="rId1" Type="http://schemas.openxmlformats.org/officeDocument/2006/relationships/hyperlink" Target="Technology/Software/ZScaler.xlsx" TargetMode="External"/><Relationship Id="rId6" Type="http://schemas.openxmlformats.org/officeDocument/2006/relationships/hyperlink" Target="Technology/Software/Airbnb.xlsx" TargetMode="External"/><Relationship Id="rId11" Type="http://schemas.openxmlformats.org/officeDocument/2006/relationships/hyperlink" Target="Technology/Hardware/Tesla.xlsx" TargetMode="External"/><Relationship Id="rId5" Type="http://schemas.openxmlformats.org/officeDocument/2006/relationships/hyperlink" Target="Technology/Software/dLocal.xlsx" TargetMode="External"/><Relationship Id="rId15" Type="http://schemas.openxmlformats.org/officeDocument/2006/relationships/hyperlink" Target="Technology/Software/Global-E.xlsx" TargetMode="External"/><Relationship Id="rId10" Type="http://schemas.openxmlformats.org/officeDocument/2006/relationships/hyperlink" Target="Technology/Software/Snowflake.xlsx" TargetMode="External"/><Relationship Id="rId4" Type="http://schemas.openxmlformats.org/officeDocument/2006/relationships/hyperlink" Target="Technology/Hardware/Mobileye.xlsx" TargetMode="External"/><Relationship Id="rId9" Type="http://schemas.openxmlformats.org/officeDocument/2006/relationships/hyperlink" Target="Technology/Software/GitLab.xlsx" TargetMode="External"/><Relationship Id="rId14" Type="http://schemas.openxmlformats.org/officeDocument/2006/relationships/hyperlink" Target="Technology/Software/Twilio.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MercadoLibre.xlsx" TargetMode="External"/><Relationship Id="rId3" Type="http://schemas.openxmlformats.org/officeDocument/2006/relationships/hyperlink" Target="Consumer/Hermes%20International.xlsx" TargetMode="External"/><Relationship Id="rId7" Type="http://schemas.openxmlformats.org/officeDocument/2006/relationships/hyperlink" Target="Consumer/Louis%20Vuitton%20Moet%20Hennessy.xlsx" TargetMode="External"/><Relationship Id="rId12" Type="http://schemas.openxmlformats.org/officeDocument/2006/relationships/hyperlink" Target="Technology/Software/Fair%20Isaac%20Corporation.xlsx" TargetMode="External"/><Relationship Id="rId2" Type="http://schemas.openxmlformats.org/officeDocument/2006/relationships/hyperlink" Target="Technology/Hardware/Taiwan%20Semiconductor.xlsx" TargetMode="External"/><Relationship Id="rId1" Type="http://schemas.openxmlformats.org/officeDocument/2006/relationships/hyperlink" Target="Technology/Hardware/ASML.xlsx" TargetMode="External"/><Relationship Id="rId6" Type="http://schemas.openxmlformats.org/officeDocument/2006/relationships/hyperlink" Target="Healthcare/Novo%20Nordisk.xlsx" TargetMode="External"/><Relationship Id="rId11" Type="http://schemas.openxmlformats.org/officeDocument/2006/relationships/hyperlink" Target="Technology/Software/Copart.xlsx" TargetMode="External"/><Relationship Id="rId5" Type="http://schemas.openxmlformats.org/officeDocument/2006/relationships/hyperlink" Target="Financials/Markel%20Group.xlsx" TargetMode="External"/><Relationship Id="rId10" Type="http://schemas.openxmlformats.org/officeDocument/2006/relationships/hyperlink" Target="Technology/Software/Roper%20Technologies.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Industrials/Lifco%20AB.xlsx" TargetMode="External"/><Relationship Id="rId13" Type="http://schemas.openxmlformats.org/officeDocument/2006/relationships/hyperlink" Target="Technology/Software/Monday.com.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MongoDB.xlsx" TargetMode="External"/><Relationship Id="rId12" Type="http://schemas.openxmlformats.org/officeDocument/2006/relationships/hyperlink" Target="Financials/Adyen.xlsx" TargetMode="External"/><Relationship Id="rId2" Type="http://schemas.openxmlformats.org/officeDocument/2006/relationships/hyperlink" Target="Consumer/Evolution%20AB.xlsx" TargetMode="External"/><Relationship Id="rId1" Type="http://schemas.openxmlformats.org/officeDocument/2006/relationships/hyperlink" Target="Consumer/Booking%20Holdings.xlsx" TargetMode="External"/><Relationship Id="rId6" Type="http://schemas.openxmlformats.org/officeDocument/2006/relationships/hyperlink" Target="Consumer/e.l.f%20Beauty.xlsx" TargetMode="External"/><Relationship Id="rId11" Type="http://schemas.openxmlformats.org/officeDocument/2006/relationships/hyperlink" Target="Technology/Hardware/Super%20Micro%20Computer.xlsx" TargetMode="External"/><Relationship Id="rId5" Type="http://schemas.openxmlformats.org/officeDocument/2006/relationships/hyperlink" Target="Consumer/Celsius%20Holdings.xlsx" TargetMode="External"/><Relationship Id="rId10" Type="http://schemas.openxmlformats.org/officeDocument/2006/relationships/hyperlink" Target="Technology/Software/Cadence%20Design%20Systems.xlsx" TargetMode="External"/><Relationship Id="rId4" Type="http://schemas.openxmlformats.org/officeDocument/2006/relationships/hyperlink" Target="Technology/Hardware/Arista%20Networks.xlsx" TargetMode="External"/><Relationship Id="rId9" Type="http://schemas.openxmlformats.org/officeDocument/2006/relationships/hyperlink" Target="Healthcare/Intuitive%20Surgical.xlsx" TargetMode="External"/><Relationship Id="rId14" Type="http://schemas.openxmlformats.org/officeDocument/2006/relationships/hyperlink" Target="Technology/Software/Global-E.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Airbnb.xlsx" TargetMode="External"/><Relationship Id="rId18" Type="http://schemas.openxmlformats.org/officeDocument/2006/relationships/hyperlink" Target="Technology/Software/Snowflake.xlsx" TargetMode="External"/><Relationship Id="rId3" Type="http://schemas.openxmlformats.org/officeDocument/2006/relationships/hyperlink" Target="Financials/Fair%20Isaac%20Corporation.xlsx" TargetMode="External"/><Relationship Id="rId7" Type="http://schemas.openxmlformats.org/officeDocument/2006/relationships/hyperlink" Target="Healthcare/Novo%20Nordisk.xlsx" TargetMode="External"/><Relationship Id="rId12" Type="http://schemas.openxmlformats.org/officeDocument/2006/relationships/hyperlink" Target="Technology/Hardware/Mobileye.xlsx" TargetMode="External"/><Relationship Id="rId17" Type="http://schemas.openxmlformats.org/officeDocument/2006/relationships/hyperlink" Target="Technology/Hardware/Super%20Micro%20Computer.xlsx" TargetMode="External"/><Relationship Id="rId2" Type="http://schemas.openxmlformats.org/officeDocument/2006/relationships/hyperlink" Target="Consumer/Hermes%20International.xlsx" TargetMode="External"/><Relationship Id="rId16" Type="http://schemas.openxmlformats.org/officeDocument/2006/relationships/hyperlink" Target="Technology/Software/MercadoLibre.xlsx" TargetMode="External"/><Relationship Id="rId20" Type="http://schemas.openxmlformats.org/officeDocument/2006/relationships/hyperlink" Target="Consumer/Louis%20Vuitton%20Moet%20Hennessy.xlsx" TargetMode="External"/><Relationship Id="rId1" Type="http://schemas.openxmlformats.org/officeDocument/2006/relationships/hyperlink" Target="Financials/Visa.xlsx" TargetMode="External"/><Relationship Id="rId6" Type="http://schemas.openxmlformats.org/officeDocument/2006/relationships/hyperlink" Target="Consumer/Booking%20Holdings.xlsx" TargetMode="External"/><Relationship Id="rId11" Type="http://schemas.openxmlformats.org/officeDocument/2006/relationships/hyperlink" Target="Technology/Software/Crowdstrike.xlsx" TargetMode="External"/><Relationship Id="rId5" Type="http://schemas.openxmlformats.org/officeDocument/2006/relationships/hyperlink" Target="Industrials/Roper%20Technologies.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Software/ZScaler.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 Id="rId14" Type="http://schemas.openxmlformats.org/officeDocument/2006/relationships/hyperlink" Target="Technology/Hardware/Nvidi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E40"/>
  <sheetViews>
    <sheetView zoomScale="80" zoomScaleNormal="80" workbookViewId="0">
      <pane ySplit="1" topLeftCell="A2" activePane="bottomLeft" state="frozen"/>
      <selection pane="bottomLeft" activeCell="J7" sqref="J7"/>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8" t="s">
        <v>593</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0" ht="50" customHeight="1">
      <c r="A2" s="32" t="e" vm="1">
        <v>#VALUE!</v>
      </c>
      <c r="B2" s="13" cm="1">
        <f t="array" ref="B2">_FV(A2,"Price")</f>
        <v>138.31</v>
      </c>
      <c r="C2" s="13">
        <f>[1]Model!$K$6</f>
        <v>298.37877898025079</v>
      </c>
      <c r="D2" s="4">
        <f>[1]Model!$K$7</f>
        <v>1.169080975430727</v>
      </c>
      <c r="E2" s="4">
        <f>[1]Model!$E$11</f>
        <v>7.5272290935942454E-2</v>
      </c>
      <c r="F2" s="4">
        <f>[1]Model!$F$11</f>
        <v>3.7812781664449124E-2</v>
      </c>
      <c r="G2" s="4">
        <f>[1]Model!$K$11</f>
        <v>4.2620063758494899E-2</v>
      </c>
      <c r="H2" s="4">
        <f>[1]Model!$E$13</f>
        <v>-2.2927905836194196E-2</v>
      </c>
      <c r="I2" s="4">
        <f>[1]Model!$F$13</f>
        <v>0.21822060484376959</v>
      </c>
      <c r="J2" s="4">
        <f>[1]Model!$K$13</f>
        <v>7.5968565824785908E-2</v>
      </c>
      <c r="K2" s="4">
        <f>[1]Model!$E$15</f>
        <v>-9.1814820320780588E-2</v>
      </c>
      <c r="L2" s="4">
        <f>[1]Model!$F$15</f>
        <v>-8.8753124485293711E-2</v>
      </c>
      <c r="M2" s="4">
        <f>[1]Model!$K$15</f>
        <v>2.1669235136879905E-2</v>
      </c>
      <c r="N2" s="4">
        <f t="shared" ref="N2:N40" si="0">SUM(D2,G2,M2,J2,Q2,R2,S2,T2,U2)/9</f>
        <v>0.36323254377893127</v>
      </c>
      <c r="O2" s="26">
        <f>[1]Model!$A$6</f>
        <v>6.6557763143093469</v>
      </c>
      <c r="P2" s="26">
        <f>[1]Model!$A$7</f>
        <v>16.577737049855788</v>
      </c>
      <c r="Q2" s="23">
        <f>[1]Model!$C$7</f>
        <v>5.974737847061827E-2</v>
      </c>
      <c r="R2" s="4">
        <f>[1]Model!$C$3</f>
        <v>0.87620000000000009</v>
      </c>
      <c r="S2" s="4">
        <f>[1]Model!$C$5</f>
        <v>0.3543</v>
      </c>
      <c r="T2" s="4">
        <f>[1]Model!$C$6</f>
        <v>0.43307958582876421</v>
      </c>
      <c r="U2" s="4">
        <f>[1]Model!$E$7</f>
        <v>0.2364270895601111</v>
      </c>
      <c r="V2" s="27">
        <f>[1]Model!$G$7</f>
        <v>6.1916218511180298E-3</v>
      </c>
      <c r="W2" s="4">
        <f>[1]Model!$G$3</f>
        <v>-6.1064518978363125E-2</v>
      </c>
      <c r="X2" s="5">
        <f>[1]Model!$A$3</f>
        <v>16093667128</v>
      </c>
      <c r="Y2" s="10" t="str" cm="1">
        <f t="array" ref="Y2">_FV(A2,"Industry")</f>
        <v>Software &amp; IT Services</v>
      </c>
      <c r="Z2" s="16"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4"/>
      <c r="AD2" s="25"/>
    </row>
    <row r="3" spans="1:30" ht="50" customHeight="1">
      <c r="A3" s="32" t="e" vm="2">
        <v>#VALUE!</v>
      </c>
      <c r="B3" s="13">
        <v>18.32</v>
      </c>
      <c r="C3" s="13">
        <f>'[2]Sheet 1'!$G$116</f>
        <v>19.880213140490586</v>
      </c>
      <c r="D3" s="4">
        <f>'[2]Sheet 1'!$G$118</f>
        <v>0.12190819077260651</v>
      </c>
      <c r="E3" s="4">
        <f>'[2]Sheet 1'!$E$4</f>
        <v>0.71606177289857453</v>
      </c>
      <c r="F3" s="4">
        <f>'[2]Sheet 1'!$F$4</f>
        <v>0.51101032404368318</v>
      </c>
      <c r="G3" s="4">
        <f>'[2]Sheet 1'!$M$107</f>
        <v>0.34641142036907441</v>
      </c>
      <c r="H3" s="4">
        <f>'[2]Sheet 1'!$E$29</f>
        <v>0.39559042580512616</v>
      </c>
      <c r="I3" s="4">
        <f>'[2]Sheet 1'!$F$29</f>
        <v>0.6377906388303598</v>
      </c>
      <c r="J3" s="4">
        <f>'[2]Sheet 1'!$L$22</f>
        <v>0.4096645530620121</v>
      </c>
      <c r="K3" s="4">
        <f>'[2]Sheet 1'!$E$106</f>
        <v>1.349947907192115</v>
      </c>
      <c r="L3" s="4">
        <f>'[2]Sheet 1'!$F$106</f>
        <v>1.0353600959139038</v>
      </c>
      <c r="M3" s="4">
        <f>'[2]Sheet 1'!$K$106</f>
        <v>0.45397541942560338</v>
      </c>
      <c r="N3" s="4">
        <f t="shared" si="0"/>
        <v>0.32110948986005194</v>
      </c>
      <c r="O3" s="26">
        <f>'[2]Sheet 1'!$L$19</f>
        <v>8.1057914502369677</v>
      </c>
      <c r="P3" s="26">
        <f>'[2]Sheet 1'!$M$19</f>
        <v>28.825651617977528</v>
      </c>
      <c r="Q3" s="23">
        <f>'[2]Sheet 1'!$N$22</f>
        <v>5.2426775119757428E-2</v>
      </c>
      <c r="R3" s="4">
        <f>'[2]Sheet 1'!$K$7</f>
        <v>0.48259999999999997</v>
      </c>
      <c r="S3" s="4">
        <f>'[2]Sheet 1'!$M$7</f>
        <v>0.28120063191153238</v>
      </c>
      <c r="T3" s="4">
        <f>'[2]Sheet 1'!$N$7</f>
        <v>0.42496050552922593</v>
      </c>
      <c r="U3" s="4">
        <f>'[2]Sheet 1'!$M$13</f>
        <v>0.31683791255065541</v>
      </c>
      <c r="V3" s="27">
        <f>'[2]Sheet 1'!$N$13</f>
        <v>1.0676927850581415</v>
      </c>
      <c r="W3" s="4">
        <f>'[2]Sheet 1'!$K$16</f>
        <v>-1.7523098379805327E-3</v>
      </c>
      <c r="X3" s="5">
        <f>'[2]Sheet 1'!$M$102</f>
        <v>5130965988</v>
      </c>
      <c r="Y3" s="10" t="str" cm="1">
        <f t="array" ref="Y3">_FV(A3,"Industry")</f>
        <v>Professional &amp; Commercial Services</v>
      </c>
      <c r="Z3" s="16"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4"/>
      <c r="AC3" s="24"/>
      <c r="AD3" s="25"/>
    </row>
    <row r="4" spans="1:30" ht="50" customHeight="1">
      <c r="A4" s="32" t="e" vm="3">
        <v>#VALUE!</v>
      </c>
      <c r="B4" s="13" cm="1">
        <f t="array" ref="B4">_FV(A4,"Price")</f>
        <v>49.67</v>
      </c>
      <c r="C4" s="13">
        <f>[3]Model!$K$6</f>
        <v>57.125863248158204</v>
      </c>
      <c r="D4" s="4">
        <f>[3]Model!$K$7</f>
        <v>0.15010797761542594</v>
      </c>
      <c r="E4" s="4">
        <f>[3]Model!$E$11</f>
        <v>0.32170426665070906</v>
      </c>
      <c r="F4" s="4">
        <f>[3]Model!$F$11</f>
        <v>0.22266491601394489</v>
      </c>
      <c r="G4" s="4">
        <f>[3]Model!$K$11</f>
        <v>0.18783764325470584</v>
      </c>
      <c r="H4" s="4">
        <f>[3]Model!$E$13</f>
        <v>0.4128213579433091</v>
      </c>
      <c r="I4" s="4">
        <f>[3]Model!$F$13</f>
        <v>0.40557564446518146</v>
      </c>
      <c r="J4" s="4">
        <f>[3]Model!$K$13</f>
        <v>0.23654065999100643</v>
      </c>
      <c r="K4" s="4">
        <f>[3]Model!$E$16</f>
        <v>0.20392408461441591</v>
      </c>
      <c r="L4" s="4">
        <f>[3]Model!$F$16</f>
        <v>-8.9867740943607943E-2</v>
      </c>
      <c r="M4" s="4">
        <f>[3]Model!$K$16</f>
        <v>0.14939558157963603</v>
      </c>
      <c r="N4" s="4">
        <f t="shared" si="0"/>
        <v>0.31145954045211627</v>
      </c>
      <c r="O4" s="26">
        <f>[3]Model!$A$6</f>
        <v>7.2223076880207371</v>
      </c>
      <c r="P4" s="26">
        <f>[3]Model!$A$7</f>
        <v>32.37152184481328</v>
      </c>
      <c r="Q4" s="23">
        <f>[3]Model!$C$7</f>
        <v>3.4224026375358575E-2</v>
      </c>
      <c r="R4" s="4">
        <f>[3]Model!$C$3</f>
        <v>0.76260000000000006</v>
      </c>
      <c r="S4" s="4">
        <f>[3]Model!$C$5</f>
        <v>0.21239999999999998</v>
      </c>
      <c r="T4" s="4">
        <f>[3]Model!$C$6</f>
        <v>0.40014426096719863</v>
      </c>
      <c r="U4" s="4">
        <f>[3]Model!$E$7</f>
        <v>0.66988571428571431</v>
      </c>
      <c r="V4" s="27">
        <f>[3]Model!$G$7</f>
        <v>3.086239103362391</v>
      </c>
      <c r="W4" s="4">
        <f>[3]Model!$G$3</f>
        <v>-1.5081596198290147E-2</v>
      </c>
      <c r="X4" s="5">
        <f>[3]Model!$A$3</f>
        <v>39007683823</v>
      </c>
      <c r="Y4" s="10" t="str" cm="1">
        <f t="array" ref="Y4">_FV(A4,"Industry")</f>
        <v>Software &amp; IT Services</v>
      </c>
      <c r="Z4" s="16" cm="1">
        <f t="array" ref="Z4">_FV(A4,"Year incorporated",TRUE)</f>
        <v>2000</v>
      </c>
      <c r="AA4" s="8" t="str" cm="1">
        <f t="array" ref="AA4">_FV(A4,"Description")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AB4" s="4"/>
      <c r="AC4" s="24"/>
      <c r="AD4" s="25"/>
    </row>
    <row r="5" spans="1:30" ht="50" customHeight="1">
      <c r="A5" s="32" t="e" vm="4">
        <v>#VALUE!</v>
      </c>
      <c r="B5" s="13" cm="1">
        <f t="array" ref="B5">_FV(A5,"Price")</f>
        <v>135.55000000000001</v>
      </c>
      <c r="C5" s="13">
        <f>[4]Model!$K$6</f>
        <v>108.57848376828778</v>
      </c>
      <c r="D5" s="4">
        <f>[4]Model!$K$7</f>
        <v>-0.19897835656003116</v>
      </c>
      <c r="E5" s="4">
        <f>[4]Model!$E$11</f>
        <v>0.6843387960408891</v>
      </c>
      <c r="F5" s="4">
        <f>[4]Model!$F$11</f>
        <v>0.37949902606598096</v>
      </c>
      <c r="G5" s="4">
        <f>[4]Model!$K$11</f>
        <v>0.33046877502397953</v>
      </c>
      <c r="H5" s="4">
        <f>[4]Model!$E$13</f>
        <v>5.8571936826148141E-2</v>
      </c>
      <c r="I5" s="4">
        <f>[4]Model!$F$13</f>
        <v>-1.3507054293584282</v>
      </c>
      <c r="J5" s="4">
        <f>[4]Model!$K$13</f>
        <v>0.94089905192846379</v>
      </c>
      <c r="K5" s="4">
        <f>[4]Model!$E$16</f>
        <v>1.3309608540925266</v>
      </c>
      <c r="L5" s="4">
        <f>[4]Model!$F$16</f>
        <v>8.8787606645711712</v>
      </c>
      <c r="M5" s="4">
        <f>[4]Model!$K$16</f>
        <v>0.51337635799317205</v>
      </c>
      <c r="N5" s="4">
        <f t="shared" si="0"/>
        <v>0.29321665230199634</v>
      </c>
      <c r="O5" s="26">
        <f>[4]Model!$A$6</f>
        <v>9.13968592877095</v>
      </c>
      <c r="P5" s="26">
        <f>[4]Model!$A$7</f>
        <v>136.33364843749999</v>
      </c>
      <c r="Q5" s="23">
        <f>[4]Model!$C$7</f>
        <v>1.6809252102698954E-2</v>
      </c>
      <c r="R5" s="4">
        <f>[4]Model!$C$3</f>
        <v>0.88519999999999999</v>
      </c>
      <c r="S5" s="4">
        <f>[4]Model!$C$5</f>
        <v>6.7039106145251395E-2</v>
      </c>
      <c r="T5" s="4">
        <f>[4]Model!$C$6</f>
        <v>0.15363128491620112</v>
      </c>
      <c r="U5" s="4">
        <f>[4]Model!$E$7</f>
        <v>-6.949560083176913E-2</v>
      </c>
      <c r="V5" s="27">
        <f>[4]Model!$G$7</f>
        <v>9.6148940182126733E-2</v>
      </c>
      <c r="W5" s="4">
        <f>[4]Model!$G$3</f>
        <v>5.6836331903720061E-2</v>
      </c>
      <c r="X5" s="5">
        <f>[4]Model!$A$3</f>
        <v>6544015125</v>
      </c>
      <c r="Y5" s="10" t="str" cm="1">
        <f t="array" ref="Y5">_FV(A5,"Industry")</f>
        <v>Software &amp; IT Services</v>
      </c>
      <c r="Z5" s="16" cm="1">
        <f t="array" ref="Z5">_FV(A5,"Year incorporated",TRUE)</f>
        <v>2012</v>
      </c>
      <c r="AA5" s="8" t="str" cm="1">
        <f t="array" ref="AA5">_FV(A5,"Description")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5" s="4"/>
      <c r="AC5" s="24"/>
      <c r="AD5" s="6"/>
    </row>
    <row r="6" spans="1:30" ht="50" customHeight="1">
      <c r="A6" s="2" t="e" vm="5">
        <v>#VALUE!</v>
      </c>
      <c r="B6" s="13" cm="1">
        <f t="array" ref="B6">_FV(A6,"Price")</f>
        <v>204.04</v>
      </c>
      <c r="C6" s="13">
        <f>'[5]Sheet 1'!$AC$116</f>
        <v>193.92041814988528</v>
      </c>
      <c r="D6" s="4">
        <f>'[5]Sheet 1'!$AC$118</f>
        <v>-5.4139019852281423E-2</v>
      </c>
      <c r="E6" s="4">
        <f>'[5]Sheet 1'!$AA$4</f>
        <v>7.3309550639662158E-2</v>
      </c>
      <c r="F6" s="4">
        <f>'[5]Sheet 1'!$AB$4</f>
        <v>4.9196434837532443E-2</v>
      </c>
      <c r="G6" s="4">
        <f>'[5]Sheet 1'!$AI$107</f>
        <v>5.8134938315091755E-2</v>
      </c>
      <c r="H6" s="4">
        <f>'[5]Sheet 1'!$AA$29</f>
        <v>-0.14147012728871222</v>
      </c>
      <c r="I6" s="4">
        <f>'[5]Sheet 1'!$AB$29</f>
        <v>9.3796378747402764E-2</v>
      </c>
      <c r="J6" s="4">
        <f>'[5]Sheet 1'!$AH$22</f>
        <v>8.0551709672079364E-2</v>
      </c>
      <c r="K6" s="4">
        <f>'[5]Sheet 1'!$AA$106</f>
        <v>6.5746917926746251E-2</v>
      </c>
      <c r="L6" s="4">
        <f>'[5]Sheet 1'!$AB$106</f>
        <v>9.7424412094065049E-2</v>
      </c>
      <c r="M6" s="4">
        <f>'[5]Sheet 1'!$AG$106</f>
        <v>6.6527372312206429E-2</v>
      </c>
      <c r="N6" s="4">
        <f t="shared" si="0"/>
        <v>0.26762878650148497</v>
      </c>
      <c r="O6" s="26">
        <f>'[5]Sheet 1'!$AH$19</f>
        <v>14.001700334448161</v>
      </c>
      <c r="P6" s="26">
        <f>'[5]Sheet 1'!$AI$19</f>
        <v>28.402363636363635</v>
      </c>
      <c r="Q6" s="23">
        <f>'[5]Sheet 1'!$AJ$22</f>
        <v>4.2135350785394342E-2</v>
      </c>
      <c r="R6" s="4">
        <f>'[5]Sheet 1'!$AG$7</f>
        <v>0.86480000000000001</v>
      </c>
      <c r="S6" s="4">
        <f>'[5]Sheet 1'!$AI$7</f>
        <v>0.49297658862876254</v>
      </c>
      <c r="T6" s="4">
        <f>'[5]Sheet 1'!$AJ$7</f>
        <v>0.58996655518394647</v>
      </c>
      <c r="U6" s="4">
        <f>'[5]Sheet 1'!$AI$13</f>
        <v>0.26770558346816542</v>
      </c>
      <c r="V6" s="30" t="s">
        <v>587</v>
      </c>
      <c r="W6" s="4">
        <f>'[5]Sheet 1'!$AG$16</f>
        <v>-2.7498803063314627E-2</v>
      </c>
      <c r="X6" s="5">
        <f>'[5]Sheet 1'!$AI$102</f>
        <v>20932542000</v>
      </c>
      <c r="Y6" s="10" t="str" cm="1">
        <f t="array" ref="Y6">_FV(A6,"Industry")</f>
        <v>Software &amp; IT Services</v>
      </c>
      <c r="Z6" s="16" cm="1">
        <f t="array" ref="Z6">_FV(A6,"Year incorporated",TRUE)</f>
        <v>1995</v>
      </c>
      <c r="AA6" s="8" t="str" cm="1">
        <f t="array" ref="AA6">_FV(A6,"Description")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6" s="4"/>
      <c r="AC6" s="24"/>
      <c r="AD6" s="6"/>
    </row>
    <row r="7" spans="1:30" ht="50" customHeight="1">
      <c r="A7" s="32" t="e" vm="6">
        <v>#VALUE!</v>
      </c>
      <c r="B7" s="13" cm="1">
        <f t="array" ref="B7">_FV(A7,"Price")</f>
        <v>242.59</v>
      </c>
      <c r="C7" s="13">
        <f>[6]Model!$K$6</f>
        <v>216.46637605993465</v>
      </c>
      <c r="D7" s="4">
        <f>[6]Model!$K$7</f>
        <v>-0.10768631823267805</v>
      </c>
      <c r="E7" s="4">
        <f>[6]Model!$E$11</f>
        <v>0.25287648823048259</v>
      </c>
      <c r="F7" s="4">
        <f>[6]Model!$F$11</f>
        <v>0.18661772599997106</v>
      </c>
      <c r="G7" s="4">
        <f>[6]Model!$K$11</f>
        <v>0.18185979418114906</v>
      </c>
      <c r="H7" s="4">
        <f>[6]Model!$E$13</f>
        <v>-2.6468164794007492</v>
      </c>
      <c r="I7" s="4">
        <f>[6]Model!$F$13</f>
        <v>3.1323629747555151</v>
      </c>
      <c r="J7" s="4">
        <f>[6]Model!$K$13</f>
        <v>0.82720392844907631</v>
      </c>
      <c r="K7" s="4">
        <f>[6]Model!$E$15</f>
        <v>1.1785961828226998E-2</v>
      </c>
      <c r="L7" s="4">
        <f>[6]Model!$F$15</f>
        <v>0.21123919772578925</v>
      </c>
      <c r="M7" s="4">
        <f>[6]Model!$K$15</f>
        <v>0.23300866928483668</v>
      </c>
      <c r="N7" s="4">
        <f t="shared" si="0"/>
        <v>0.26140047008051132</v>
      </c>
      <c r="O7" s="26">
        <f>[6]Model!$A$6</f>
        <v>9.2188322754615477</v>
      </c>
      <c r="P7" s="26">
        <f>[6]Model!$A$7</f>
        <v>41.497429378646117</v>
      </c>
      <c r="Q7" s="23">
        <f>[6]Model!$C$7</f>
        <v>2.9124348151775531E-2</v>
      </c>
      <c r="R7" s="4">
        <f>[6]Model!$C$3</f>
        <v>0.7229000000000001</v>
      </c>
      <c r="S7" s="4">
        <f>[6]Model!$C$5</f>
        <v>6.3799999999999996E-2</v>
      </c>
      <c r="T7" s="4">
        <f>[6]Model!$C$6</f>
        <v>0.33012016553745266</v>
      </c>
      <c r="U7" s="4">
        <f>[6]Model!$E$7</f>
        <v>7.227364335298947E-2</v>
      </c>
      <c r="V7" s="27">
        <f>[6]Model!$G$7</f>
        <v>1.2987302676733012</v>
      </c>
      <c r="W7" s="4">
        <f>[6]Model!$G$3</f>
        <v>1.0493536219034705E-2</v>
      </c>
      <c r="X7" s="5">
        <f>[6]Model!$A$3</f>
        <v>75400829181</v>
      </c>
      <c r="Y7" s="10" t="str" cm="1">
        <f t="array" ref="Y7">_FV(A7,"Industry")</f>
        <v>Software &amp; IT Services</v>
      </c>
      <c r="Z7" s="16" cm="1">
        <f t="array" ref="Z7">_FV(A7,"Year incorporated",TRUE)</f>
        <v>2005</v>
      </c>
      <c r="AA7" s="8" t="str" cm="1">
        <f t="array" ref="AA7">_FV(A7,"Description")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row>
    <row r="8" spans="1:30" ht="50" customHeight="1">
      <c r="A8" s="2" t="e" vm="7">
        <v>#VALUE!</v>
      </c>
      <c r="B8" s="13" cm="1">
        <f t="array" ref="B8">_FV(A8,"Price")</f>
        <v>167.98</v>
      </c>
      <c r="C8" s="13">
        <f>[7]Model!$K$6</f>
        <v>175.92923541102027</v>
      </c>
      <c r="D8" s="4">
        <f>[7]Model!$K$7</f>
        <v>4.7322511078820684E-2</v>
      </c>
      <c r="E8" s="4">
        <f>[7]Model!$E$11</f>
        <v>0.19104170517447683</v>
      </c>
      <c r="F8" s="4">
        <f>[7]Model!$F$11</f>
        <v>0.13125174843738185</v>
      </c>
      <c r="G8" s="4">
        <f>[7]Model!$K$11</f>
        <v>0.12082205480047818</v>
      </c>
      <c r="H8" s="4">
        <f>[7]Model!$E$13</f>
        <v>0.52187147688838786</v>
      </c>
      <c r="I8" s="4">
        <f>[7]Model!$F$13</f>
        <v>0.59271057115341885</v>
      </c>
      <c r="J8" s="4">
        <f>[7]Model!$K$13</f>
        <v>0.24191720998090588</v>
      </c>
      <c r="K8" s="4">
        <f>[7]Model!$E$15</f>
        <v>-5.0868188520936108E-4</v>
      </c>
      <c r="L8" s="4">
        <f>[7]Model!$F$15</f>
        <v>0.26949271757218085</v>
      </c>
      <c r="M8" s="4">
        <f>[7]Model!$K$15</f>
        <v>9.1072097271658575E-2</v>
      </c>
      <c r="N8" s="4">
        <f t="shared" si="0"/>
        <v>0.25097686674211417</v>
      </c>
      <c r="O8" s="26">
        <f>[7]Model!$A$6</f>
        <v>11.153829548736462</v>
      </c>
      <c r="P8" s="26">
        <f>[7]Model!$A$7</f>
        <v>35.925706802325578</v>
      </c>
      <c r="Q8" s="23">
        <f>[7]Model!$C$7</f>
        <v>3.5926855427519493E-2</v>
      </c>
      <c r="R8" s="4">
        <f>[7]Model!$C$3</f>
        <v>0.79520000000000002</v>
      </c>
      <c r="S8" s="4">
        <f>[7]Model!$C$5</f>
        <v>0.2298</v>
      </c>
      <c r="T8" s="4">
        <f>[7]Model!$C$6</f>
        <v>0.35507207678017633</v>
      </c>
      <c r="U8" s="4">
        <f>[7]Model!$E$7</f>
        <v>0.34165899533946825</v>
      </c>
      <c r="V8" s="27">
        <f>[7]Model!$G$7</f>
        <v>0.12543950212621563</v>
      </c>
      <c r="W8" s="4">
        <f>[7]Model!$G$3</f>
        <v>-1.0561316790152903E-2</v>
      </c>
      <c r="X8" s="5">
        <f>[7]Model!$O$20</f>
        <v>6179221570</v>
      </c>
      <c r="Y8" s="10" t="str" cm="1">
        <f t="array" ref="Y8">_FV(A8,"Industry")</f>
        <v>Software &amp; IT Services</v>
      </c>
      <c r="Z8" s="16" cm="1">
        <f t="array" ref="Z8">_FV(A8,"Year incorporated",TRUE)</f>
        <v>1999</v>
      </c>
      <c r="AA8" s="8" t="str" cm="1">
        <f t="array" ref="AA8">_FV(A8,"Description")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9" spans="1:30" ht="50" customHeight="1">
      <c r="A9" s="32" t="e" vm="8">
        <v>#VALUE!</v>
      </c>
      <c r="B9" s="13" cm="1">
        <f t="array" ref="B9">_FV(A9,"Price")</f>
        <v>115.52</v>
      </c>
      <c r="C9" s="13">
        <f>[8]Model!$K$6</f>
        <v>114.81740055014079</v>
      </c>
      <c r="D9" s="4">
        <f>[8]Model!$K$7</f>
        <v>-6.0820589496122235E-3</v>
      </c>
      <c r="E9" s="4">
        <f>[8]Model!$E$11</f>
        <v>0.40175841488978192</v>
      </c>
      <c r="F9" s="4">
        <f>[8]Model!$F$11</f>
        <v>0.17132992022859872</v>
      </c>
      <c r="G9" s="4">
        <f>[8]Model!$K$11</f>
        <v>0.14058681069036041</v>
      </c>
      <c r="H9" s="4">
        <f>[8]Model!$E$13</f>
        <v>-6.377321508717908</v>
      </c>
      <c r="I9" s="4">
        <f>[8]Model!$F$13</f>
        <v>0.40464870575805589</v>
      </c>
      <c r="J9" s="4">
        <f>[8]Model!$K$13</f>
        <v>0.20717982534687573</v>
      </c>
      <c r="K9" s="4">
        <f>[8]Model!$E$15</f>
        <v>0.58375807347350639</v>
      </c>
      <c r="L9" s="4">
        <f>[8]Model!$F$15</f>
        <v>6.7143816987584648E-2</v>
      </c>
      <c r="M9" s="4">
        <f>[8]Model!$K$15</f>
        <v>0.1350966472815272</v>
      </c>
      <c r="N9" s="4">
        <f t="shared" si="0"/>
        <v>0.24791086668699489</v>
      </c>
      <c r="O9" s="26">
        <f>[8]Model!$A$6</f>
        <v>7.6005490416751371</v>
      </c>
      <c r="P9" s="26">
        <f>[8]Model!$A$7</f>
        <v>28.121173927040239</v>
      </c>
      <c r="Q9" s="23">
        <f>[8]Model!$C$7</f>
        <v>4.892061604121279E-2</v>
      </c>
      <c r="R9" s="4">
        <f>[8]Model!$C$3</f>
        <v>0.82330000000000003</v>
      </c>
      <c r="S9" s="4">
        <f>[8]Model!$C$5</f>
        <v>0.25309999999999999</v>
      </c>
      <c r="T9" s="4">
        <f>[8]Model!$C$6</f>
        <v>0.43034209955316716</v>
      </c>
      <c r="U9" s="4">
        <f>[8]Model!$E$7</f>
        <v>0.19875386021942301</v>
      </c>
      <c r="V9" s="27">
        <f>[8]Model!$G$7</f>
        <v>0.45937932397707054</v>
      </c>
      <c r="W9" s="4">
        <f>[8]Model!$G$3</f>
        <v>1.9622803978759984E-2</v>
      </c>
      <c r="X9" s="5">
        <f>[8]Model!$A$3</f>
        <v>74774201472</v>
      </c>
      <c r="Y9" s="10" t="str" cm="1">
        <f t="array" ref="Y9">_FV(A9,"Industry")</f>
        <v>Software &amp; IT Services</v>
      </c>
      <c r="Z9" s="16" cm="1">
        <f t="array" ref="Z9">_FV(A9,"Year incorporated",TRUE)</f>
        <v>2008</v>
      </c>
      <c r="AA9" s="8" t="str" cm="1">
        <f t="array" ref="AA9">_FV(A9,"Description")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0" spans="1:30" ht="50" customHeight="1">
      <c r="A10" s="32" t="e" vm="9">
        <v>#VALUE!</v>
      </c>
      <c r="B10" s="13" cm="1">
        <f t="array" ref="B10">_FV(A10,"Price")</f>
        <v>56.02</v>
      </c>
      <c r="C10" s="13">
        <f>[9]Model!$K$6</f>
        <v>70.68864249212811</v>
      </c>
      <c r="D10" s="4">
        <f>[9]Model!$K$7</f>
        <v>0.26184652788518581</v>
      </c>
      <c r="E10" s="4">
        <f>[9]Model!$E$11</f>
        <v>0.64880934763746589</v>
      </c>
      <c r="F10" s="4">
        <f>[9]Model!$F$11</f>
        <v>0.15733305116451324</v>
      </c>
      <c r="G10" s="4">
        <f>[9]Model!$K$11</f>
        <v>0.20023783299779593</v>
      </c>
      <c r="H10" s="4">
        <f>[9]Model!$E$13</f>
        <v>-0.31448610587662129</v>
      </c>
      <c r="I10" s="4">
        <f>[9]Model!$F$13</f>
        <v>-1.9699407755056431</v>
      </c>
      <c r="J10" s="4">
        <f>[9]Model!$K$13</f>
        <v>0.23512484731396976</v>
      </c>
      <c r="K10" s="4">
        <f>[9]Model!$E$16</f>
        <v>-8.6769919045590118</v>
      </c>
      <c r="L10" s="4">
        <f>[9]Model!$F$16</f>
        <v>-0.76689847318499937</v>
      </c>
      <c r="M10" s="4">
        <f>[9]Model!$K$16</f>
        <v>0.49050521580814282</v>
      </c>
      <c r="N10" s="4">
        <f t="shared" si="0"/>
        <v>0.24287595663296135</v>
      </c>
      <c r="O10" s="26">
        <f>[9]Model!$A$6</f>
        <v>4.8820035216326527</v>
      </c>
      <c r="P10" s="26">
        <f>[9]Model!$A$7</f>
        <v>27.55969729953917</v>
      </c>
      <c r="Q10" s="23">
        <f>[9]Model!$C$7</f>
        <v>7.0228778274720217E-3</v>
      </c>
      <c r="R10" s="4">
        <f>[9]Model!$C$3</f>
        <v>0.81669999999999998</v>
      </c>
      <c r="S10" s="4">
        <f>[9]Model!$C$5</f>
        <v>0.17714285714285713</v>
      </c>
      <c r="T10" s="4">
        <f>[9]Model!$C$6</f>
        <v>3.4285714285714287E-2</v>
      </c>
      <c r="U10" s="4">
        <f>[9]Model!$E$7</f>
        <v>-3.6982263564485383E-2</v>
      </c>
      <c r="V10" s="27">
        <f>[9]Model!$G$7</f>
        <v>0.4680175008669914</v>
      </c>
      <c r="W10" s="4">
        <f>[9]Model!$G$3</f>
        <v>4.952172751378351E-2</v>
      </c>
      <c r="X10" s="5">
        <f>[9]Model!$A$3</f>
        <v>5980454314</v>
      </c>
      <c r="Y10" s="10" t="str" cm="1">
        <f t="array" ref="Y10">_FV(A10,"Industry")</f>
        <v>Software &amp; IT Services</v>
      </c>
      <c r="Z10" s="16" cm="1">
        <f t="array" ref="Z10">_FV(A10,"Year incorporated",TRUE)</f>
        <v>2018</v>
      </c>
      <c r="AA10" s="8" t="str" cm="1">
        <f t="array" ref="AA10">_FV(A10,"Description")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10" s="4"/>
      <c r="AC10" s="24"/>
      <c r="AD10" s="6"/>
    </row>
    <row r="11" spans="1:30" ht="50" customHeight="1">
      <c r="A11" s="32" t="e" vm="10">
        <v>#VALUE!</v>
      </c>
      <c r="B11" s="13" cm="1">
        <f t="array" ref="B11">_FV(A11,"Price")</f>
        <v>73.5</v>
      </c>
      <c r="C11" s="13">
        <f>[10]Model!$K$6</f>
        <v>96.715203909823401</v>
      </c>
      <c r="D11" s="4">
        <f>[10]Model!$K$7</f>
        <v>0.29298400948961767</v>
      </c>
      <c r="E11" s="4">
        <f>[10]Model!$E$11</f>
        <v>0.23958862396129743</v>
      </c>
      <c r="F11" s="4">
        <f>[10]Model!$F$11</f>
        <v>0.16652276122579379</v>
      </c>
      <c r="G11" s="4">
        <f>[10]Model!$K$11</f>
        <v>0.19305553872307554</v>
      </c>
      <c r="H11" s="4">
        <f>[10]Model!$E$13</f>
        <v>0.15851516816451472</v>
      </c>
      <c r="I11" s="4">
        <f>[10]Model!$F$13</f>
        <v>-1.463243295887128</v>
      </c>
      <c r="J11" s="4">
        <f>[10]Model!$K$13</f>
        <v>-6.4802001011803334E-2</v>
      </c>
      <c r="K11" s="4">
        <f>[10]Model!$E$15</f>
        <v>9.3476623784123003</v>
      </c>
      <c r="L11" s="4">
        <f>[10]Model!$F$15</f>
        <v>4.3065680150403303</v>
      </c>
      <c r="M11" s="4">
        <f>[10]Model!$K$15</f>
        <v>1.2085440645600343</v>
      </c>
      <c r="N11" s="4">
        <f t="shared" si="0"/>
        <v>0.23759576595823764</v>
      </c>
      <c r="O11" s="26">
        <f>[10]Model!$A$6</f>
        <v>5.9171874643143543</v>
      </c>
      <c r="P11" s="26">
        <f>[10]Model!$A$7</f>
        <v>67.447283071297988</v>
      </c>
      <c r="Q11" s="23">
        <f>[10]Model!$C$7</f>
        <v>2.1956899873277421E-2</v>
      </c>
      <c r="R11" s="4">
        <f>[10]Model!$C$3</f>
        <v>0.72939999999999994</v>
      </c>
      <c r="S11" s="4">
        <f>[10]Model!$C$5</f>
        <v>-0.1933</v>
      </c>
      <c r="T11" s="4">
        <f>[10]Model!$C$6</f>
        <v>7.2207078346414585E-2</v>
      </c>
      <c r="U11" s="4">
        <f>[10]Model!$E$7</f>
        <v>-0.12168369635647709</v>
      </c>
      <c r="V11" s="27">
        <f>[10]Model!$G$7</f>
        <v>1.4364682079942097</v>
      </c>
      <c r="W11" s="4">
        <f>[10]Model!$G$3</f>
        <v>7.03151046995453E-2</v>
      </c>
      <c r="X11" s="5">
        <f>[10]Model!$A$3</f>
        <v>7378732768</v>
      </c>
      <c r="Y11" s="10" t="str" cm="1">
        <f t="array" ref="Y11">_FV(A11,"Industry")</f>
        <v>Software &amp; IT Services</v>
      </c>
      <c r="Z11" s="16" cm="1">
        <f t="array" ref="Z11">_FV(A11,"Year incorporated",TRUE)</f>
        <v>2012</v>
      </c>
      <c r="AA11" s="8" t="str" cm="1">
        <f t="array" ref="AA11">_FV(A11,"Description")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row>
    <row r="12" spans="1:30" ht="49" customHeight="1">
      <c r="A12" s="32" t="e" vm="11">
        <v>#VALUE!</v>
      </c>
      <c r="B12" s="13" cm="1">
        <f t="array" ref="B12">_FV(A12,"Price")</f>
        <v>130.24</v>
      </c>
      <c r="C12" s="13">
        <f>[11]Model!$K$6</f>
        <v>177.95198111826173</v>
      </c>
      <c r="D12" s="4">
        <f>[11]Model!$K$7</f>
        <v>0.34975713833632982</v>
      </c>
      <c r="E12" s="4">
        <f>[11]Model!$E$11</f>
        <v>9.7808156437157789E-2</v>
      </c>
      <c r="F12" s="4">
        <f>[11]Model!$F$11</f>
        <v>7.8363433226321888E-2</v>
      </c>
      <c r="G12" s="4">
        <f>[11]Model!$K$11</f>
        <v>9.3552720894972283E-2</v>
      </c>
      <c r="H12" s="4">
        <f>[11]Model!$E$18</f>
        <v>-0.21123722594136751</v>
      </c>
      <c r="I12" s="4">
        <f>[11]Model!$F$18</f>
        <v>0.2098145801373974</v>
      </c>
      <c r="J12" s="4">
        <f>[11]Model!$K$18</f>
        <v>0.15121843719436429</v>
      </c>
      <c r="K12" s="4">
        <f>[11]Model!$E$21</f>
        <v>-0.10388671314251108</v>
      </c>
      <c r="L12" s="4">
        <f>[11]Model!$F$21</f>
        <v>0.294972464390725</v>
      </c>
      <c r="M12" s="4">
        <f>[11]Model!$K$21</f>
        <v>0.17135555374440398</v>
      </c>
      <c r="N12" s="4">
        <f t="shared" si="0"/>
        <v>0.22370733057569639</v>
      </c>
      <c r="O12" s="26">
        <f>[11]Model!$A$6</f>
        <v>5.401334426229508</v>
      </c>
      <c r="P12" s="26">
        <f>[11]Model!$A$7</f>
        <v>22.705630211563641</v>
      </c>
      <c r="Q12" s="23">
        <f>[11]Model!$C$7</f>
        <v>4.7407835465067223E-2</v>
      </c>
      <c r="R12" s="4">
        <f>[11]Model!$C$3</f>
        <v>0.5544</v>
      </c>
      <c r="S12" s="4">
        <f>[11]Model!$C$5</f>
        <v>0.21050000000000002</v>
      </c>
      <c r="T12" s="4">
        <f>[11]Model!$C$6</f>
        <v>0.2464483608698205</v>
      </c>
      <c r="U12" s="4">
        <f>[11]Model!$E$7</f>
        <v>0.18872592867630927</v>
      </c>
      <c r="V12" s="27">
        <f>[11]Model!$G$7</f>
        <v>0.10898364534084996</v>
      </c>
      <c r="W12" s="4">
        <f>[11]Model!$G$3</f>
        <v>-1.9635879687797536E-2</v>
      </c>
      <c r="X12" s="5">
        <f>[11]Model!$A$3</f>
        <v>1647407000000</v>
      </c>
      <c r="Y12" s="10" t="str" cm="1">
        <f t="array" ref="Y12">_FV(A12,"Industry")</f>
        <v>Software &amp; IT Services</v>
      </c>
      <c r="Z12" s="16" cm="1">
        <f t="array" ref="Z12">_FV(A12,"Year incorporated",TRUE)</f>
        <v>2015</v>
      </c>
      <c r="AA12" s="8" t="str" cm="1">
        <f t="array" ref="AA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row>
    <row r="13" spans="1:30" ht="50" customHeight="1">
      <c r="A13" s="32" t="e" vm="12">
        <v>#VALUE!</v>
      </c>
      <c r="B13" s="13" cm="1">
        <f t="array" ref="B13">_FV(A13,"Price")</f>
        <v>2924.99</v>
      </c>
      <c r="C13" s="13">
        <f>'[12]Sheet 1'!$H$116</f>
        <v>2228.2938194820986</v>
      </c>
      <c r="D13" s="4">
        <f>'[12]Sheet 1'!$H$118</f>
        <v>-0.23818754269857378</v>
      </c>
      <c r="E13" s="4">
        <f>'[12]Sheet 1'!$F$4</f>
        <v>0.29690560125342724</v>
      </c>
      <c r="F13" s="4">
        <f>'[12]Sheet 1'!$G$4</f>
        <v>0.21488976140138938</v>
      </c>
      <c r="G13" s="4">
        <f>'[12]Sheet 1'!$N$107</f>
        <v>0.12744904157340961</v>
      </c>
      <c r="H13" s="4">
        <f>'[12]Sheet 1'!$F$29</f>
        <v>8.4985835694050937E-2</v>
      </c>
      <c r="I13" s="4">
        <f>'[12]Sheet 1'!$G$29</f>
        <v>0.15900783289817233</v>
      </c>
      <c r="J13" s="4">
        <f>'[12]Sheet 1'!$M$22</f>
        <v>0.11200937884577282</v>
      </c>
      <c r="K13" s="4">
        <f>'[12]Sheet 1'!$F$106</f>
        <v>4.6420141620771016E-2</v>
      </c>
      <c r="L13" s="4">
        <f>'[12]Sheet 1'!$G$106</f>
        <v>0.60902255639097747</v>
      </c>
      <c r="M13" s="4">
        <f>'[12]Sheet 1'!$L$106</f>
        <v>0.19776244733863493</v>
      </c>
      <c r="N13" s="4">
        <f t="shared" si="0"/>
        <v>0.21259591181752727</v>
      </c>
      <c r="O13" s="26">
        <f>'[12]Sheet 1'!$M$19</f>
        <v>7.7047872385332505</v>
      </c>
      <c r="P13" s="26">
        <f>'[12]Sheet 1'!$N$19</f>
        <v>34.909333934444696</v>
      </c>
      <c r="Q13" s="23">
        <f>'[12]Sheet 1'!$O$22</f>
        <v>3.4524474302664511E-2</v>
      </c>
      <c r="R13" s="4">
        <f>'[12]Sheet 1'!$L$7</f>
        <v>0.57762005436424047</v>
      </c>
      <c r="S13" s="4">
        <f>'[12]Sheet 1'!$N$7</f>
        <v>0.22070851460534494</v>
      </c>
      <c r="T13" s="4">
        <f>'[12]Sheet 1'!$O$7</f>
        <v>0.26600372902423863</v>
      </c>
      <c r="U13" s="4">
        <f>'[12]Sheet 1'!$N$13</f>
        <v>0.61547310900201324</v>
      </c>
      <c r="V13" s="27">
        <f>'[12]Sheet 1'!$O$13</f>
        <v>3.0775995861355407</v>
      </c>
      <c r="W13" s="4">
        <f>'[12]Sheet 1'!$L$16</f>
        <v>2.1155833950386772E-2</v>
      </c>
      <c r="X13" s="5">
        <f>'[12]Sheet 1'!$N$102</f>
        <v>61985013334</v>
      </c>
      <c r="Y13" s="10" t="str" cm="1">
        <f t="array" ref="Y13">_FV(A13,"Industry")</f>
        <v>Software &amp; IT Services</v>
      </c>
      <c r="Z13" s="16" cm="1">
        <f t="array" ref="Z13">_FV(A13,"Year incorporated",TRUE)</f>
        <v>2002</v>
      </c>
      <c r="AA13" s="8" t="str" cm="1">
        <f t="array" ref="AA13">_FV(A13,"Description")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13" s="4"/>
      <c r="AC13" s="24"/>
      <c r="AD13" s="6"/>
    </row>
    <row r="14" spans="1:30" ht="49" customHeight="1">
      <c r="A14" s="2" t="e" vm="13">
        <v>#VALUE!</v>
      </c>
      <c r="B14" s="13" cm="1">
        <f t="array" ref="B14">_FV(A14,"Price")</f>
        <v>256.45</v>
      </c>
      <c r="C14" s="13">
        <f>'[13]Sheet 1'!$AI$116</f>
        <v>152.3362038354303</v>
      </c>
      <c r="D14" s="4">
        <f>'[13]Sheet 1'!$AI$118</f>
        <v>-0.40598087800573091</v>
      </c>
      <c r="E14" s="4">
        <f>'[13]Sheet 1'!$AG$4</f>
        <v>0.327567165419691</v>
      </c>
      <c r="F14" s="4">
        <f>'[13]Sheet 1'!$AH$4</f>
        <v>0.14298773793994912</v>
      </c>
      <c r="G14" s="4">
        <f>'[13]Sheet 1'!$AO$107</f>
        <v>0.115406599904499</v>
      </c>
      <c r="H14" s="4">
        <f>'[13]Sheet 1'!$AG$29</f>
        <v>0.43733280961120413</v>
      </c>
      <c r="I14" s="4">
        <f>'[13]Sheet 1'!$AH$29</f>
        <v>0.6337790593578907</v>
      </c>
      <c r="J14" s="4">
        <f>'[13]Sheet 1'!$AN$22</f>
        <v>0.22256073881139135</v>
      </c>
      <c r="K14" s="4">
        <f>'[13]Sheet 1'!$AG$106</f>
        <v>0.38089936045643236</v>
      </c>
      <c r="L14" s="4">
        <f>'[13]Sheet 1'!$AH$106</f>
        <v>0.41953142948066424</v>
      </c>
      <c r="M14" s="4">
        <f>'[13]Sheet 1'!$AM$106</f>
        <v>0.20120333993094985</v>
      </c>
      <c r="N14" s="4">
        <f t="shared" si="0"/>
        <v>0.21238533511415258</v>
      </c>
      <c r="O14" s="26">
        <f>'[13]Sheet 1'!$AN$19</f>
        <v>17.138368926553671</v>
      </c>
      <c r="P14" s="26">
        <f>'[13]Sheet 1'!$AO$19</f>
        <v>50.303028046142757</v>
      </c>
      <c r="Q14" s="23">
        <f>'[13]Sheet 1'!$AP$22</f>
        <v>2.2760400948197729E-2</v>
      </c>
      <c r="R14" s="4">
        <f>'[13]Sheet 1'!$AM$7</f>
        <v>0.89566832635261973</v>
      </c>
      <c r="S14" s="4">
        <f>'[13]Sheet 1'!$AO$7</f>
        <v>0.2384</v>
      </c>
      <c r="T14" s="4">
        <f>'[13]Sheet 1'!$AP$7</f>
        <v>0.31408410211027377</v>
      </c>
      <c r="U14" s="4">
        <f>'[13]Sheet 1'!$AO$13</f>
        <v>0.30736538597517282</v>
      </c>
      <c r="V14" s="27">
        <f>'[13]Sheet 1'!$AP$13</f>
        <v>0.87135137970640919</v>
      </c>
      <c r="W14" s="4">
        <f>'[13]Sheet 1'!$AM$16</f>
        <v>-1.1300746183513167E-2</v>
      </c>
      <c r="X14" s="5">
        <f>'[13]Sheet 1'!$AO$102</f>
        <v>69770299900</v>
      </c>
      <c r="Y14" s="10" t="str" cm="1">
        <f t="array" ref="Y14">_FV(A14,"Industry")</f>
        <v>Software &amp; IT Services</v>
      </c>
      <c r="Z14" s="16" cm="1">
        <f t="array" ref="Z14">_FV(A14,"Year incorporated",TRUE)</f>
        <v>1987</v>
      </c>
      <c r="AA14" s="8" t="str" cm="1">
        <f t="array" ref="AA14">_FV(A14,"Description")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row>
    <row r="15" spans="1:30" ht="50" customHeight="1">
      <c r="A15" s="32" t="e" vm="14">
        <v>#VALUE!</v>
      </c>
      <c r="B15" s="13" cm="1">
        <f t="array" ref="B15">_FV(A15,"Price")</f>
        <v>56.01</v>
      </c>
      <c r="C15" s="13">
        <f>[14]Model!$K$6</f>
        <v>79.491769806040793</v>
      </c>
      <c r="D15" s="4">
        <f>[14]Model!$K$7</f>
        <v>0.41924245324122111</v>
      </c>
      <c r="E15" s="4">
        <f>[14]Model!$E$11</f>
        <v>0.34642426963666839</v>
      </c>
      <c r="F15" s="4">
        <f>[14]Model!$F$11</f>
        <v>6.1594152712226791E-2</v>
      </c>
      <c r="G15" s="4">
        <f>[14]Model!$K$11</f>
        <v>0.10090216642100902</v>
      </c>
      <c r="H15" s="4">
        <f>[14]Model!$E$13</f>
        <v>0.32239709443099263</v>
      </c>
      <c r="I15" s="4">
        <f>[14]Model!$F$13</f>
        <v>-1.2555437469400428</v>
      </c>
      <c r="J15" s="4">
        <f>[14]Model!$K$13</f>
        <v>0.34971832669035119</v>
      </c>
      <c r="K15" s="4">
        <f>[14]Model!$E$16</f>
        <v>1.7704240214888718</v>
      </c>
      <c r="L15" s="4">
        <f>[14]Model!$F$16</f>
        <v>-3.0568650467988738</v>
      </c>
      <c r="M15" s="4">
        <f>[14]Model!$K$16</f>
        <v>0.26246259468056382</v>
      </c>
      <c r="N15" s="4">
        <f t="shared" si="0"/>
        <v>0.20502743422053571</v>
      </c>
      <c r="O15" s="26">
        <f>[14]Model!$A$6</f>
        <v>2.4973744867060561</v>
      </c>
      <c r="P15" s="26">
        <f>[14]Model!$A$7</f>
        <v>31.602290233644858</v>
      </c>
      <c r="Q15" s="23">
        <f>[14]Model!$C$7</f>
        <v>5.8554847640426913E-2</v>
      </c>
      <c r="R15" s="4">
        <f>[14]Model!$C$3</f>
        <v>0.47869999999999996</v>
      </c>
      <c r="S15" s="4">
        <f>[14]Model!$C$5</f>
        <v>7.9025110782865587E-2</v>
      </c>
      <c r="T15" s="4">
        <f>[14]Model!$C$6</f>
        <v>0.14623338257016247</v>
      </c>
      <c r="U15" s="4">
        <f>[14]Model!$E$7</f>
        <v>-4.9591974041778841E-2</v>
      </c>
      <c r="V15" s="27">
        <f>[14]Model!$G$7</f>
        <v>0.12048432731165123</v>
      </c>
      <c r="W15" s="4">
        <f>[14]Model!$G$3</f>
        <v>0.10956148926666953</v>
      </c>
      <c r="X15" s="5">
        <f>[14]Model!$A$3</f>
        <v>10144335165</v>
      </c>
      <c r="Y15" s="10" t="str" cm="1">
        <f t="array" ref="Y15">_FV(A15,"Industry")</f>
        <v>Software &amp; IT Services</v>
      </c>
      <c r="Z15" s="16" cm="1">
        <f t="array" ref="Z15">_FV(A15,"Year incorporated",TRUE)</f>
        <v>2008</v>
      </c>
      <c r="AA15" s="8" t="str" cm="1">
        <f t="array" ref="AA15">_FV(A15,"Description")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15" s="4"/>
      <c r="AC15" s="24"/>
      <c r="AD15" s="6"/>
    </row>
    <row r="16" spans="1:30" ht="50" customHeight="1">
      <c r="A16" s="32" t="e" vm="15">
        <v>#VALUE!</v>
      </c>
      <c r="B16" s="13" cm="1">
        <f t="array" ref="B16">_FV(A16,"Price")</f>
        <v>505.17</v>
      </c>
      <c r="C16" s="13">
        <f>'[15]Sheet 1'!$AJ$116</f>
        <v>324.05986221307614</v>
      </c>
      <c r="D16" s="4">
        <f>'[15]Sheet 1'!$AJ$118</f>
        <v>-0.35976793461933754</v>
      </c>
      <c r="E16" s="4">
        <f>'[15]Sheet 1'!$AH$4</f>
        <v>0.20868428257218441</v>
      </c>
      <c r="F16" s="4">
        <f>'[15]Sheet 1'!$AI$4</f>
        <v>0.14650238057660459</v>
      </c>
      <c r="G16" s="4">
        <f>'[15]Sheet 1'!$AP$107</f>
        <v>0.13068256580561441</v>
      </c>
      <c r="H16" s="4">
        <f>'[15]Sheet 1'!$AH$29</f>
        <v>0.29976660558984891</v>
      </c>
      <c r="I16" s="4">
        <f>'[15]Sheet 1'!$AI$29</f>
        <v>0.74792858782401672</v>
      </c>
      <c r="J16" s="4">
        <f>'[15]Sheet 1'!$AO$22</f>
        <v>0.27707427260918605</v>
      </c>
      <c r="K16" s="4">
        <f>'[15]Sheet 1'!$AH$106</f>
        <v>0.14527784021842938</v>
      </c>
      <c r="L16" s="4">
        <f>'[15]Sheet 1'!$AI$106</f>
        <v>0.1495057562797768</v>
      </c>
      <c r="M16" s="4">
        <f>'[15]Sheet 1'!$AN$106</f>
        <v>0.17934169888521362</v>
      </c>
      <c r="N16" s="4">
        <f t="shared" si="0"/>
        <v>0.20487189402182612</v>
      </c>
      <c r="O16" s="26">
        <f>'[15]Sheet 1'!$AO$19</f>
        <v>13.21296536354274</v>
      </c>
      <c r="P16" s="26">
        <f>'[15]Sheet 1'!$AP$19</f>
        <v>44.7290739151656</v>
      </c>
      <c r="Q16" s="23">
        <f>'[15]Sheet 1'!$AQ$22</f>
        <v>2.3889714102748316E-2</v>
      </c>
      <c r="R16" s="4">
        <f>'[15]Sheet 1'!$AN$7</f>
        <v>0.79330000000000001</v>
      </c>
      <c r="S16" s="4">
        <f>'[15]Sheet 1'!$AP$7</f>
        <v>0.29539993134225884</v>
      </c>
      <c r="T16" s="4">
        <f>'[15]Sheet 1'!$AQ$7</f>
        <v>0.315653964984552</v>
      </c>
      <c r="U16" s="4">
        <f>'[15]Sheet 1'!$AP$13</f>
        <v>0.18827283308619958</v>
      </c>
      <c r="V16" s="27">
        <f>'[15]Sheet 1'!$AQ$13</f>
        <v>0.6996173667106319</v>
      </c>
      <c r="W16" s="4">
        <f>'[15]Sheet 1'!$AN$16</f>
        <v>2.1050524172133381E-3</v>
      </c>
      <c r="X16" s="5">
        <f>'[15]Sheet 1'!$AP$102</f>
        <v>76978736208</v>
      </c>
      <c r="Y16" s="10" t="str" cm="1">
        <f t="array" ref="Y16">_FV(A16,"Industry")</f>
        <v>Software &amp; IT Services</v>
      </c>
      <c r="Z16" s="16" cm="1">
        <f t="array" ref="Z16">_FV(A16,"Year incorporated",TRUE)</f>
        <v>1987</v>
      </c>
      <c r="AA16" s="8" t="str" cm="1">
        <f t="array" ref="AA16">_FV(A16,"Description")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6" s="4"/>
      <c r="AC16" s="24"/>
      <c r="AD16" s="6"/>
    </row>
    <row r="17" spans="1:31" ht="50" customHeight="1">
      <c r="A17" s="32" t="e" vm="16">
        <v>#VALUE!</v>
      </c>
      <c r="B17" s="13" cm="1">
        <f t="array" ref="B17">_FV(A17,"Price")</f>
        <v>76.81</v>
      </c>
      <c r="C17" s="13">
        <f>[16]Model!$K$6</f>
        <v>36.290277400287749</v>
      </c>
      <c r="D17" s="4">
        <f>[16]Model!$K$7</f>
        <v>-0.52753186563874821</v>
      </c>
      <c r="E17" s="4">
        <f>[16]Model!$E$11</f>
        <v>0.31871167361908026</v>
      </c>
      <c r="F17" s="4">
        <f>[16]Model!$F$11</f>
        <v>0.23209922708590147</v>
      </c>
      <c r="G17" s="4">
        <f>[16]Model!$K$11</f>
        <v>0.23380764970828824</v>
      </c>
      <c r="H17" s="4">
        <f>[16]Model!$E$13</f>
        <v>-0.61248384895689667</v>
      </c>
      <c r="I17" s="4">
        <f>[16]Model!$F$13</f>
        <v>10.669944741032126</v>
      </c>
      <c r="J17" s="4">
        <f>[16]Model!$K$13</f>
        <v>0.32524843093467587</v>
      </c>
      <c r="K17" s="4">
        <f>[16]Model!$E$16</f>
        <v>0.43515935608833867</v>
      </c>
      <c r="L17" s="4">
        <f>[16]Model!$F$16</f>
        <v>0.25491310318700577</v>
      </c>
      <c r="M17" s="4">
        <f>[16]Model!$K$16</f>
        <v>0.28698890028303281</v>
      </c>
      <c r="N17" s="4">
        <f t="shared" si="0"/>
        <v>0.20214528673303356</v>
      </c>
      <c r="O17" s="26">
        <f>[16]Model!$A$6</f>
        <v>19.3683843127572</v>
      </c>
      <c r="P17" s="26">
        <f>[16]Model!$A$7</f>
        <v>60.436820391653292</v>
      </c>
      <c r="Q17" s="23">
        <f>[16]Model!$C$7</f>
        <v>1.5483848032901393E-2</v>
      </c>
      <c r="R17" s="4">
        <f>[16]Model!$C$3</f>
        <v>0.81740000000000002</v>
      </c>
      <c r="S17" s="4">
        <f>[16]Model!$C$5</f>
        <v>0.32047325102880658</v>
      </c>
      <c r="T17" s="4">
        <f>[16]Model!$C$6</f>
        <v>0.29989711934156377</v>
      </c>
      <c r="U17" s="4">
        <f>[16]Model!$E$7</f>
        <v>4.7540246906781373E-2</v>
      </c>
      <c r="V17" s="27">
        <f>[16]Model!$G$7</f>
        <v>0.12207530136477086</v>
      </c>
      <c r="W17" s="4">
        <f>[16]Model!$G$3</f>
        <v>2.2526019471993619E-2</v>
      </c>
      <c r="X17" s="5">
        <f>[16]Model!$A$3</f>
        <v>37652139104</v>
      </c>
      <c r="Y17" s="10" t="str" cm="1">
        <f t="array" ref="Y17">_FV(A17,"Industry")</f>
        <v>Software &amp; IT Services</v>
      </c>
      <c r="Z17" s="16" cm="1">
        <f t="array" ref="Z17">_FV(A17,"Year incorporated",TRUE)</f>
        <v>2009</v>
      </c>
      <c r="AA17" s="8" t="str" cm="1">
        <f t="array" ref="AA17">_FV(A17,"Description")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AB17" s="4"/>
      <c r="AC17" s="24"/>
      <c r="AD17" s="8"/>
      <c r="AE17" s="8"/>
    </row>
    <row r="18" spans="1:31" ht="50" customHeight="1">
      <c r="A18" s="32" t="e" vm="17">
        <v>#VALUE!</v>
      </c>
      <c r="B18" s="13" cm="1">
        <f t="array" ref="B18">_FV(A18,"Price")</f>
        <v>509.74</v>
      </c>
      <c r="C18" s="13">
        <f>'[17]Sheet 1'!$AI$116</f>
        <v>479.45896588826258</v>
      </c>
      <c r="D18" s="4">
        <f>'[17]Sheet 1'!$AI$118</f>
        <v>-5.9404861521044849E-2</v>
      </c>
      <c r="E18" s="4">
        <f>'[17]Sheet 1'!$AG$4</f>
        <v>-7.0268960503998112E-2</v>
      </c>
      <c r="F18" s="4">
        <f>'[17]Sheet 1'!$AH$4</f>
        <v>0.12513496407163327</v>
      </c>
      <c r="G18" s="4">
        <f>'[17]Sheet 1'!$AO$107</f>
        <v>8.3364352890873322E-2</v>
      </c>
      <c r="H18" s="4">
        <f>'[17]Sheet 1'!$AG$29</f>
        <v>0.34018740239458611</v>
      </c>
      <c r="I18" s="4">
        <f>'[17]Sheet 1'!$AH$29</f>
        <v>0.12837444163915324</v>
      </c>
      <c r="J18" s="4">
        <f>'[17]Sheet 1'!$AN$22</f>
        <v>0.16687301627859014</v>
      </c>
      <c r="K18" s="4">
        <f>'[17]Sheet 1'!$AG$106</f>
        <v>-0.65921099882008927</v>
      </c>
      <c r="L18" s="4">
        <f>'[17]Sheet 1'!$AH$106</f>
        <v>0.19091761880721569</v>
      </c>
      <c r="M18" s="4">
        <f>'[17]Sheet 1'!$AM$106</f>
        <v>0.15269019549785789</v>
      </c>
      <c r="N18" s="4">
        <f t="shared" si="0"/>
        <v>0.19900434796525668</v>
      </c>
      <c r="O18" s="26">
        <f>'[17]Sheet 1'!$AN$19</f>
        <v>9.0091822061548648</v>
      </c>
      <c r="P18" s="26">
        <f>'[17]Sheet 1'!$AO$19</f>
        <v>31.176758409785929</v>
      </c>
      <c r="Q18" s="23">
        <f>'[17]Sheet 1'!$AP$22</f>
        <v>3.9301031338358577E-2</v>
      </c>
      <c r="R18" s="4">
        <f>'[17]Sheet 1'!$AM$7</f>
        <v>0.6986</v>
      </c>
      <c r="S18" s="4">
        <f>'[17]Sheet 1'!$AO$7</f>
        <v>0.2883851753805427</v>
      </c>
      <c r="T18" s="4">
        <f>'[17]Sheet 1'!$AP$7</f>
        <v>0.35407015221707477</v>
      </c>
      <c r="U18" s="4">
        <f>'[17]Sheet 1'!$AO$13</f>
        <v>6.7160069605057382E-2</v>
      </c>
      <c r="V18" s="27">
        <f>'[17]Sheet 1'!$AP$13</f>
        <v>0.68232550599209363</v>
      </c>
      <c r="W18" s="4">
        <f>'[17]Sheet 1'!$AM$16</f>
        <v>6.2603860582215298E-3</v>
      </c>
      <c r="X18" s="5">
        <f>'[17]Sheet 1'!$AO$102</f>
        <v>54451497254</v>
      </c>
      <c r="Y18" s="10" t="str" cm="1">
        <f t="array" ref="Y18">_FV(A18,"Industry")</f>
        <v>Software &amp; IT Services</v>
      </c>
      <c r="Z18" s="16" cm="1">
        <f t="array" ref="Z18">_FV(A18,"Year incorporated",TRUE)</f>
        <v>1981</v>
      </c>
      <c r="AA18" s="8" t="str" cm="1">
        <f t="array" ref="AA18">_FV(A18,"Description")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8" s="4"/>
      <c r="AC18" s="24"/>
      <c r="AD18" s="6"/>
      <c r="AE18" s="6"/>
    </row>
    <row r="19" spans="1:31" ht="50" customHeight="1">
      <c r="A19" s="32" t="e" vm="18">
        <v>#VALUE!</v>
      </c>
      <c r="B19" s="13" cm="1">
        <f t="array" ref="B19">_FV(A19,"Price")</f>
        <v>206.83</v>
      </c>
      <c r="C19" s="13">
        <f>[18]Model!$K$6</f>
        <v>84.500400520789611</v>
      </c>
      <c r="D19" s="4">
        <f>[18]Model!$K$7</f>
        <v>-0.60111215766243575</v>
      </c>
      <c r="E19" s="4">
        <f>[18]Model!$E$11</f>
        <v>0.15586844131558686</v>
      </c>
      <c r="F19" s="4">
        <f>[18]Model!$F$11</f>
        <v>0.19152530883188801</v>
      </c>
      <c r="G19" s="4">
        <f>[18]Model!$K$11</f>
        <v>0.14289067018440765</v>
      </c>
      <c r="H19" s="4">
        <f>[18]Model!$E$13</f>
        <v>0.16734557172858278</v>
      </c>
      <c r="I19" s="4">
        <f>[18]Model!$F$13</f>
        <v>0.50512953729479904</v>
      </c>
      <c r="J19" s="4">
        <f>[18]Model!$K$13</f>
        <v>0.34239183673833573</v>
      </c>
      <c r="K19" s="4">
        <f>[18]Model!$E$15</f>
        <v>-4.4842603785457569E-2</v>
      </c>
      <c r="L19" s="4">
        <f>[18]Model!$F$15</f>
        <v>0.21935010373144248</v>
      </c>
      <c r="M19" s="4">
        <f>[18]Model!$K$15</f>
        <v>0.2168974317141136</v>
      </c>
      <c r="N19" s="4">
        <f t="shared" si="0"/>
        <v>0.19725772167573657</v>
      </c>
      <c r="O19" s="26">
        <f>[18]Model!$A$6</f>
        <v>14.269106667396061</v>
      </c>
      <c r="P19" s="26">
        <f>[18]Model!$A$7</f>
        <v>67.191980906749095</v>
      </c>
      <c r="Q19" s="23">
        <f>[18]Model!$C$7</f>
        <v>1.6178545515563761E-2</v>
      </c>
      <c r="R19" s="4">
        <f>[18]Model!$C$3</f>
        <v>0.53010000000000002</v>
      </c>
      <c r="S19" s="4">
        <f>[18]Model!$C$5</f>
        <v>0.1721</v>
      </c>
      <c r="T19" s="4">
        <f>[18]Model!$C$6</f>
        <v>0.22212646760972515</v>
      </c>
      <c r="U19" s="4">
        <f>[18]Model!$E$7</f>
        <v>0.73374670098191896</v>
      </c>
      <c r="V19" s="27">
        <f>[18]Model!$G$7</f>
        <v>7.3051890941073006E-2</v>
      </c>
      <c r="W19" s="4">
        <f>[18]Model!$G$3</f>
        <v>-1.0411312992084198E-2</v>
      </c>
      <c r="X19" s="5">
        <f>[18]Model!$A$3</f>
        <v>13041963494</v>
      </c>
      <c r="Y19" s="10" t="str" cm="1">
        <f t="array" ref="Y19">_FV(A19,"Industry")</f>
        <v>Software &amp; IT Services</v>
      </c>
      <c r="Z19" s="16" cm="1">
        <f t="array" ref="Z19">_FV(A19,"Year incorporated",TRUE)</f>
        <v>1998</v>
      </c>
      <c r="AA19" s="8" t="str" cm="1">
        <f t="array" ref="AA19">_FV(A19,"Description")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9" s="24"/>
      <c r="AC19" s="25"/>
    </row>
    <row r="20" spans="1:31" ht="50" customHeight="1">
      <c r="A20" s="2" t="e" vm="19">
        <v>#VALUE!</v>
      </c>
      <c r="B20" s="13" cm="1">
        <f t="array" ref="B20">_FV(A20,"Price")</f>
        <v>619.76</v>
      </c>
      <c r="C20" s="13">
        <f>'[19]Sheet 1'!$S$116</f>
        <v>440.47827538004867</v>
      </c>
      <c r="D20" s="4">
        <f>'[19]Sheet 1'!$S$118</f>
        <v>-0.28927604979338994</v>
      </c>
      <c r="E20" s="4">
        <f>'[19]Sheet 1'!$Q$4</f>
        <v>0.22879918588873815</v>
      </c>
      <c r="F20" s="4">
        <f>'[19]Sheet 1'!$R$4</f>
        <v>0.22981366459627339</v>
      </c>
      <c r="G20" s="4">
        <f>'[19]Sheet 1'!$Y$107</f>
        <v>0.20718207336870673</v>
      </c>
      <c r="H20" s="4">
        <f>'[19]Sheet 1'!$Q$29</f>
        <v>0.41304347826086962</v>
      </c>
      <c r="I20" s="4">
        <f>'[19]Sheet 1'!$R$29</f>
        <v>5.3384615384615381</v>
      </c>
      <c r="J20" s="4">
        <f>'[19]Sheet 1'!$X$22</f>
        <v>0.21318287198734909</v>
      </c>
      <c r="K20" s="4">
        <f>'[19]Sheet 1'!$Q$106</f>
        <v>0.21261160714285721</v>
      </c>
      <c r="L20" s="4">
        <f>'[19]Sheet 1'!$R$106</f>
        <v>0.20616658996778647</v>
      </c>
      <c r="M20" s="4">
        <f>'[19]Sheet 1'!$W$106</f>
        <v>0.26541205368771414</v>
      </c>
      <c r="N20" s="4">
        <f t="shared" si="0"/>
        <v>0.19689807236514426</v>
      </c>
      <c r="O20" s="26">
        <f>'[19]Sheet 1'!$X$19</f>
        <v>14.387497194163862</v>
      </c>
      <c r="P20" s="26">
        <f>'[19]Sheet 1'!$Y$19</f>
        <v>62.229417475728155</v>
      </c>
      <c r="Q20" s="23">
        <f>'[19]Sheet 1'!$Z$22</f>
        <v>2.0445797963376981E-2</v>
      </c>
      <c r="R20" s="4">
        <f>'[19]Sheet 1'!$W$7</f>
        <v>0.78090000000000004</v>
      </c>
      <c r="S20" s="4">
        <f>'[19]Sheet 1'!$Y$7</f>
        <v>0.23120089786756454</v>
      </c>
      <c r="T20" s="4">
        <f>'[19]Sheet 1'!$Z$7</f>
        <v>0.29416386083052748</v>
      </c>
      <c r="U20" s="4">
        <f>'[19]Sheet 1'!$Y$13</f>
        <v>4.8871145374449337E-2</v>
      </c>
      <c r="V20" s="27">
        <f>'[19]Sheet 1'!$Z$13</f>
        <v>1.6428855325914149</v>
      </c>
      <c r="W20" s="4">
        <f>'[19]Sheet 1'!$W$16</f>
        <v>2.9601988199387735E-2</v>
      </c>
      <c r="X20" s="5">
        <f>'[19]Sheet 1'!$Y$102</f>
        <v>128192600000</v>
      </c>
      <c r="Y20" s="10" t="str" cm="1">
        <f t="array" ref="Y20">_FV(A20,"Industry")</f>
        <v>Software &amp; IT Services</v>
      </c>
      <c r="Z20" s="16" cm="1">
        <f t="array" ref="Z20">_FV(A20,"Year incorporated",TRUE)</f>
        <v>2012</v>
      </c>
      <c r="AA20" s="8" t="str" cm="1">
        <f t="array" ref="AA20">_FV(A20,"Description")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20" s="4"/>
      <c r="AC20" s="24"/>
      <c r="AD20" s="25"/>
    </row>
    <row r="21" spans="1:31" ht="49" customHeight="1">
      <c r="A21" s="2" t="e" vm="20">
        <v>#VALUE!</v>
      </c>
      <c r="B21" s="13" cm="1">
        <f t="array" ref="B21">_FV(A21,"Price")</f>
        <v>226.52</v>
      </c>
      <c r="C21" s="13">
        <f>'[20]Sheet 1'!$AN$116</f>
        <v>230.73331117087432</v>
      </c>
      <c r="D21" s="4">
        <f>'[20]Sheet 1'!$AN$118</f>
        <v>2.3298346509111001E-2</v>
      </c>
      <c r="E21" s="4">
        <f>'[20]Sheet 1'!$AL$4</f>
        <v>6.9381689258533497E-2</v>
      </c>
      <c r="F21" s="4">
        <f>'[20]Sheet 1'!$AM$4</f>
        <v>0.11706602685943968</v>
      </c>
      <c r="G21" s="4">
        <f>'[20]Sheet 1'!$AT$107</f>
        <v>7.2096521728034269E-2</v>
      </c>
      <c r="H21" s="4">
        <f>'[20]Sheet 1'!$AL$29</f>
        <v>0.13484702713103713</v>
      </c>
      <c r="I21" s="4">
        <f>'[20]Sheet 1'!$AM$29</f>
        <v>0.14958119976940565</v>
      </c>
      <c r="J21" s="4">
        <f>'[20]Sheet 1'!$AS$22</f>
        <v>9.8692617704524116E-2</v>
      </c>
      <c r="K21" s="4">
        <f>'[20]Sheet 1'!$AL$106</f>
        <v>-1.5961969544716736E-2</v>
      </c>
      <c r="L21" s="4">
        <f>'[20]Sheet 1'!$AM$106</f>
        <v>0.5293979026746789</v>
      </c>
      <c r="M21" s="4">
        <f>'[20]Sheet 1'!$AR$106</f>
        <v>0.16904574545107076</v>
      </c>
      <c r="N21" s="4">
        <f t="shared" si="0"/>
        <v>0.19159149626124497</v>
      </c>
      <c r="O21" s="26">
        <f>'[20]Sheet 1'!$AS$19</f>
        <v>5.1738357770711296</v>
      </c>
      <c r="P21" s="26">
        <f>'[20]Sheet 1'!$AT$19</f>
        <v>27.357228998230088</v>
      </c>
      <c r="Q21" s="23">
        <f>'[20]Sheet 1'!$AU$22</f>
        <v>4.1987898936913397E-2</v>
      </c>
      <c r="R21" s="4">
        <f>'[20]Sheet 1'!$AR$7</f>
        <v>0.41410000000000002</v>
      </c>
      <c r="S21" s="4">
        <f>'[20]Sheet 1'!$AT$7</f>
        <v>0.1891213389121339</v>
      </c>
      <c r="T21" s="4">
        <f>'[20]Sheet 1'!$AU$7</f>
        <v>0.21723849372384937</v>
      </c>
      <c r="U21" s="4">
        <f>'[20]Sheet 1'!$AT$13</f>
        <v>0.4987425033855678</v>
      </c>
      <c r="V21" s="27">
        <f>'[20]Sheet 1'!$AU$13</f>
        <v>18.55421201128577</v>
      </c>
      <c r="W21" s="4">
        <f>'[20]Sheet 1'!$AR$16</f>
        <v>-1.3316596842701769E-2</v>
      </c>
      <c r="X21" s="5">
        <f>'[20]Sheet 1'!$AT$102</f>
        <v>92741006304</v>
      </c>
      <c r="Y21" s="10" t="str" cm="1">
        <f t="array" ref="Y21">_FV(A21,"Industry")</f>
        <v>Software &amp; IT Services</v>
      </c>
      <c r="Z21" s="16" cm="1">
        <f t="array" ref="Z21">_FV(A21,"Year incorporated",TRUE)</f>
        <v>1961</v>
      </c>
      <c r="AA21" s="8" t="str" cm="1">
        <f t="array" ref="AA21">_FV(A21,"Description")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row>
    <row r="22" spans="1:31" ht="49" customHeight="1">
      <c r="A22" s="32" t="e" vm="21">
        <v>#VALUE!</v>
      </c>
      <c r="B22" s="13" cm="1">
        <f t="array" ref="B22">_FV(A22,"Price")</f>
        <v>190.76</v>
      </c>
      <c r="C22" s="13">
        <f>'[21]Sheet 1'!$J$116</f>
        <v>124.32733118139856</v>
      </c>
      <c r="D22" s="4">
        <f>'[21]Sheet 1'!$J$118</f>
        <v>-0.34825261490145432</v>
      </c>
      <c r="E22" s="4">
        <f>'[21]Sheet 1'!$H$4</f>
        <v>0.54398268386339432</v>
      </c>
      <c r="F22" s="4">
        <f>'[21]Sheet 1'!$I$4</f>
        <v>0.35550205333128693</v>
      </c>
      <c r="G22" s="4">
        <f>'[21]Sheet 1'!$P$107</f>
        <v>0.29962049488202525</v>
      </c>
      <c r="H22" s="4">
        <f>'[21]Sheet 1'!$H$29</f>
        <v>-0.21143567807623787</v>
      </c>
      <c r="I22" s="4">
        <f>'[21]Sheet 1'!$I$29</f>
        <v>-4.1547927637861877</v>
      </c>
      <c r="J22" s="4">
        <f>'[21]Sheet 1'!$O$22</f>
        <v>0.33458016981656591</v>
      </c>
      <c r="K22" s="4">
        <f>'[21]Sheet 1'!$H$106</f>
        <v>0.53221209891913301</v>
      </c>
      <c r="L22" s="4">
        <f>'[21]Sheet 1'!$I$106</f>
        <v>1.1385846802965949E-2</v>
      </c>
      <c r="M22" s="4">
        <f>'[21]Sheet 1'!$N$106</f>
        <v>0.28122867544309443</v>
      </c>
      <c r="N22" s="4">
        <f t="shared" si="0"/>
        <v>0.18810137390213033</v>
      </c>
      <c r="O22" s="26">
        <f>'[21]Sheet 1'!$O$19</f>
        <v>14.993823907834102</v>
      </c>
      <c r="P22" s="26">
        <f>'[21]Sheet 1'!$P$19</f>
        <v>78.794736260162608</v>
      </c>
      <c r="Q22" s="23">
        <f>'[21]Sheet 1'!$Q$22</f>
        <v>1.5029229601801256E-2</v>
      </c>
      <c r="R22" s="4">
        <f>'[21]Sheet 1'!$N$7</f>
        <v>0.73170000000000002</v>
      </c>
      <c r="S22" s="4">
        <f>'[21]Sheet 1'!$P$7</f>
        <v>0.19028966425279789</v>
      </c>
      <c r="T22" s="4">
        <f>'[21]Sheet 1'!$Q$7</f>
        <v>0.22534562211981568</v>
      </c>
      <c r="U22" s="4">
        <f>'[21]Sheet 1'!$P$13</f>
        <v>-3.6628876095473148E-2</v>
      </c>
      <c r="V22" s="27">
        <f>'[21]Sheet 1'!$Q$13</f>
        <v>0.74661131044106688</v>
      </c>
      <c r="W22" s="4">
        <f>'[21]Sheet 1'!$N$16</f>
        <v>8.5856511780137562E-2</v>
      </c>
      <c r="X22" s="5">
        <f>'[21]Sheet 1'!$P$102</f>
        <v>45551237032</v>
      </c>
      <c r="Y22" s="10" t="str" cm="1">
        <f t="array" ref="Y22">_FV(A22,"Industry")</f>
        <v>Software &amp; IT Services</v>
      </c>
      <c r="Z22" s="16" cm="1">
        <f t="array" ref="Z22">_FV(A22,"Year incorporated",TRUE)</f>
        <v>2011</v>
      </c>
      <c r="AA22" s="8" t="str" cm="1">
        <f t="array" ref="AA22">_FV(A22,"Description")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row>
    <row r="23" spans="1:31" ht="49" customHeight="1">
      <c r="A23" s="2" t="e" vm="22">
        <v>#VALUE!</v>
      </c>
      <c r="B23" s="13" cm="1">
        <f t="array" ref="B23">_FV(A23,"Price")</f>
        <v>963.25</v>
      </c>
      <c r="C23" s="13">
        <f>[22]Model!$K$6</f>
        <v>505.36396996964697</v>
      </c>
      <c r="D23" s="4">
        <f>[22]Model!$K$7</f>
        <v>-0.47535533872863023</v>
      </c>
      <c r="E23" s="4">
        <f>[22]Model!$E$11</f>
        <v>4.6131666737559751E-2</v>
      </c>
      <c r="F23" s="4">
        <f>[22]Model!$F$11</f>
        <v>9.9276104177103974E-2</v>
      </c>
      <c r="G23" s="4">
        <f>[22]Model!$K$11</f>
        <v>8.2588703640724542E-2</v>
      </c>
      <c r="H23" s="4">
        <f>[22]Model!$E$13</f>
        <v>-4.7293437120617066E-2</v>
      </c>
      <c r="I23" s="4">
        <f>[22]Model!$F$13</f>
        <v>0.14846830736117322</v>
      </c>
      <c r="J23" s="4">
        <f>[22]Model!$K$13</f>
        <v>0.1709596500827987</v>
      </c>
      <c r="K23" s="4">
        <f>[22]Model!$E$16</f>
        <v>0.24163943370139895</v>
      </c>
      <c r="L23" s="4">
        <f>[22]Model!$F$16</f>
        <v>-0.15066173977607056</v>
      </c>
      <c r="M23" s="4">
        <f>[22]Model!$K$16</f>
        <v>0.13805979147528671</v>
      </c>
      <c r="N23" s="4">
        <f t="shared" si="0"/>
        <v>0.18744461409825869</v>
      </c>
      <c r="O23" s="26">
        <f>[22]Model!$A$6</f>
        <v>15.814866269484808</v>
      </c>
      <c r="P23" s="26">
        <f>[22]Model!$A$7</f>
        <v>55.812838069930073</v>
      </c>
      <c r="Q23" s="23">
        <f>[22]Model!$C$7</f>
        <v>1.9796432919442997E-2</v>
      </c>
      <c r="R23" s="4">
        <f>[22]Model!$C$3</f>
        <v>0.78900000000000003</v>
      </c>
      <c r="S23" s="4">
        <f>[22]Model!$C$5</f>
        <v>0.28335535006605017</v>
      </c>
      <c r="T23" s="4">
        <f>[22]Model!$C$6</f>
        <v>0.31307793923381771</v>
      </c>
      <c r="U23" s="4">
        <f>[22]Model!$E$7</f>
        <v>0.36551899819483757</v>
      </c>
      <c r="V23" s="30" t="s">
        <v>587</v>
      </c>
      <c r="W23" s="4">
        <f>[22]Model!$G$3</f>
        <v>-2.7292598519308937E-2</v>
      </c>
      <c r="X23" s="5"/>
      <c r="Y23" s="10" t="str" cm="1">
        <f t="array" ref="Y23">_FV(A23,"Industry")</f>
        <v>Software &amp; IT Services</v>
      </c>
      <c r="Z23" s="16" cm="1">
        <f t="array" ref="Z23">_FV(A23,"Year incorporated",TRUE)</f>
        <v>1987</v>
      </c>
      <c r="AA23" s="8" t="str" cm="1">
        <f t="array" ref="AA23">_FV(A23,"Description")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24" spans="1:31" ht="50" customHeight="1">
      <c r="A24" s="32" t="e" vm="23">
        <v>#VALUE!</v>
      </c>
      <c r="B24" s="13" cm="1">
        <f t="array" ref="B24">_FV(A24,"Price")</f>
        <v>36.090000000000003</v>
      </c>
      <c r="C24" s="13">
        <f>[23]Model!$K$6</f>
        <v>24.713930716735369</v>
      </c>
      <c r="D24" s="4">
        <f>[23]Model!$K$7</f>
        <v>-0.31521388981060217</v>
      </c>
      <c r="E24" s="4">
        <f>[23]Model!$E$11</f>
        <v>0.66772262857049669</v>
      </c>
      <c r="F24" s="4">
        <f>[23]Model!$F$11</f>
        <v>0.43259120545460328</v>
      </c>
      <c r="G24" s="4">
        <f>[23]Model!$K$11</f>
        <v>0.33382645266193645</v>
      </c>
      <c r="H24" s="4">
        <f>[23]Model!$E$13</f>
        <v>1.607729571750764</v>
      </c>
      <c r="I24" s="4">
        <f>[23]Model!$F$13</f>
        <v>-1.4349939868478288</v>
      </c>
      <c r="J24" s="4">
        <f>[23]Model!$K$13</f>
        <v>0.40406747983474323</v>
      </c>
      <c r="K24" s="4">
        <f>[23]Model!$E$16</f>
        <v>4.6846482705013601</v>
      </c>
      <c r="L24" s="4">
        <f>[23]Model!$F$16</f>
        <v>0.4220666457002995</v>
      </c>
      <c r="M24" s="4">
        <f>[23]Model!$K$16</f>
        <v>0.45518878655935291</v>
      </c>
      <c r="N24" s="4">
        <f t="shared" si="0"/>
        <v>0.16481395369341686</v>
      </c>
      <c r="O24" s="26">
        <f>[23]Model!$A$6</f>
        <v>10.393380546075086</v>
      </c>
      <c r="P24" s="26">
        <f>[23]Model!$A$7</f>
        <v>71.653188235294124</v>
      </c>
      <c r="Q24" s="23">
        <f>[23]Model!$C$7</f>
        <v>1.7075714869056357E-2</v>
      </c>
      <c r="R24" s="4">
        <f>[23]Model!$C$3</f>
        <v>0.39770000000000005</v>
      </c>
      <c r="S24" s="4">
        <f>[23]Model!$C$5</f>
        <v>0.14505119453924914</v>
      </c>
      <c r="T24" s="4">
        <f>[23]Model!$C$6</f>
        <v>0.17747440273037543</v>
      </c>
      <c r="U24" s="4">
        <f>[23]Model!$E$7</f>
        <v>-0.13184455814335974</v>
      </c>
      <c r="V24" s="27">
        <f>[23]Model!$G$7</f>
        <v>2.4392957081744378E-2</v>
      </c>
      <c r="W24" s="4">
        <f>[23]Model!$G$3</f>
        <v>6.2677167417242205E-2</v>
      </c>
      <c r="X24" s="5">
        <f>[23]Model!$A$3</f>
        <v>6090521000</v>
      </c>
      <c r="Y24" s="10" t="str" cm="1">
        <f t="array" ref="Y24">_FV(A24,"Industry")</f>
        <v>Software &amp; IT Services</v>
      </c>
      <c r="Z24" s="16" cm="1">
        <f t="array" ref="Z24">_FV(A24,"Year incorporated",TRUE)</f>
        <v>2013</v>
      </c>
      <c r="AA24" s="8" t="str" cm="1">
        <f t="array" ref="AA24">_FV(A24,"Description")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AB24" s="4"/>
      <c r="AC24" s="24"/>
      <c r="AD24" s="25"/>
    </row>
    <row r="25" spans="1:31" ht="49" customHeight="1">
      <c r="A25" s="32" t="e" vm="24">
        <v>#VALUE!</v>
      </c>
      <c r="B25" s="13" cm="1">
        <f t="array" ref="B25">_FV(A25,"Price")</f>
        <v>170.7</v>
      </c>
      <c r="C25" s="13">
        <f>'[24]Sheet 1'!$K$116</f>
        <v>102.45888434996202</v>
      </c>
      <c r="D25" s="4">
        <f>'[24]Sheet 1'!$K$118</f>
        <v>-0.39977220650285861</v>
      </c>
      <c r="E25" s="4">
        <f>'[24]Sheet 1'!$I$4</f>
        <v>0.6207784875947111</v>
      </c>
      <c r="F25" s="4">
        <f>'[24]Sheet 1'!$J$4</f>
        <v>0.45928396089265644</v>
      </c>
      <c r="G25" s="4">
        <f>'[24]Sheet 1'!$Q$107</f>
        <v>0.30250999354806429</v>
      </c>
      <c r="H25" s="4">
        <f>'[24]Sheet 1'!$I$29</f>
        <v>0.48944582469879294</v>
      </c>
      <c r="I25" s="4">
        <f>'[24]Sheet 1'!$J$29</f>
        <v>-1.6492807690928006</v>
      </c>
      <c r="J25" s="4">
        <f>'[24]Sheet 1'!$P$22</f>
        <v>0.28244735258569531</v>
      </c>
      <c r="K25" s="4">
        <f>'[24]Sheet 1'!$I$106</f>
        <v>0.6093444550343321</v>
      </c>
      <c r="L25" s="4">
        <f>'[24]Sheet 1'!$J$106</f>
        <v>-2.8988488635660818</v>
      </c>
      <c r="M25" s="4">
        <f>AVERAGE('[24]Sheet 1'!$K$106:$N$106)</f>
        <v>0.3259794968288251</v>
      </c>
      <c r="N25" s="4">
        <f t="shared" si="0"/>
        <v>0.16441979425683764</v>
      </c>
      <c r="O25" s="26">
        <f>'[24]Sheet 1'!$P$19</f>
        <v>15.779971206030151</v>
      </c>
      <c r="P25" s="26">
        <f>'[24]Sheet 1'!$Q$19</f>
        <v>99.138572059984213</v>
      </c>
      <c r="Q25" s="23">
        <f>'[24]Sheet 1'!$R$22</f>
        <v>1.3932170303779939E-2</v>
      </c>
      <c r="R25" s="4">
        <f>'[24]Sheet 1'!$O$7</f>
        <v>0.77790000000000004</v>
      </c>
      <c r="S25" s="4">
        <f>'[24]Sheet 1'!$Q$7</f>
        <v>0.15917085427135677</v>
      </c>
      <c r="T25" s="4">
        <f>'[24]Sheet 1'!$R$7</f>
        <v>0.21984924623115579</v>
      </c>
      <c r="U25" s="4">
        <f>'[24]Sheet 1'!$Q$13</f>
        <v>-0.20223875895447993</v>
      </c>
      <c r="V25" s="27">
        <f>'[24]Sheet 1'!$R$13</f>
        <v>3.9409820338391768</v>
      </c>
      <c r="W25" s="4">
        <f>'[24]Sheet 1'!$O$16</f>
        <v>4.4677169980770863E-2</v>
      </c>
      <c r="X25" s="5">
        <f>'[24]Sheet 1'!$Q$102</f>
        <v>25121714160</v>
      </c>
      <c r="Y25" s="10" t="str" cm="1">
        <f t="array" ref="Y25">_FV(A25,"Industry")</f>
        <v>Software &amp; IT Services</v>
      </c>
      <c r="Z25" s="16" cm="1">
        <f t="array" ref="Z25">_FV(A25,"Year incorporated",TRUE)</f>
        <v>2007</v>
      </c>
      <c r="AA25" s="8" t="str" cm="1">
        <f t="array" ref="AA25">_FV(A25,"Description")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26" spans="1:31" ht="49" customHeight="1">
      <c r="A26" s="32" t="e" vm="25">
        <v>#VALUE!</v>
      </c>
      <c r="B26" s="13" cm="1">
        <f t="array" ref="B26">_FV(A26,"Price")</f>
        <v>235.5</v>
      </c>
      <c r="C26" s="13">
        <f>'[25]Sheet 1'!$S$116</f>
        <v>131.55530042307282</v>
      </c>
      <c r="D26" s="4">
        <f>'[25]Sheet 1'!$S$118</f>
        <v>-0.41966870870760586</v>
      </c>
      <c r="E26" s="4">
        <f>'[25]Sheet 1'!$Q$4</f>
        <v>-0.16727806309611148</v>
      </c>
      <c r="F26" s="4">
        <f>'[25]Sheet 1'!$R$4</f>
        <v>6.5678814577492917E-2</v>
      </c>
      <c r="G26" s="4">
        <f>'[25]Sheet 1'!$Y$107</f>
        <v>6.15826184091397E-2</v>
      </c>
      <c r="H26" s="4">
        <f>'[25]Sheet 1'!$Q$29</f>
        <v>0.43163740057031363</v>
      </c>
      <c r="I26" s="4">
        <f>'[25]Sheet 1'!$R$29</f>
        <v>-0.12045287766013213</v>
      </c>
      <c r="J26" s="4">
        <f>'[25]Sheet 1'!$X$22</f>
        <v>4.3595068240837073E-2</v>
      </c>
      <c r="K26" s="4">
        <f>'[25]Sheet 1'!$Q$106</f>
        <v>-0.11608249746421728</v>
      </c>
      <c r="L26" s="4">
        <f>'[25]Sheet 1'!$R$106</f>
        <v>0.2351141144970037</v>
      </c>
      <c r="M26" s="4">
        <f>'[25]Sheet 1'!$W$106</f>
        <v>0.10454258013987135</v>
      </c>
      <c r="N26" s="4">
        <f t="shared" si="0"/>
        <v>0.15823272160315274</v>
      </c>
      <c r="O26" s="26">
        <f>'[25]Sheet 1'!$X$19</f>
        <v>12.354826493423525</v>
      </c>
      <c r="P26" s="26">
        <f>'[25]Sheet 1'!$Y$19</f>
        <v>39.184974134684147</v>
      </c>
      <c r="Q26" s="23">
        <f>'[25]Sheet 1'!$Z$22</f>
        <v>2.946509016995788E-2</v>
      </c>
      <c r="R26" s="4">
        <f>'[25]Sheet 1'!$W$7</f>
        <v>0.67869999999999997</v>
      </c>
      <c r="S26" s="4">
        <f>'[25]Sheet 1'!$Y$7</f>
        <v>0.31529500187899284</v>
      </c>
      <c r="T26" s="4">
        <f>'[25]Sheet 1'!$Z$7</f>
        <v>0.36403607666290866</v>
      </c>
      <c r="U26" s="4">
        <f>'[25]Sheet 1'!$Y$13</f>
        <v>0.24654676763427288</v>
      </c>
      <c r="V26" s="27">
        <f>'[25]Sheet 1'!$Z$13</f>
        <v>2.9688446807294344</v>
      </c>
      <c r="W26" s="4">
        <f>'[25]Sheet 1'!$W$16</f>
        <v>-1.1814203446263516E-2</v>
      </c>
      <c r="X26" s="5">
        <f>'[25]Sheet 1'!$Y$102</f>
        <v>32876193299</v>
      </c>
      <c r="Y26" s="10" t="str" cm="1">
        <f t="array" ref="Y26">_FV(A26,"Industry")</f>
        <v>Software &amp; IT Services</v>
      </c>
      <c r="Z26" s="16" cm="1">
        <f t="array" ref="Z26">_FV(A26,"Year incorporated",TRUE)</f>
        <v>2008</v>
      </c>
      <c r="AA26" s="8" t="str" cm="1">
        <f t="array" ref="AA26">_FV(A26,"Description")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row>
    <row r="27" spans="1:31" ht="50" customHeight="1">
      <c r="A27" s="32" t="e" vm="26">
        <v>#VALUE!</v>
      </c>
      <c r="B27" s="13" cm="1">
        <f t="array" ref="B27">_FV(A27,"Price")</f>
        <v>415.12</v>
      </c>
      <c r="C27" s="13">
        <f>[26]Model!$K$6</f>
        <v>164.8169708082676</v>
      </c>
      <c r="D27" s="4">
        <f>[26]Model!$K$7</f>
        <v>-0.60274537634489245</v>
      </c>
      <c r="E27" s="4">
        <f>[26]Model!$E$11</f>
        <v>0.33084100509126912</v>
      </c>
      <c r="F27" s="4">
        <f>[26]Model!$F$11</f>
        <v>0.22474752580779889</v>
      </c>
      <c r="G27" s="4">
        <f>[26]Model!$K$11</f>
        <v>0.21061953164899111</v>
      </c>
      <c r="H27" s="4">
        <f>[26]Model!$E$13</f>
        <v>0.44852705011755334</v>
      </c>
      <c r="I27" s="4">
        <f>[26]Model!$F$13</f>
        <v>-3.4390460225811315</v>
      </c>
      <c r="J27" s="4">
        <f>[26]Model!$K$13</f>
        <v>0.40069592625443967</v>
      </c>
      <c r="K27" s="4">
        <f>[26]Model!$E$16</f>
        <v>7.4980238283445022E-2</v>
      </c>
      <c r="L27" s="4">
        <f>[26]Model!$F$16</f>
        <v>0.32891542782217331</v>
      </c>
      <c r="M27" s="4">
        <f>[26]Model!$K$16</f>
        <v>0.28635936199703593</v>
      </c>
      <c r="N27" s="4">
        <f t="shared" si="0"/>
        <v>0.15151016824880476</v>
      </c>
      <c r="O27" s="26">
        <f>[26]Model!$A$6</f>
        <v>9.7881416334905662</v>
      </c>
      <c r="P27" s="26">
        <f>[26]Model!$A$7</f>
        <v>75.457673683636358</v>
      </c>
      <c r="Q27" s="23">
        <f>[26]Model!$C$7</f>
        <v>1.4457231950760017E-2</v>
      </c>
      <c r="R27" s="4">
        <f>[26]Model!$C$3</f>
        <v>0.82940000000000003</v>
      </c>
      <c r="S27" s="4">
        <f>[26]Model!$C$5</f>
        <v>0.12971698113207547</v>
      </c>
      <c r="T27" s="4">
        <f>[26]Model!$C$6</f>
        <v>0.14150943396226415</v>
      </c>
      <c r="U27" s="4">
        <f>[26]Model!$E$7</f>
        <v>-4.6421576361431308E-2</v>
      </c>
      <c r="V27" s="27">
        <f>[26]Model!$G$7</f>
        <v>0.73903913752407702</v>
      </c>
      <c r="W27" s="4">
        <f>[26]Model!$G$3</f>
        <v>4.8771323135570387E-2</v>
      </c>
      <c r="X27" s="5">
        <f>[26]Model!$A$3</f>
        <v>20750860263</v>
      </c>
      <c r="Y27" s="10" t="str" cm="1">
        <f t="array" ref="Y27">_FV(A27,"Industry")</f>
        <v>Software &amp; IT Services</v>
      </c>
      <c r="Z27" s="16" cm="1">
        <f t="array" ref="Z27">_FV(A27,"Year incorporated",TRUE)</f>
        <v>2005</v>
      </c>
      <c r="AA27" s="8" t="str" cm="1">
        <f t="array" ref="AA27">_FV(A27,"Description")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row>
    <row r="28" spans="1:31" ht="50" customHeight="1">
      <c r="A28" s="32" t="e" vm="27">
        <v>#VALUE!</v>
      </c>
      <c r="B28" s="13" cm="1">
        <f t="array" ref="B28">_FV(A28,"Price")</f>
        <v>203.02</v>
      </c>
      <c r="C28" s="13">
        <f>[27]Model!$K$6</f>
        <v>61.690252004278292</v>
      </c>
      <c r="D28" s="4">
        <f>[27]Model!$K$7</f>
        <v>-0.69613707021831206</v>
      </c>
      <c r="E28" s="4">
        <f>[27]Model!$E$11</f>
        <v>0.47343004801173971</v>
      </c>
      <c r="F28" s="4">
        <f>[27]Model!$F$11</f>
        <v>0.393794232668913</v>
      </c>
      <c r="G28" s="4">
        <f>[27]Model!$K$11</f>
        <v>0.23209249461272466</v>
      </c>
      <c r="H28" s="4">
        <f>[27]Model!$E$13</f>
        <v>-9.3290097281117923E-3</v>
      </c>
      <c r="I28" s="4">
        <f>[27]Model!$F$13</f>
        <v>-2.4771544633564977</v>
      </c>
      <c r="J28" s="4">
        <f>[27]Model!$K$13</f>
        <v>0.26294191919191923</v>
      </c>
      <c r="K28" s="4">
        <f>[27]Model!$E$16</f>
        <v>13.686909581646423</v>
      </c>
      <c r="L28" s="4">
        <f>[27]Model!$F$16</f>
        <v>1.457961959018653</v>
      </c>
      <c r="M28" s="4">
        <f>[27]Model!$K$16</f>
        <v>0.46752301965855009</v>
      </c>
      <c r="N28" s="4">
        <f t="shared" si="0"/>
        <v>0.14730972981768561</v>
      </c>
      <c r="O28" s="26">
        <f>[27]Model!$A$6</f>
        <v>16.37462343300971</v>
      </c>
      <c r="P28" s="26">
        <f>[27]Model!$A$7</f>
        <v>95.828762136363636</v>
      </c>
      <c r="Q28" s="23">
        <f>[27]Model!$C$7</f>
        <v>1.2688352262954844E-2</v>
      </c>
      <c r="R28" s="4">
        <f>[27]Model!$C$3</f>
        <v>0.73019999999999996</v>
      </c>
      <c r="S28" s="4">
        <f>[27]Model!$C$5</f>
        <v>0.17087378640776699</v>
      </c>
      <c r="T28" s="4">
        <f>[27]Model!$C$6</f>
        <v>0.20776699029126214</v>
      </c>
      <c r="U28" s="4">
        <f>[27]Model!$E$7</f>
        <v>-6.2161923847695394E-2</v>
      </c>
      <c r="V28" s="27">
        <f>[27]Model!$G$7</f>
        <v>4.5849716216329509E-2</v>
      </c>
      <c r="W28" s="4">
        <f>[27]Model!$G$3</f>
        <v>7.1405882084662642E-2</v>
      </c>
      <c r="X28" s="5">
        <f>[27]Model!$A$3</f>
        <v>8432931068</v>
      </c>
      <c r="Y28" s="10" t="str" cm="1">
        <f t="array" ref="Y28">_FV(A28,"Industry")</f>
        <v>Software &amp; IT Services</v>
      </c>
      <c r="Z28" s="16" cm="1">
        <f t="array" ref="Z28">_FV(A28,"Year incorporated",TRUE)</f>
        <v>2011</v>
      </c>
      <c r="AA28" s="8" t="str" cm="1">
        <f t="array" ref="AA28">_FV(A28,"Description")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row>
    <row r="29" spans="1:31" ht="50" customHeight="1">
      <c r="A29" s="32" t="e" vm="28">
        <v>#VALUE!</v>
      </c>
      <c r="B29" s="13" cm="1">
        <f t="array" ref="B29">_FV(A29,"Price")</f>
        <v>43.27</v>
      </c>
      <c r="C29" s="13">
        <f>[28]Model!$K$6</f>
        <v>22.475425018780943</v>
      </c>
      <c r="D29" s="4">
        <f>[28]Model!$K$7</f>
        <v>-0.48057718930480842</v>
      </c>
      <c r="E29" s="4">
        <f>[28]Model!$E$11</f>
        <v>0.67952092395498975</v>
      </c>
      <c r="F29" s="4">
        <f>[28]Model!$F$11</f>
        <v>0.31028241770672293</v>
      </c>
      <c r="G29" s="4">
        <f>[28]Model!$K$11</f>
        <v>0.31719743601869332</v>
      </c>
      <c r="H29" s="4">
        <f>[28]Model!$E$13</f>
        <v>0.11069499413425476</v>
      </c>
      <c r="I29" s="4">
        <f>[28]Model!$F$13</f>
        <v>-0.94196539977134364</v>
      </c>
      <c r="J29" s="4">
        <f>[28]Model!$K$13</f>
        <v>4.2675127200894988E-2</v>
      </c>
      <c r="K29" s="4">
        <f>[28]Model!$E$15</f>
        <v>0.56457689063817829</v>
      </c>
      <c r="L29" s="4">
        <f>[28]Model!$F$15</f>
        <v>-1.1677088574235128</v>
      </c>
      <c r="M29" s="4">
        <f>[28]Model!$K$15</f>
        <v>1.0966392391529756</v>
      </c>
      <c r="N29" s="4">
        <f t="shared" si="0"/>
        <v>0.14349621625076475</v>
      </c>
      <c r="O29" s="26">
        <f>[28]Model!$A$6</f>
        <v>12.03933273381295</v>
      </c>
      <c r="P29" s="26" t="s">
        <v>595</v>
      </c>
      <c r="Q29" s="23">
        <f>[28]Model!$C$7</f>
        <v>2.091466086354543E-3</v>
      </c>
      <c r="R29" s="4">
        <f>[28]Model!$C$3</f>
        <v>0.88569999999999993</v>
      </c>
      <c r="S29" s="4">
        <f>[28]Model!$C$5</f>
        <v>-0.37770000000000004</v>
      </c>
      <c r="T29" s="4">
        <f>[28]Model!$C$6</f>
        <v>-2.7471050887135787E-4</v>
      </c>
      <c r="U29" s="4">
        <f>[28]Model!$E$7</f>
        <v>-0.19428542238835569</v>
      </c>
      <c r="V29" s="27">
        <f>[28]Model!$G$7</f>
        <v>9.0828160338770995E-4</v>
      </c>
      <c r="W29" s="4">
        <f>[28]Model!$G$3</f>
        <v>1.9703780196814624E-2</v>
      </c>
      <c r="X29" s="5">
        <f>[28]Model!$A$3</f>
        <v>6693869000</v>
      </c>
      <c r="Y29" s="10" t="str" cm="1">
        <f t="array" ref="Y29">_FV(A29,"Industry")</f>
        <v>Software &amp; IT Services</v>
      </c>
      <c r="Z29" s="16" cm="1">
        <f t="array" ref="Z29">_FV(A29,"Year incorporated",TRUE)</f>
        <v>2014</v>
      </c>
      <c r="AA29" s="8" t="str" cm="1">
        <f t="array" ref="AA29">_FV(A29,"Description")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row>
    <row r="30" spans="1:31" ht="50" customHeight="1">
      <c r="A30" s="32" t="e" vm="29">
        <v>#VALUE!</v>
      </c>
      <c r="B30" s="13" cm="1">
        <f t="array" ref="B30">_FV(A30,"Price")</f>
        <v>100.23</v>
      </c>
      <c r="C30" s="13">
        <f>'[29]Sheet 1'!$I$116</f>
        <v>34.093623281722238</v>
      </c>
      <c r="D30" s="4">
        <f>'[29]Sheet 1'!$I$118</f>
        <v>-0.6598461211042379</v>
      </c>
      <c r="E30" s="4">
        <f>'[29]Sheet 1'!$G$4</f>
        <v>0.62823294296956411</v>
      </c>
      <c r="F30" s="4">
        <f>'[29]Sheet 1'!$H$4</f>
        <v>0.22679243030266849</v>
      </c>
      <c r="G30" s="4">
        <f>'[29]Sheet 1'!$O$107</f>
        <v>0.24822002799299306</v>
      </c>
      <c r="H30" s="4">
        <f>'[29]Sheet 1'!$G$29</f>
        <v>1.4179320318148951</v>
      </c>
      <c r="I30" s="4">
        <f>'[29]Sheet 1'!$H$29</f>
        <v>-10.250398724082935</v>
      </c>
      <c r="J30" s="4">
        <f>'[29]Sheet 1'!$N$22</f>
        <v>0.33872825923952682</v>
      </c>
      <c r="K30" s="4">
        <f>'[29]Sheet 1'!$G$106</f>
        <v>0.41113683538240453</v>
      </c>
      <c r="L30" s="4">
        <f>'[29]Sheet 1'!$H$106</f>
        <v>-0.12423129798199806</v>
      </c>
      <c r="M30" s="4">
        <f>'[29]Sheet 1'!$M$106</f>
        <v>0.20157323468403679</v>
      </c>
      <c r="N30" s="4">
        <f t="shared" si="0"/>
        <v>0.14317975827811605</v>
      </c>
      <c r="O30" s="26">
        <f>'[29]Sheet 1'!$N$19</f>
        <v>15.851435467153285</v>
      </c>
      <c r="P30" s="26">
        <f>'[29]Sheet 1'!$O$19</f>
        <v>70.20409457974138</v>
      </c>
      <c r="Q30" s="23">
        <f>'[29]Sheet 1'!$P$22</f>
        <v>9.5043085920360117E-3</v>
      </c>
      <c r="R30" s="4">
        <f>'[29]Sheet 1'!$M$7</f>
        <v>0.80010000000000003</v>
      </c>
      <c r="S30" s="4">
        <f>'[29]Sheet 1'!$O$7</f>
        <v>0.22579075425790754</v>
      </c>
      <c r="T30" s="4">
        <f>'[29]Sheet 1'!$P$7</f>
        <v>0.15065693430656935</v>
      </c>
      <c r="U30" s="4">
        <f>'[29]Sheet 1'!$O$13</f>
        <v>-2.6109573465787319E-2</v>
      </c>
      <c r="V30" s="27">
        <f>'[29]Sheet 1'!$P$13</f>
        <v>1.1303377159244383</v>
      </c>
      <c r="W30" s="4">
        <f>'[29]Sheet 1'!$M$16</f>
        <v>2.6834126308879342E-2</v>
      </c>
      <c r="X30" s="5">
        <f>'[29]Sheet 1'!$O$102</f>
        <v>32574699885</v>
      </c>
      <c r="Y30" s="10" t="str" cm="1">
        <f t="array" ref="Y30">_FV(A30,"Industry")</f>
        <v>Software &amp; IT Services</v>
      </c>
      <c r="Z30" s="16" cm="1">
        <f t="array" ref="Z30">_FV(A30,"Year incorporated",TRUE)</f>
        <v>2010</v>
      </c>
      <c r="AA30" s="8" t="str" cm="1">
        <f t="array" ref="AA30">_FV(A30,"Description")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31" spans="1:31" ht="50" customHeight="1">
      <c r="A31" s="2" t="e" vm="30">
        <v>#VALUE!</v>
      </c>
      <c r="B31" s="13" cm="1">
        <f t="array" ref="B31">_FV(A31,"Price")</f>
        <v>1341.38</v>
      </c>
      <c r="C31" s="13">
        <f>[30]Model!$K$6</f>
        <v>640.24663496136804</v>
      </c>
      <c r="D31" s="4">
        <f>[30]Model!$K$7</f>
        <v>-0.52269555609792306</v>
      </c>
      <c r="E31" s="4">
        <f>[30]Model!$E$11</f>
        <v>0.49050649071230712</v>
      </c>
      <c r="F31" s="4">
        <f>[30]Model!$F$11</f>
        <v>0.32096422131536495</v>
      </c>
      <c r="G31" s="4">
        <f>[30]Model!$K$11</f>
        <v>0.23560310252800587</v>
      </c>
      <c r="H31" s="4">
        <f>[30]Model!$E$13</f>
        <v>4.7860366849130891</v>
      </c>
      <c r="I31" s="4">
        <f>[30]Model!$F$13</f>
        <v>1.1867219917012446</v>
      </c>
      <c r="J31" s="4">
        <f>[30]Model!$K$13</f>
        <v>0.53703099575457958</v>
      </c>
      <c r="K31" s="4">
        <f>[30]Model!$E$16</f>
        <v>5.0596749644838095</v>
      </c>
      <c r="L31" s="4">
        <f>[30]Model!$F$16</f>
        <v>-0.74211451189101751</v>
      </c>
      <c r="M31" s="4">
        <f>[30]Model!$K$16</f>
        <v>0.18430580816188438</v>
      </c>
      <c r="N31" s="4">
        <f t="shared" si="0"/>
        <v>0.13531496995489534</v>
      </c>
      <c r="O31" s="26">
        <f>[30]Model!$A$6</f>
        <v>4.8724445552841438</v>
      </c>
      <c r="P31" s="26">
        <f>[30]Model!$A$7</f>
        <v>64.344929568311201</v>
      </c>
      <c r="Q31" s="23">
        <f>[30]Model!$C$7</f>
        <v>1.0203546634805946E-2</v>
      </c>
      <c r="R31" s="4">
        <f>[30]Model!$C$3</f>
        <v>0.49920000000000003</v>
      </c>
      <c r="S31" s="4">
        <f>[30]Model!$C$5</f>
        <v>7.5723830734966593E-2</v>
      </c>
      <c r="T31" s="4">
        <f>[30]Model!$C$6</f>
        <v>4.9716215245348083E-2</v>
      </c>
      <c r="U31" s="4">
        <f>[30]Model!$E$7</f>
        <v>0.14874678663239074</v>
      </c>
      <c r="V31" s="27">
        <f>[30]Model!$G$7</f>
        <v>2.4547069271758435</v>
      </c>
      <c r="W31" s="4">
        <f>[30]Model!$G$3</f>
        <v>1.0133384791202618E-2</v>
      </c>
      <c r="X31" s="18">
        <f>[30]Model!$A$3</f>
        <v>67819555765</v>
      </c>
      <c r="Y31" s="10" t="str" cm="1">
        <f t="array" ref="Y31">_FV(A31,"Industry")</f>
        <v>Software &amp; IT Services</v>
      </c>
      <c r="Z31" s="16" cm="1">
        <f t="array" ref="Z31">_FV(A31,"Year incorporated",TRUE)</f>
        <v>1999</v>
      </c>
      <c r="AA31" s="8" t="str" cm="1">
        <f t="array" ref="AA31">_FV(A31,"Description")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32" spans="1:31" ht="50" customHeight="1">
      <c r="A32" s="32" t="e" vm="31">
        <v>#VALUE!</v>
      </c>
      <c r="B32" s="13" cm="1">
        <f t="array" ref="B32">_FV(A32,"Price")</f>
        <v>25.25</v>
      </c>
      <c r="C32" s="13">
        <f>[31]Model!$K$6</f>
        <v>15.99322747437874</v>
      </c>
      <c r="D32" s="4">
        <f>[31]Model!$K$7</f>
        <v>-0.36635390355076303</v>
      </c>
      <c r="E32" s="4">
        <f>[31]Model!$E$11</f>
        <v>0.25258120926479877</v>
      </c>
      <c r="F32" s="4">
        <f>[31]Model!$F$11</f>
        <v>0.55784515579889349</v>
      </c>
      <c r="G32" s="4">
        <f>[31]Model!$K$11</f>
        <v>0.19842424476926182</v>
      </c>
      <c r="H32" s="4">
        <f>[31]Model!$E$13</f>
        <v>0.72934640363344827</v>
      </c>
      <c r="I32" s="4">
        <f>[31]Model!$F$13</f>
        <v>-1.2931398754915522</v>
      </c>
      <c r="J32" s="4">
        <f>[31]Model!$K$13</f>
        <v>0.33681947739079388</v>
      </c>
      <c r="K32" s="4">
        <f>[31]Model!$E$16</f>
        <v>-0.2400333796214803</v>
      </c>
      <c r="L32" s="4">
        <f>[31]Model!$F$16</f>
        <v>-3.8652557712599402</v>
      </c>
      <c r="M32" s="4">
        <f>[31]Model!$K$16</f>
        <v>0.16088929284288567</v>
      </c>
      <c r="N32" s="4">
        <f t="shared" si="0"/>
        <v>0.13531238013228952</v>
      </c>
      <c r="O32" s="26">
        <f>[31]Model!$A$6</f>
        <v>4.4662954554683898</v>
      </c>
      <c r="P32" s="26">
        <f>[31]Model!$A$7</f>
        <v>35.846156488888887</v>
      </c>
      <c r="Q32" s="23">
        <f>[31]Model!$C$7</f>
        <v>3.4509614368850874E-2</v>
      </c>
      <c r="R32" s="4">
        <f>[31]Model!$C$3</f>
        <v>0.68319999999999992</v>
      </c>
      <c r="S32" s="4">
        <f>[31]Model!$C$5</f>
        <v>0.12459621596677434</v>
      </c>
      <c r="T32" s="4">
        <f>[31]Model!$C$6</f>
        <v>0.15413013382556529</v>
      </c>
      <c r="U32" s="4">
        <f>[31]Model!$E$7</f>
        <v>-0.1084036544227632</v>
      </c>
      <c r="V32" s="27">
        <f>[31]Model!$G$7</f>
        <v>0.81047909211737046</v>
      </c>
      <c r="W32" s="4">
        <f>[31]Model!$G$3</f>
        <v>0.11430379010949462</v>
      </c>
      <c r="X32" s="5">
        <f>[31]Model!$A$3</f>
        <v>9678462252</v>
      </c>
      <c r="Y32" s="10" t="str" cm="1">
        <f t="array" ref="Y32">_FV(A32,"Industry")</f>
        <v>Software &amp; IT Services</v>
      </c>
      <c r="Z32" s="16" cm="1">
        <f t="array" ref="Z32">_FV(A32,"Year incorporated",TRUE)</f>
        <v>2009</v>
      </c>
      <c r="AA32" s="8" t="str" cm="1">
        <f t="array" ref="AA32">_FV(A32,"Description")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c r="AB32" s="4"/>
      <c r="AC32" s="24"/>
      <c r="AD32" s="25"/>
    </row>
    <row r="33" spans="1:30" ht="50" customHeight="1">
      <c r="A33" s="2" t="e" vm="32">
        <v>#VALUE!</v>
      </c>
      <c r="B33" s="13" cm="1">
        <f t="array" ref="B33">_FV(A33,"Price")</f>
        <v>365.31</v>
      </c>
      <c r="C33" s="13">
        <f>'[32]Sheet 1'!$K$116</f>
        <v>141.5861794183476</v>
      </c>
      <c r="D33" s="4">
        <f>'[32]Sheet 1'!$K$118</f>
        <v>-0.61242183510348036</v>
      </c>
      <c r="E33" s="4">
        <f>'[32]Sheet 1'!$I$4</f>
        <v>0.46947407934702245</v>
      </c>
      <c r="F33" s="4">
        <f>'[32]Sheet 1'!$J$4</f>
        <v>0.25077881619937692</v>
      </c>
      <c r="G33" s="4">
        <f>'[32]Sheet 1'!$Q$107</f>
        <v>0.26089735438969941</v>
      </c>
      <c r="H33" s="4">
        <f>'[32]Sheet 1'!$I$29</f>
        <v>0.12556620805172281</v>
      </c>
      <c r="I33" s="4">
        <f>'[32]Sheet 1'!$J$29</f>
        <v>-1.5602232786524532</v>
      </c>
      <c r="J33" s="4">
        <f>'[32]Sheet 1'!$P$22</f>
        <v>0.44299156870844419</v>
      </c>
      <c r="K33" s="4">
        <f>'[32]Sheet 1'!$I$106</f>
        <v>0.25626284256280352</v>
      </c>
      <c r="L33" s="4">
        <f>'[32]Sheet 1'!$J$106</f>
        <v>-0.10998822887657544</v>
      </c>
      <c r="M33" s="4">
        <f>'[32]Sheet 1'!$O$106</f>
        <v>0.27380005307466998</v>
      </c>
      <c r="N33" s="4">
        <f t="shared" si="0"/>
        <v>0.13208287873186011</v>
      </c>
      <c r="O33" s="26">
        <f>'[32]Sheet 1'!$P$19</f>
        <v>16.228457740971358</v>
      </c>
      <c r="P33" s="26">
        <f>'[32]Sheet 1'!$Q$19</f>
        <v>134.69200585012919</v>
      </c>
      <c r="Q33" s="23">
        <f>'[32]Sheet 1'!$R$22</f>
        <v>8.3260103028801758E-3</v>
      </c>
      <c r="R33" s="4">
        <f>'[32]Sheet 1'!$O$7</f>
        <v>0.75139999999999996</v>
      </c>
      <c r="S33" s="4">
        <f>'[32]Sheet 1'!$Q$7</f>
        <v>0.12048567870485678</v>
      </c>
      <c r="T33" s="4">
        <f>'[32]Sheet 1'!$Q$7</f>
        <v>0.12048567870485678</v>
      </c>
      <c r="U33" s="4">
        <f>'[32]Sheet 1'!$Q$13</f>
        <v>-0.17721860019518559</v>
      </c>
      <c r="V33" s="27">
        <f>'[32]Sheet 1'!$R$13</f>
        <v>2.5008316340053116</v>
      </c>
      <c r="W33" s="4">
        <f>'[32]Sheet 1'!$O$16</f>
        <v>6.5663481616443906E-2</v>
      </c>
      <c r="X33" s="5">
        <f>'[32]Sheet 1'!$Q$102</f>
        <v>26062903132</v>
      </c>
      <c r="Y33" s="10" t="str" cm="1">
        <f t="array" ref="Y33">_FV(A33,"Industry")</f>
        <v>Software &amp; IT Services</v>
      </c>
      <c r="Z33" s="16" cm="1">
        <f t="array" ref="Z33">_FV(A33,"Year incorporated",TRUE)</f>
        <v>2007</v>
      </c>
      <c r="AA33" s="8" t="str" cm="1">
        <f t="array" ref="AA33">_FV(A33,"Description")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33" s="4"/>
      <c r="AC33" s="24"/>
      <c r="AD33" s="25"/>
    </row>
    <row r="34" spans="1:30" ht="50" customHeight="1">
      <c r="A34" s="32" t="e" vm="33">
        <v>#VALUE!</v>
      </c>
      <c r="B34" s="13" cm="1">
        <f t="array" ref="B34">_FV(A34,"Price")</f>
        <v>156.35</v>
      </c>
      <c r="C34" s="13">
        <f>[33]Model!$K$6</f>
        <v>76.376392387716621</v>
      </c>
      <c r="D34" s="4">
        <f>[33]Model!$K$7</f>
        <v>-0.51147248056980543</v>
      </c>
      <c r="E34" s="4">
        <f>[33]Model!$E$11</f>
        <v>0.69409764566847132</v>
      </c>
      <c r="F34" s="4">
        <f>[33]Model!$F$11</f>
        <v>0.33129427461163719</v>
      </c>
      <c r="G34" s="4">
        <f>[33]Model!$K$11</f>
        <v>0.32857655995757373</v>
      </c>
      <c r="H34" s="4">
        <f>[33]Model!$E$13</f>
        <v>0.17171460170483632</v>
      </c>
      <c r="I34" s="4">
        <f>[33]Model!$F$13</f>
        <v>-1.3163027720423495</v>
      </c>
      <c r="J34" s="4">
        <f>AVERAGE([33]Model!$G$13:$J$13)</f>
        <v>0.36791799342087339</v>
      </c>
      <c r="K34" s="4">
        <f>[33]Model!$E$15</f>
        <v>6.4659743766517295</v>
      </c>
      <c r="L34" s="4">
        <f>[33]Model!$F$15</f>
        <v>4.4610444950183847E-2</v>
      </c>
      <c r="M34" s="4">
        <f>[33]Model!$K$15</f>
        <v>0.41247726385538258</v>
      </c>
      <c r="N34" s="4">
        <f t="shared" si="0"/>
        <v>0.11550017275582942</v>
      </c>
      <c r="O34" s="26">
        <f>[33]Model!$A$6</f>
        <v>18.743744727272727</v>
      </c>
      <c r="P34" s="26">
        <f>[33]Model!$A$7</f>
        <v>204.54483333333334</v>
      </c>
      <c r="Q34" s="23">
        <f>[33]Model!$C$7</f>
        <v>1.0534423527825952E-2</v>
      </c>
      <c r="R34" s="4">
        <f>[33]Model!$C$3</f>
        <v>0.66269999999999996</v>
      </c>
      <c r="S34" s="4">
        <f>[33]Model!$C$5</f>
        <v>-0.35220000000000001</v>
      </c>
      <c r="T34" s="4">
        <f>[33]Model!$C$6</f>
        <v>0.25560583993580116</v>
      </c>
      <c r="U34" s="4">
        <f>[33]Model!$E$7</f>
        <v>-0.13463804532518664</v>
      </c>
      <c r="V34" s="27">
        <f>[33]Model!$G$7</f>
        <v>5.6028554457934698E-2</v>
      </c>
      <c r="W34" s="4">
        <f>[33]Model!$G$3</f>
        <v>3.2149299619989691E-2</v>
      </c>
      <c r="X34" s="5">
        <f>[33]Model!$A$3</f>
        <v>51545298000</v>
      </c>
      <c r="Y34" s="10" t="str" cm="1">
        <f t="array" ref="Y34">_FV(A34,"Industry")</f>
        <v>Software &amp; IT Services</v>
      </c>
      <c r="Z34" s="16" cm="1">
        <f t="array" ref="Z34">_FV(A34,"Year incorporated",TRUE)</f>
        <v>2012</v>
      </c>
      <c r="AA34" s="8" t="str" cm="1">
        <f t="array" ref="AA34">_FV(A34,"Description")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34" s="4"/>
      <c r="AC34" s="24"/>
      <c r="AD34" s="25"/>
    </row>
    <row r="35" spans="1:30" ht="50" customHeight="1">
      <c r="A35" s="32" t="e" vm="34">
        <v>#VALUE!</v>
      </c>
      <c r="B35" s="13" cm="1">
        <f t="array" ref="B35">_FV(A35,"Price")</f>
        <v>140.6</v>
      </c>
      <c r="C35" s="13">
        <f>[34]Model!$K$6</f>
        <v>143.81593918525635</v>
      </c>
      <c r="D35" s="4">
        <f>[34]Model!$K$7</f>
        <v>2.2872967178210191E-2</v>
      </c>
      <c r="E35" s="4">
        <f>[34]Model!$E$11</f>
        <v>9.399517263985091E-2</v>
      </c>
      <c r="F35" s="4">
        <f>[34]Model!$F$11</f>
        <v>0.1089860948708421</v>
      </c>
      <c r="G35" s="4">
        <f>[34]Model!$K$11</f>
        <v>0.11695061461789576</v>
      </c>
      <c r="H35" s="4">
        <f>[34]Model!$E$18</f>
        <v>-1.0815849418534949</v>
      </c>
      <c r="I35" s="4">
        <f>[34]Model!$F$18</f>
        <v>-9.3703159441587065</v>
      </c>
      <c r="J35" s="4">
        <f>AVERAGE([34]Model!$G$18:$J$18)</f>
        <v>0.36224235230999458</v>
      </c>
      <c r="K35" s="4">
        <f>[34]Model!$E$21</f>
        <v>0.28520817466731629</v>
      </c>
      <c r="L35" s="4">
        <f>[34]Model!$F$21</f>
        <v>-4.0663588468596465</v>
      </c>
      <c r="M35" s="4">
        <f>AVERAGE([34]Model!$G$21:$J$21)</f>
        <v>0.22535699052583225</v>
      </c>
      <c r="N35" s="4">
        <f t="shared" si="0"/>
        <v>0.10931504596392323</v>
      </c>
      <c r="O35" s="26">
        <f>[34]Model!$A$6</f>
        <v>2.5490607333333335</v>
      </c>
      <c r="P35" s="26">
        <f>[34]Model!$A$7</f>
        <v>63.771270101825841</v>
      </c>
      <c r="Q35" s="23">
        <f>[34]Model!$C$7</f>
        <v>3.5651246670619204E-2</v>
      </c>
      <c r="R35" s="4">
        <f>[34]Model!$C$3</f>
        <v>0.14199999999999999</v>
      </c>
      <c r="S35" s="4">
        <f>[34]Model!$C$5</f>
        <v>2.4300000000000002E-2</v>
      </c>
      <c r="T35" s="4">
        <f>[34]Model!$C$6</f>
        <v>1.1251295573240949E-2</v>
      </c>
      <c r="U35" s="4">
        <f>[34]Model!$E$7</f>
        <v>4.3209946799516126E-2</v>
      </c>
      <c r="V35" s="27">
        <f>[34]Model!$G$7</f>
        <v>0.82391667951744341</v>
      </c>
      <c r="W35" s="4">
        <f>[34]Model!$G$3</f>
        <v>1.0578895622893769E-2</v>
      </c>
      <c r="X35" s="5">
        <f>[34]Model!$A$3</f>
        <v>1452964618000</v>
      </c>
      <c r="Y35" s="10" t="str" cm="1">
        <f t="array" ref="Y35">_FV(A35,"Industry")</f>
        <v>Diversified Retail</v>
      </c>
      <c r="Z35" s="16" cm="1">
        <f t="array" ref="Z35">_FV(A35,"Year incorporated",TRUE)</f>
        <v>1996</v>
      </c>
      <c r="AA35" s="8" t="str" cm="1">
        <f t="array" ref="AA35">_FV(A35,"Description")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AB35" s="4"/>
      <c r="AC35" s="24"/>
      <c r="AD35" s="25"/>
    </row>
    <row r="36" spans="1:30" ht="50" customHeight="1">
      <c r="A36" s="2" t="e" vm="35">
        <v>#VALUE!</v>
      </c>
      <c r="B36" s="13" cm="1">
        <f t="array" ref="B36">_FV(A36,"Price")</f>
        <v>46.69</v>
      </c>
      <c r="C36" s="13">
        <f>[35]Model!$K$6</f>
        <v>21.248572697601691</v>
      </c>
      <c r="D36" s="4">
        <f>[35]Model!$K$7</f>
        <v>-0.54490099169840023</v>
      </c>
      <c r="E36" s="4">
        <f>[35]Model!$E$11</f>
        <v>0.10528572338536057</v>
      </c>
      <c r="F36" s="4">
        <f>[35]Model!$F$11</f>
        <v>8.0237900431009646E-2</v>
      </c>
      <c r="G36" s="4">
        <f>[35]Model!$K$11</f>
        <v>0.10732176756525172</v>
      </c>
      <c r="H36" s="4">
        <f>[35]Model!$E$13</f>
        <v>0.13540678634658243</v>
      </c>
      <c r="I36" s="4">
        <f>[35]Model!$F$13</f>
        <v>0.12058984876480627</v>
      </c>
      <c r="J36" s="4">
        <f>[35]Model!$K$13</f>
        <v>0.10090963567273756</v>
      </c>
      <c r="K36" s="4">
        <f>[35]Model!$E$15</f>
        <v>-6.1298295422378413E-3</v>
      </c>
      <c r="L36" s="4">
        <f>[35]Model!$F$15</f>
        <v>0.14090333115456577</v>
      </c>
      <c r="M36" s="4">
        <f>[35]Model!$K$15</f>
        <v>0.11573100891814288</v>
      </c>
      <c r="N36" s="4">
        <f t="shared" si="0"/>
        <v>0.10788985179157047</v>
      </c>
      <c r="O36" s="26">
        <f>[35]Model!$A$6</f>
        <v>10.725111869617225</v>
      </c>
      <c r="P36" s="26">
        <f>[35]Model!$A$7</f>
        <v>32.322254949531363</v>
      </c>
      <c r="Q36" s="23">
        <f>[35]Model!$C$7</f>
        <v>2.1569911412673844E-2</v>
      </c>
      <c r="R36" s="4">
        <f>[35]Model!$C$3</f>
        <v>0.44890000000000002</v>
      </c>
      <c r="S36" s="4">
        <f>[35]Model!$C$5</f>
        <v>0.31990000000000002</v>
      </c>
      <c r="T36" s="4">
        <f>[35]Model!$C$6</f>
        <v>0.21903865029184513</v>
      </c>
      <c r="U36" s="4">
        <f>[35]Model!$E$7</f>
        <v>0.18253868396188341</v>
      </c>
      <c r="V36" s="27">
        <f>[35]Model!$G$7</f>
        <v>2.0117612869607043E-2</v>
      </c>
      <c r="W36" s="4">
        <f>[35]Model!$G$3</f>
        <v>8.7650773789637697E-3</v>
      </c>
      <c r="X36" s="18">
        <f>[35]Model!$A$3</f>
        <v>44830967615</v>
      </c>
      <c r="Y36" s="10" t="str" cm="1">
        <f t="array" ref="Y36">_FV(A36,"Industry")</f>
        <v>Software &amp; IT Services</v>
      </c>
      <c r="Z36" s="16" cm="1">
        <f t="array" ref="Z36">_FV(A36,"Year incorporated",TRUE)</f>
        <v>2012</v>
      </c>
      <c r="AA36" s="8" t="str" cm="1">
        <f t="array" ref="AA36">_FV(A36,"Description")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36" s="4"/>
      <c r="AC36" s="24"/>
      <c r="AD36" s="25"/>
    </row>
    <row r="37" spans="1:30" ht="50" customHeight="1">
      <c r="A37" s="32" t="e" vm="36">
        <v>#VALUE!</v>
      </c>
      <c r="B37" s="13" cm="1">
        <f t="array" ref="B37">_FV(A37,"Price")</f>
        <v>18.27</v>
      </c>
      <c r="C37" s="13">
        <f>[36]Model!$K$6</f>
        <v>6.2543542728048447</v>
      </c>
      <c r="D37" s="4">
        <f>[36]Model!$K$7</f>
        <v>-0.66174395495917548</v>
      </c>
      <c r="E37" s="4">
        <f>[36]Model!$E$11</f>
        <v>0.23606238840798532</v>
      </c>
      <c r="F37" s="4">
        <f>[36]Model!$F$11</f>
        <v>0.16167358651241348</v>
      </c>
      <c r="G37" s="4">
        <f>[36]Model!$K$11</f>
        <v>0.22533587358353552</v>
      </c>
      <c r="H37" s="4">
        <f>[36]Model!$E$13</f>
        <v>-0.28185995207339265</v>
      </c>
      <c r="I37" s="4">
        <f>[36]Model!$F$13</f>
        <v>-2.3639100359909557</v>
      </c>
      <c r="J37" s="4">
        <f>[36]Model!$K$13</f>
        <v>-0.26313826689794939</v>
      </c>
      <c r="K37" s="4">
        <f>[36]Model!$E$15</f>
        <v>-0.42809379124847458</v>
      </c>
      <c r="L37" s="4">
        <f>[36]Model!$F$15</f>
        <v>1.8904251265581622</v>
      </c>
      <c r="M37" s="4">
        <f>[36]Model!$K$15</f>
        <v>0.67299466966750887</v>
      </c>
      <c r="N37" s="4">
        <f t="shared" si="0"/>
        <v>0.10256350248781854</v>
      </c>
      <c r="O37" s="26">
        <f>[36]Model!$A$6</f>
        <v>18.16416177055104</v>
      </c>
      <c r="P37" s="26">
        <f>[36]Model!$A$7</f>
        <v>78.900243594271146</v>
      </c>
      <c r="Q37" s="23">
        <f>[36]Model!$C$7</f>
        <v>1.3123605055317063E-2</v>
      </c>
      <c r="R37" s="4">
        <f>[36]Model!$C$3</f>
        <v>0.79150000000000009</v>
      </c>
      <c r="S37" s="4">
        <f>[36]Model!$C$5</f>
        <v>-2.35E-2</v>
      </c>
      <c r="T37" s="4">
        <f>[36]Model!$C$6</f>
        <v>0.18354655998732522</v>
      </c>
      <c r="U37" s="4">
        <f>[36]Model!$E$7</f>
        <v>-1.5046964046195103E-2</v>
      </c>
      <c r="V37" s="27">
        <f>[36]Model!$G$7</f>
        <v>8.1047056179982591E-2</v>
      </c>
      <c r="W37" s="4">
        <f>[36]Model!$G$3</f>
        <v>6.3954886290914809E-2</v>
      </c>
      <c r="X37" s="5">
        <f>[36]Model!$A$3</f>
        <v>40215454160</v>
      </c>
      <c r="Y37" s="10" t="str" cm="1">
        <f t="array" ref="Y37">_FV(A37,"Industry")</f>
        <v>Software &amp; IT Services</v>
      </c>
      <c r="Z37" s="16" cm="1">
        <f t="array" ref="Z37">_FV(A37,"Year incorporated",TRUE)</f>
        <v>2003</v>
      </c>
      <c r="AA37" s="8" t="str" cm="1">
        <f t="array" ref="AA37">_FV(A37,"Description")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AB37" s="4"/>
      <c r="AC37" s="24"/>
      <c r="AD37" s="25"/>
    </row>
    <row r="38" spans="1:30" ht="50" customHeight="1">
      <c r="A38" s="32" t="e" vm="37">
        <v>#VALUE!</v>
      </c>
      <c r="B38" s="13" cm="1">
        <f t="array" ref="B38">_FV(A38,"Price")</f>
        <v>15.285</v>
      </c>
      <c r="C38" s="13">
        <f>[37]Model!$K$6</f>
        <v>14.848788287076543</v>
      </c>
      <c r="D38" s="4">
        <f>[37]Model!$K$7</f>
        <v>-2.8538548441181422E-2</v>
      </c>
      <c r="E38" s="4">
        <f>[37]Model!$E$11</f>
        <v>1.061430964018379</v>
      </c>
      <c r="F38" s="4">
        <f>[37]Model!$F$11</f>
        <v>0.43304143503111248</v>
      </c>
      <c r="G38" s="4">
        <f>[37]Model!$K$11</f>
        <v>0.34823071636643138</v>
      </c>
      <c r="H38" s="4">
        <f>[37]Model!$E$13</f>
        <v>0.39681520909181445</v>
      </c>
      <c r="I38" s="4">
        <f>[37]Model!$F$13</f>
        <v>-0.6989526721911492</v>
      </c>
      <c r="J38" s="4">
        <f>[37]Model!$K$13</f>
        <v>0.69972374450682717</v>
      </c>
      <c r="K38" s="4">
        <f>[37]Model!$E$15</f>
        <v>0.98561618504043258</v>
      </c>
      <c r="L38" s="4">
        <f>[37]Model!$F$15</f>
        <v>-0.64761612307258609</v>
      </c>
      <c r="M38" s="4">
        <f>[37]Model!$K$15</f>
        <v>0.17894841480040918</v>
      </c>
      <c r="N38" s="4">
        <f t="shared" si="0"/>
        <v>7.6807367475934682E-2</v>
      </c>
      <c r="O38" s="26">
        <f>[37]Model!$A$6</f>
        <v>7.4700397239669423</v>
      </c>
      <c r="P38" s="26" t="s">
        <v>595</v>
      </c>
      <c r="Q38" s="23">
        <f>[37]Model!$C$7</f>
        <v>-1.5488870690690186E-2</v>
      </c>
      <c r="R38" s="4">
        <f>[37]Model!$C$3</f>
        <v>0.67949999999999999</v>
      </c>
      <c r="S38" s="4">
        <f>[37]Model!$C$5</f>
        <v>-0.7419</v>
      </c>
      <c r="T38" s="4">
        <f>[37]Model!$C$6</f>
        <v>-0.23566620186062304</v>
      </c>
      <c r="U38" s="4">
        <f>[37]Model!$E$7</f>
        <v>-0.19354294739776087</v>
      </c>
      <c r="V38" s="27">
        <f>[37]Model!$G$7</f>
        <v>1.582816287982463E-2</v>
      </c>
      <c r="W38" s="4">
        <f>[37]Model!$G$3</f>
        <v>3.8856562110105408E-2</v>
      </c>
      <c r="X38" s="5">
        <f>[37]Model!$A$3</f>
        <v>4519374033</v>
      </c>
      <c r="Y38" s="10" t="str" cm="1">
        <f t="array" ref="Y38">_FV(A38,"Industry")</f>
        <v>Software &amp; IT Services</v>
      </c>
      <c r="Z38" s="16" cm="1">
        <f t="array" ref="Z38">_FV(A38,"Year incorporated",TRUE)</f>
        <v>2013</v>
      </c>
      <c r="AA38" s="8" t="str" cm="1">
        <f t="array" ref="AA38">_FV(A38,"Description")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38" s="4"/>
      <c r="AC38" s="24"/>
      <c r="AD38" s="25"/>
    </row>
    <row r="39" spans="1:30" ht="50" customHeight="1">
      <c r="A39" s="32" t="e" vm="38">
        <v>#VALUE!</v>
      </c>
      <c r="B39" s="13" cm="1">
        <f t="array" ref="B39">_FV(A39,"Price")</f>
        <v>94.19</v>
      </c>
      <c r="C39" s="13">
        <f>[38]Model!$K$6</f>
        <v>58.466547926143626</v>
      </c>
      <c r="D39" s="4">
        <f>[38]Model!$K$7</f>
        <v>-0.37927011438429103</v>
      </c>
      <c r="E39" s="4">
        <f>[38]Model!$E$11</f>
        <v>0.15857746306962661</v>
      </c>
      <c r="F39" s="4">
        <f>[38]Model!$F$11</f>
        <v>0.12369007207271943</v>
      </c>
      <c r="G39" s="4">
        <f>[38]Model!$K$11</f>
        <v>5.4833627211139602E-2</v>
      </c>
      <c r="H39" s="4">
        <f>[38]Model!$E$13</f>
        <v>-0.58843597521671398</v>
      </c>
      <c r="I39" s="4">
        <f>[38]Model!$F$13</f>
        <v>0.61539428128061857</v>
      </c>
      <c r="J39" s="4">
        <f>[38]Model!$K$13</f>
        <v>5.4362608843136928E-2</v>
      </c>
      <c r="K39" s="4">
        <f>[38]Model!$E$16</f>
        <v>0.13198153078126262</v>
      </c>
      <c r="L39" s="4">
        <f>[38]Model!$F$16</f>
        <v>7.8852766516148476E-2</v>
      </c>
      <c r="M39" s="4">
        <f>[38]Model!$K$16</f>
        <v>3.7612351026985125E-2</v>
      </c>
      <c r="N39" s="4">
        <f t="shared" si="0"/>
        <v>6.582981608854227E-2</v>
      </c>
      <c r="O39" s="26">
        <f>[38]Model!$A$6</f>
        <v>5.0341791831357039</v>
      </c>
      <c r="P39" s="26">
        <f>[38]Model!$A$7</f>
        <v>60.649873015873005</v>
      </c>
      <c r="Q39" s="23">
        <f>[38]Model!$C$7</f>
        <v>4.2921352901980722E-2</v>
      </c>
      <c r="R39" s="4">
        <f>[38]Model!$C$3</f>
        <v>0.34970000000000001</v>
      </c>
      <c r="S39" s="4">
        <f>[38]Model!$C$5</f>
        <v>8.3003952569169967E-2</v>
      </c>
      <c r="T39" s="4">
        <f>[38]Model!$C$6</f>
        <v>0.21607378129117261</v>
      </c>
      <c r="U39" s="4">
        <f>[38]Model!$E$7</f>
        <v>0.13323078533758653</v>
      </c>
      <c r="V39" s="27">
        <f>[38]Model!$G$7</f>
        <v>0.62888946374564703</v>
      </c>
      <c r="W39" s="4">
        <f>[38]Model!$G$3</f>
        <v>5.4443141429305618E-5</v>
      </c>
      <c r="X39" s="5">
        <f>[38]Model!$A$3</f>
        <v>5534252392.7999992</v>
      </c>
      <c r="Y39" s="10" t="str" cm="1">
        <f t="array" ref="Y39">_FV(A39,"Industry")</f>
        <v>Software &amp; IT Services</v>
      </c>
      <c r="Z39" s="16" cm="1">
        <f t="array" ref="Z39">_FV(A39,"Year incorporated",TRUE)</f>
        <v>2020</v>
      </c>
      <c r="AA39" s="8" t="str" cm="1">
        <f t="array" ref="AA39">_FV(A39,"Description")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c r="AB39" s="4"/>
      <c r="AC39" s="24"/>
      <c r="AD39" s="25"/>
    </row>
    <row r="40" spans="1:30" ht="50" customHeight="1">
      <c r="A40" s="32" t="e" vm="39">
        <v>#VALUE!</v>
      </c>
      <c r="B40" s="13" cm="1">
        <f t="array" ref="B40">_FV(A40,"Price")</f>
        <v>16.89</v>
      </c>
      <c r="C40" s="13">
        <f>[39]Model!$K$6</f>
        <v>8.7067728699154436</v>
      </c>
      <c r="D40" s="4">
        <f>[39]Model!$K$7</f>
        <v>-0.48450131024775345</v>
      </c>
      <c r="E40" s="4">
        <f>[39]Model!$E$11</f>
        <v>0.51069447022667736</v>
      </c>
      <c r="F40" s="4">
        <f>[39]Model!$F$11</f>
        <v>0.31411875537594036</v>
      </c>
      <c r="G40" s="4">
        <f>[39]Model!$K$11</f>
        <v>0.27613553762856552</v>
      </c>
      <c r="H40" s="4">
        <f>[39]Model!$E$13</f>
        <v>0.32015659230865712</v>
      </c>
      <c r="I40" s="4">
        <f>[39]Model!$F$13</f>
        <v>-1.0441939140560954</v>
      </c>
      <c r="J40" s="4">
        <f>[39]Model!$K$13</f>
        <v>0.74679404492848722</v>
      </c>
      <c r="K40" s="4">
        <f>[39]Model!$E$16</f>
        <v>0.48586416344561023</v>
      </c>
      <c r="L40" s="4">
        <f>[39]Model!$F$16</f>
        <v>-0.8141885614478428</v>
      </c>
      <c r="M40" s="4">
        <f>[39]Model!$K$16</f>
        <v>-9.7323308383744728E-2</v>
      </c>
      <c r="N40" s="4">
        <f t="shared" si="0"/>
        <v>-5.0319476942610403E-3</v>
      </c>
      <c r="O40" s="26">
        <f>[39]Model!$A$6</f>
        <v>6.7532603103896101</v>
      </c>
      <c r="P40" s="26" t="s">
        <v>595</v>
      </c>
      <c r="Q40" s="23">
        <f>[39]Model!$C$7</f>
        <v>-5.7692191875232503E-3</v>
      </c>
      <c r="R40" s="4">
        <f>[39]Model!$C$3</f>
        <v>0.67370000000000008</v>
      </c>
      <c r="S40" s="4">
        <f>[39]Model!$C$5</f>
        <v>-0.6987000000000001</v>
      </c>
      <c r="T40" s="4">
        <f>[39]Model!$C$6</f>
        <v>-0.26179960086844012</v>
      </c>
      <c r="U40" s="4">
        <f>[39]Model!$E$7</f>
        <v>-0.19382367311794038</v>
      </c>
      <c r="V40" s="27">
        <f>[39]Model!$G$7</f>
        <v>1.4649612680033517</v>
      </c>
      <c r="W40" s="4">
        <f>[39]Model!$G$3</f>
        <v>4.6047373947046277E-2</v>
      </c>
      <c r="X40" s="5">
        <f>[39]Model!$A$3</f>
        <v>5200010439</v>
      </c>
      <c r="Y40" s="10" t="str" cm="1">
        <f t="array" ref="Y40">_FV(A40,"Industry")</f>
        <v>Software &amp; IT Services</v>
      </c>
      <c r="Z40" s="16" cm="1">
        <f t="array" ref="Z40">_FV(A40,"Year incorporated",TRUE)</f>
        <v>2014</v>
      </c>
      <c r="AA40" s="8" t="str" cm="1">
        <f t="array" ref="AA40">_FV(A40,"Description")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AB40" s="4"/>
      <c r="AC40" s="24"/>
      <c r="AD40" s="25"/>
    </row>
  </sheetData>
  <autoFilter ref="A1:X1" xr:uid="{FAB1ACF9-D4B9-FB4D-8299-9FC1FBDA430F}">
    <sortState xmlns:xlrd2="http://schemas.microsoft.com/office/spreadsheetml/2017/richdata2" ref="A2:X40">
      <sortCondition descending="1" ref="N1:N40"/>
    </sortState>
  </autoFilter>
  <conditionalFormatting sqref="D2:D3 D5:D6">
    <cfRule type="colorScale" priority="4176">
      <colorScale>
        <cfvo type="min"/>
        <cfvo type="percentile" val="50"/>
        <cfvo type="max"/>
        <color rgb="FFF8696B"/>
        <color rgb="FFFCFCFF"/>
        <color rgb="FF63BE7B"/>
      </colorScale>
    </cfRule>
  </conditionalFormatting>
  <conditionalFormatting sqref="D27:D31 D2:D3 D5:D9 D11">
    <cfRule type="colorScale" priority="28900">
      <colorScale>
        <cfvo type="min"/>
        <cfvo type="percentile" val="50"/>
        <cfvo type="max"/>
        <color rgb="FFF8696B"/>
        <color rgb="FFFCFCFF"/>
        <color rgb="FF63BE7B"/>
      </colorScale>
    </cfRule>
  </conditionalFormatting>
  <conditionalFormatting sqref="D4">
    <cfRule type="colorScale" priority="3639">
      <colorScale>
        <cfvo type="min"/>
        <cfvo type="percentile" val="50"/>
        <cfvo type="max"/>
        <color rgb="FFF8696B"/>
        <color rgb="FFFCFCFF"/>
        <color rgb="FF63BE7B"/>
      </colorScale>
    </cfRule>
    <cfRule type="colorScale" priority="3687">
      <colorScale>
        <cfvo type="min"/>
        <cfvo type="percentile" val="50"/>
        <cfvo type="max"/>
        <color rgb="FFF8696B"/>
        <color rgb="FFFCFCFF"/>
        <color rgb="FF63BE7B"/>
      </colorScale>
    </cfRule>
    <cfRule type="colorScale" priority="3688">
      <colorScale>
        <cfvo type="min"/>
        <cfvo type="percentile" val="50"/>
        <cfvo type="max"/>
        <color rgb="FFF8696B"/>
        <color rgb="FFFCFCFF"/>
        <color rgb="FF63BE7B"/>
      </colorScale>
    </cfRule>
    <cfRule type="colorScale" priority="3709">
      <colorScale>
        <cfvo type="min"/>
        <cfvo type="percentile" val="50"/>
        <cfvo type="max"/>
        <color rgb="FFF8696B"/>
        <color rgb="FFFCFCFF"/>
        <color rgb="FF63BE7B"/>
      </colorScale>
    </cfRule>
    <cfRule type="colorScale" priority="3711">
      <colorScale>
        <cfvo type="min"/>
        <cfvo type="percentile" val="50"/>
        <cfvo type="max"/>
        <color rgb="FFF8696B"/>
        <color rgb="FFFCFCFF"/>
        <color rgb="FF63BE7B"/>
      </colorScale>
    </cfRule>
    <cfRule type="colorScale" priority="3718">
      <colorScale>
        <cfvo type="min"/>
        <cfvo type="percentile" val="50"/>
        <cfvo type="max"/>
        <color rgb="FFF8696B"/>
        <color rgb="FFFCFCFF"/>
        <color rgb="FF63BE7B"/>
      </colorScale>
    </cfRule>
    <cfRule type="colorScale" priority="3816">
      <colorScale>
        <cfvo type="min"/>
        <cfvo type="percentile" val="50"/>
        <cfvo type="max"/>
        <color rgb="FFF8696B"/>
        <color rgb="FFFCFCFF"/>
        <color rgb="FF63BE7B"/>
      </colorScale>
    </cfRule>
  </conditionalFormatting>
  <conditionalFormatting sqref="D27:D31 D7:D9 D11">
    <cfRule type="colorScale" priority="28902">
      <colorScale>
        <cfvo type="min"/>
        <cfvo type="percentile" val="50"/>
        <cfvo type="max"/>
        <color rgb="FFF8696B"/>
        <color rgb="FFFCFCFF"/>
        <color rgb="FF63BE7B"/>
      </colorScale>
    </cfRule>
  </conditionalFormatting>
  <conditionalFormatting sqref="E2:E3 E5:E6">
    <cfRule type="colorScale" priority="4042">
      <colorScale>
        <cfvo type="min"/>
        <cfvo type="max"/>
        <color rgb="FFFCFCFF"/>
        <color rgb="FF63BE7B"/>
      </colorScale>
    </cfRule>
  </conditionalFormatting>
  <conditionalFormatting sqref="E27:N31 E2:N3 E5:N9 E11:N11">
    <cfRule type="colorScale" priority="28903">
      <colorScale>
        <cfvo type="min"/>
        <cfvo type="percentile" val="50"/>
        <cfvo type="max"/>
        <color rgb="FFF8696B"/>
        <color rgb="FFFCFCFF"/>
        <color rgb="FF63BE7B"/>
      </colorScale>
    </cfRule>
    <cfRule type="colorScale" priority="28904">
      <colorScale>
        <cfvo type="min"/>
        <cfvo type="max"/>
        <color rgb="FFFCFCFF"/>
        <color rgb="FF63BE7B"/>
      </colorScale>
    </cfRule>
    <cfRule type="colorScale" priority="28905">
      <colorScale>
        <cfvo type="min"/>
        <cfvo type="percentile" val="50"/>
        <cfvo type="max"/>
        <color rgb="FFF8696B"/>
        <color rgb="FFFCFCFF"/>
        <color rgb="FF63BE7B"/>
      </colorScale>
    </cfRule>
  </conditionalFormatting>
  <conditionalFormatting sqref="E2:E3">
    <cfRule type="colorScale" priority="4155">
      <colorScale>
        <cfvo type="min"/>
        <cfvo type="max"/>
        <color rgb="FFFCFCFF"/>
        <color rgb="FF63BE7B"/>
      </colorScale>
    </cfRule>
  </conditionalFormatting>
  <conditionalFormatting sqref="E4:N4">
    <cfRule type="colorScale" priority="3638">
      <colorScale>
        <cfvo type="min"/>
        <cfvo type="max"/>
        <color rgb="FFFCFCFF"/>
        <color rgb="FF63BE7B"/>
      </colorScale>
    </cfRule>
    <cfRule type="colorScale" priority="3686">
      <colorScale>
        <cfvo type="min"/>
        <cfvo type="max"/>
        <color rgb="FFFCFCFF"/>
        <color rgb="FF63BE7B"/>
      </colorScale>
    </cfRule>
    <cfRule type="colorScale" priority="3691">
      <colorScale>
        <cfvo type="min"/>
        <cfvo type="max"/>
        <color rgb="FFFCFCFF"/>
        <color rgb="FF63BE7B"/>
      </colorScale>
    </cfRule>
    <cfRule type="colorScale" priority="3692">
      <colorScale>
        <cfvo type="min"/>
        <cfvo type="max"/>
        <color rgb="FFFCFCFF"/>
        <color rgb="FF63BE7B"/>
      </colorScale>
    </cfRule>
    <cfRule type="colorScale" priority="3719">
      <colorScale>
        <cfvo type="min"/>
        <cfvo type="max"/>
        <color rgb="FFFCFCFF"/>
        <color rgb="FF63BE7B"/>
      </colorScale>
    </cfRule>
    <cfRule type="colorScale" priority="3720">
      <colorScale>
        <cfvo type="min"/>
        <cfvo type="percentile" val="50"/>
        <cfvo type="max"/>
        <color rgb="FFF8696B"/>
        <color rgb="FFFCFCFF"/>
        <color rgb="FF63BE7B"/>
      </colorScale>
    </cfRule>
    <cfRule type="colorScale" priority="3721">
      <colorScale>
        <cfvo type="min"/>
        <cfvo type="max"/>
        <color rgb="FFFCFCFF"/>
        <color rgb="FF63BE7B"/>
      </colorScale>
    </cfRule>
    <cfRule type="colorScale" priority="3722">
      <colorScale>
        <cfvo type="min"/>
        <cfvo type="percentile" val="50"/>
        <cfvo type="max"/>
        <color rgb="FFF8696B"/>
        <color rgb="FFFCFCFF"/>
        <color rgb="FF63BE7B"/>
      </colorScale>
    </cfRule>
    <cfRule type="colorScale" priority="3723">
      <colorScale>
        <cfvo type="min"/>
        <cfvo type="max"/>
        <color rgb="FFFCFCFF"/>
        <color rgb="FF63BE7B"/>
      </colorScale>
    </cfRule>
    <cfRule type="colorScale" priority="3817">
      <colorScale>
        <cfvo type="min"/>
        <cfvo type="max"/>
        <color rgb="FFFCFCFF"/>
        <color rgb="FF63BE7B"/>
      </colorScale>
    </cfRule>
  </conditionalFormatting>
  <conditionalFormatting sqref="E5:E6">
    <cfRule type="colorScale" priority="4142">
      <colorScale>
        <cfvo type="min"/>
        <cfvo type="max"/>
        <color rgb="FFFCFCFF"/>
        <color rgb="FF63BE7B"/>
      </colorScale>
    </cfRule>
  </conditionalFormatting>
  <conditionalFormatting sqref="E27:N31 E7:N9 E11:N11">
    <cfRule type="colorScale" priority="28909">
      <colorScale>
        <cfvo type="min"/>
        <cfvo type="max"/>
        <color rgb="FFFCFCFF"/>
        <color rgb="FF63BE7B"/>
      </colorScale>
    </cfRule>
    <cfRule type="colorScale" priority="28910">
      <colorScale>
        <cfvo type="min"/>
        <cfvo type="max"/>
        <color rgb="FFFCFCFF"/>
        <color rgb="FF63BE7B"/>
      </colorScale>
    </cfRule>
    <cfRule type="colorScale" priority="28911">
      <colorScale>
        <cfvo type="min"/>
        <cfvo type="max"/>
        <color rgb="FFFCFCFF"/>
        <color rgb="FF63BE7B"/>
      </colorScale>
    </cfRule>
  </conditionalFormatting>
  <conditionalFormatting sqref="E2:N2">
    <cfRule type="colorScale" priority="28912">
      <colorScale>
        <cfvo type="min"/>
        <cfvo type="max"/>
        <color rgb="FFFCFCFF"/>
        <color rgb="FF63BE7B"/>
      </colorScale>
    </cfRule>
    <cfRule type="colorScale" priority="28913">
      <colorScale>
        <cfvo type="min"/>
        <cfvo type="max"/>
        <color rgb="FFFCFCFF"/>
        <color rgb="FF63BE7B"/>
      </colorScale>
    </cfRule>
    <cfRule type="colorScale" priority="28914">
      <colorScale>
        <cfvo type="min"/>
        <cfvo type="percentile" val="50"/>
        <cfvo type="max"/>
        <color rgb="FFF8696B"/>
        <color rgb="FFFFEB84"/>
        <color rgb="FF63BE7B"/>
      </colorScale>
    </cfRule>
    <cfRule type="colorScale" priority="28915">
      <colorScale>
        <cfvo type="min"/>
        <cfvo type="max"/>
        <color rgb="FFFFEF9C"/>
        <color rgb="FF63BE7B"/>
      </colorScale>
    </cfRule>
  </conditionalFormatting>
  <conditionalFormatting sqref="E3:N3">
    <cfRule type="colorScale" priority="3855">
      <colorScale>
        <cfvo type="min"/>
        <cfvo type="max"/>
        <color rgb="FFFCFCFF"/>
        <color rgb="FF63BE7B"/>
      </colorScale>
    </cfRule>
    <cfRule type="colorScale" priority="3856">
      <colorScale>
        <cfvo type="min"/>
        <cfvo type="max"/>
        <color rgb="FFFCFCFF"/>
        <color rgb="FF63BE7B"/>
      </colorScale>
    </cfRule>
    <cfRule type="colorScale" priority="3857">
      <colorScale>
        <cfvo type="min"/>
        <cfvo type="percentile" val="50"/>
        <cfvo type="max"/>
        <color rgb="FFF8696B"/>
        <color rgb="FFFFEB84"/>
        <color rgb="FF63BE7B"/>
      </colorScale>
    </cfRule>
    <cfRule type="colorScale" priority="3858">
      <colorScale>
        <cfvo type="min"/>
        <cfvo type="max"/>
        <color rgb="FFFFEF9C"/>
        <color rgb="FF63BE7B"/>
      </colorScale>
    </cfRule>
  </conditionalFormatting>
  <conditionalFormatting sqref="E5:N5">
    <cfRule type="colorScale" priority="4031">
      <colorScale>
        <cfvo type="min"/>
        <cfvo type="max"/>
        <color rgb="FFFCFCFF"/>
        <color rgb="FF63BE7B"/>
      </colorScale>
    </cfRule>
    <cfRule type="colorScale" priority="4032">
      <colorScale>
        <cfvo type="min"/>
        <cfvo type="max"/>
        <color rgb="FFFCFCFF"/>
        <color rgb="FF63BE7B"/>
      </colorScale>
    </cfRule>
    <cfRule type="colorScale" priority="4033">
      <colorScale>
        <cfvo type="min"/>
        <cfvo type="percentile" val="50"/>
        <cfvo type="max"/>
        <color rgb="FFF8696B"/>
        <color rgb="FFFFEB84"/>
        <color rgb="FF63BE7B"/>
      </colorScale>
    </cfRule>
    <cfRule type="colorScale" priority="4034">
      <colorScale>
        <cfvo type="min"/>
        <cfvo type="max"/>
        <color rgb="FFFFEF9C"/>
        <color rgb="FF63BE7B"/>
      </colorScale>
    </cfRule>
  </conditionalFormatting>
  <conditionalFormatting sqref="E6:N6">
    <cfRule type="colorScale" priority="4035">
      <colorScale>
        <cfvo type="min"/>
        <cfvo type="max"/>
        <color rgb="FFFCFCFF"/>
        <color rgb="FF63BE7B"/>
      </colorScale>
    </cfRule>
    <cfRule type="colorScale" priority="4036">
      <colorScale>
        <cfvo type="min"/>
        <cfvo type="max"/>
        <color rgb="FFFCFCFF"/>
        <color rgb="FF63BE7B"/>
      </colorScale>
    </cfRule>
    <cfRule type="colorScale" priority="4037">
      <colorScale>
        <cfvo type="min"/>
        <cfvo type="percentile" val="50"/>
        <cfvo type="max"/>
        <color rgb="FFF8696B"/>
        <color rgb="FFFFEB84"/>
        <color rgb="FF63BE7B"/>
      </colorScale>
    </cfRule>
    <cfRule type="colorScale" priority="4038">
      <colorScale>
        <cfvo type="min"/>
        <cfvo type="max"/>
        <color rgb="FFFFEF9C"/>
        <color rgb="FF63BE7B"/>
      </colorScale>
    </cfRule>
  </conditionalFormatting>
  <conditionalFormatting sqref="E27:N31 E7:N9 E11:N11">
    <cfRule type="colorScale" priority="3964">
      <colorScale>
        <cfvo type="min"/>
        <cfvo type="max"/>
        <color rgb="FFFCFCFF"/>
        <color rgb="FF63BE7B"/>
      </colorScale>
    </cfRule>
    <cfRule type="colorScale" priority="3965">
      <colorScale>
        <cfvo type="min"/>
        <cfvo type="max"/>
        <color rgb="FFFCFCFF"/>
        <color rgb="FF63BE7B"/>
      </colorScale>
    </cfRule>
    <cfRule type="colorScale" priority="3966">
      <colorScale>
        <cfvo type="min"/>
        <cfvo type="percentile" val="50"/>
        <cfvo type="max"/>
        <color rgb="FFF8696B"/>
        <color rgb="FFFFEB84"/>
        <color rgb="FF63BE7B"/>
      </colorScale>
    </cfRule>
    <cfRule type="colorScale" priority="3967">
      <colorScale>
        <cfvo type="min"/>
        <cfvo type="max"/>
        <color rgb="FFFFEF9C"/>
        <color rgb="FF63BE7B"/>
      </colorScale>
    </cfRule>
  </conditionalFormatting>
  <conditionalFormatting sqref="E4:N4">
    <cfRule type="colorScale" priority="3724">
      <colorScale>
        <cfvo type="min"/>
        <cfvo type="max"/>
        <color rgb="FFFCFCFF"/>
        <color rgb="FF63BE7B"/>
      </colorScale>
    </cfRule>
    <cfRule type="colorScale" priority="3725">
      <colorScale>
        <cfvo type="min"/>
        <cfvo type="max"/>
        <color rgb="FFFCFCFF"/>
        <color rgb="FF63BE7B"/>
      </colorScale>
    </cfRule>
    <cfRule type="colorScale" priority="3726">
      <colorScale>
        <cfvo type="min"/>
        <cfvo type="percentile" val="50"/>
        <cfvo type="max"/>
        <color rgb="FFF8696B"/>
        <color rgb="FFFFEB84"/>
        <color rgb="FF63BE7B"/>
      </colorScale>
    </cfRule>
    <cfRule type="colorScale" priority="3727">
      <colorScale>
        <cfvo type="min"/>
        <cfvo type="max"/>
        <color rgb="FFFFEF9C"/>
        <color rgb="FF63BE7B"/>
      </colorScale>
    </cfRule>
  </conditionalFormatting>
  <conditionalFormatting sqref="G41:N1048576">
    <cfRule type="colorScale" priority="4019">
      <colorScale>
        <cfvo type="min"/>
        <cfvo type="percentile" val="50"/>
        <cfvo type="max"/>
        <color rgb="FFF8696B"/>
        <color rgb="FFFCFCFF"/>
        <color rgb="FF63BE7B"/>
      </colorScale>
    </cfRule>
  </conditionalFormatting>
  <conditionalFormatting sqref="H1">
    <cfRule type="colorScale" priority="4015">
      <colorScale>
        <cfvo type="min"/>
        <cfvo type="percentile" val="50"/>
        <cfvo type="max"/>
        <color rgb="FFF8696B"/>
        <color rgb="FFFCFCFF"/>
        <color rgb="FF63BE7B"/>
      </colorScale>
    </cfRule>
  </conditionalFormatting>
  <conditionalFormatting sqref="H41:H1048576 H1">
    <cfRule type="colorScale" priority="4039">
      <colorScale>
        <cfvo type="min"/>
        <cfvo type="percentile" val="50"/>
        <cfvo type="max"/>
        <color rgb="FFF8696B"/>
        <color rgb="FFFCFCFF"/>
        <color rgb="FF5A8AC6"/>
      </colorScale>
    </cfRule>
  </conditionalFormatting>
  <conditionalFormatting sqref="I1:N1 G1">
    <cfRule type="colorScale" priority="4040">
      <colorScale>
        <cfvo type="min"/>
        <cfvo type="percentile" val="50"/>
        <cfvo type="max"/>
        <color rgb="FFF8696B"/>
        <color rgb="FFFCFCFF"/>
        <color rgb="FF63BE7B"/>
      </colorScale>
    </cfRule>
  </conditionalFormatting>
  <conditionalFormatting sqref="O2:O3 O5:O6">
    <cfRule type="colorScale" priority="4047">
      <colorScale>
        <cfvo type="min"/>
        <cfvo type="percentile" val="50"/>
        <cfvo type="max"/>
        <color rgb="FF63BE7B"/>
        <color rgb="FFFCFCFF"/>
        <color rgb="FFF8696B"/>
      </colorScale>
    </cfRule>
  </conditionalFormatting>
  <conditionalFormatting sqref="O27:O31 O2:O3 O5:O9 O11">
    <cfRule type="colorScale" priority="29063">
      <colorScale>
        <cfvo type="min"/>
        <cfvo type="percentile" val="50"/>
        <cfvo type="max"/>
        <color rgb="FF63BE7B"/>
        <color rgb="FFFCFCFF"/>
        <color rgb="FFF8696B"/>
      </colorScale>
    </cfRule>
  </conditionalFormatting>
  <conditionalFormatting sqref="O2:O3">
    <cfRule type="colorScale" priority="4017">
      <colorScale>
        <cfvo type="min"/>
        <cfvo type="percentile" val="50"/>
        <cfvo type="max"/>
        <color rgb="FF63BE7B"/>
        <color rgb="FFFCFCFF"/>
        <color rgb="FFF8696B"/>
      </colorScale>
    </cfRule>
    <cfRule type="colorScale" priority="4165">
      <colorScale>
        <cfvo type="min"/>
        <cfvo type="percentile" val="50"/>
        <cfvo type="max"/>
        <color rgb="FF63BE7B"/>
        <color rgb="FFFCFCFF"/>
        <color rgb="FFF8696B"/>
      </colorScale>
    </cfRule>
  </conditionalFormatting>
  <conditionalFormatting sqref="O4">
    <cfRule type="colorScale" priority="3628">
      <colorScale>
        <cfvo type="min"/>
        <cfvo type="percentile" val="50"/>
        <cfvo type="max"/>
        <color rgb="FF63BE7B"/>
        <color rgb="FFFCFCFF"/>
        <color rgb="FFF8696B"/>
      </colorScale>
    </cfRule>
    <cfRule type="colorScale" priority="3677">
      <colorScale>
        <cfvo type="min"/>
        <cfvo type="percentile" val="50"/>
        <cfvo type="max"/>
        <color rgb="FF63BE7B"/>
        <color rgb="FFFCFCFF"/>
        <color rgb="FFF8696B"/>
      </colorScale>
    </cfRule>
    <cfRule type="colorScale" priority="3689">
      <colorScale>
        <cfvo type="min"/>
        <cfvo type="percentile" val="50"/>
        <cfvo type="max"/>
        <color rgb="FF63BE7B"/>
        <color rgb="FFFCFCFF"/>
        <color rgb="FFF8696B"/>
      </colorScale>
    </cfRule>
    <cfRule type="colorScale" priority="3701">
      <colorScale>
        <cfvo type="min"/>
        <cfvo type="percentile" val="50"/>
        <cfvo type="max"/>
        <color rgb="FF63BE7B"/>
        <color rgb="FFFCFCFF"/>
        <color rgb="FFF8696B"/>
      </colorScale>
    </cfRule>
    <cfRule type="colorScale" priority="3702">
      <colorScale>
        <cfvo type="min"/>
        <cfvo type="percentile" val="50"/>
        <cfvo type="max"/>
        <color rgb="FF63BE7B"/>
        <color rgb="FFFCFCFF"/>
        <color rgb="FFF8696B"/>
      </colorScale>
    </cfRule>
    <cfRule type="colorScale" priority="3717">
      <colorScale>
        <cfvo type="min"/>
        <cfvo type="percentile" val="50"/>
        <cfvo type="max"/>
        <color rgb="FF63BE7B"/>
        <color rgb="FFFCFCFF"/>
        <color rgb="FFF8696B"/>
      </colorScale>
    </cfRule>
    <cfRule type="colorScale" priority="3766">
      <colorScale>
        <cfvo type="min"/>
        <cfvo type="percentile" val="50"/>
        <cfvo type="max"/>
        <color rgb="FF63BE7B"/>
        <color rgb="FFFCFCFF"/>
        <color rgb="FFF8696B"/>
      </colorScale>
    </cfRule>
    <cfRule type="colorScale" priority="3767">
      <colorScale>
        <cfvo type="min"/>
        <cfvo type="percentile" val="50"/>
        <cfvo type="max"/>
        <color rgb="FF63BE7B"/>
        <color rgb="FFFCFCFF"/>
        <color rgb="FFF8696B"/>
      </colorScale>
    </cfRule>
    <cfRule type="colorScale" priority="3826">
      <colorScale>
        <cfvo type="min"/>
        <cfvo type="percentile" val="50"/>
        <cfvo type="max"/>
        <color rgb="FF63BE7B"/>
        <color rgb="FFFCFCFF"/>
        <color rgb="FFF8696B"/>
      </colorScale>
    </cfRule>
  </conditionalFormatting>
  <conditionalFormatting sqref="O5">
    <cfRule type="colorScale" priority="4005">
      <colorScale>
        <cfvo type="min"/>
        <cfvo type="percentile" val="50"/>
        <cfvo type="max"/>
        <color rgb="FF63BE7B"/>
        <color rgb="FFFCFCFF"/>
        <color rgb="FFF8696B"/>
      </colorScale>
    </cfRule>
    <cfRule type="colorScale" priority="4006">
      <colorScale>
        <cfvo type="min"/>
        <cfvo type="percentile" val="50"/>
        <cfvo type="max"/>
        <color rgb="FF63BE7B"/>
        <color rgb="FFFCFCFF"/>
        <color rgb="FFF8696B"/>
      </colorScale>
    </cfRule>
  </conditionalFormatting>
  <conditionalFormatting sqref="O5:O6">
    <cfRule type="colorScale" priority="4151">
      <colorScale>
        <cfvo type="min"/>
        <cfvo type="percentile" val="50"/>
        <cfvo type="max"/>
        <color rgb="FF63BE7B"/>
        <color rgb="FFFCFCFF"/>
        <color rgb="FFF8696B"/>
      </colorScale>
    </cfRule>
  </conditionalFormatting>
  <conditionalFormatting sqref="O6">
    <cfRule type="colorScale" priority="4116">
      <colorScale>
        <cfvo type="min"/>
        <cfvo type="percentile" val="50"/>
        <cfvo type="max"/>
        <color rgb="FF63BE7B"/>
        <color rgb="FFFCFCFF"/>
        <color rgb="FFF8696B"/>
      </colorScale>
    </cfRule>
  </conditionalFormatting>
  <conditionalFormatting sqref="O27:O31 O7:O9 O11">
    <cfRule type="colorScale" priority="29065">
      <colorScale>
        <cfvo type="min"/>
        <cfvo type="percentile" val="50"/>
        <cfvo type="max"/>
        <color rgb="FF63BE7B"/>
        <color rgb="FFFCFCFF"/>
        <color rgb="FFF8696B"/>
      </colorScale>
    </cfRule>
    <cfRule type="colorScale" priority="29066">
      <colorScale>
        <cfvo type="min"/>
        <cfvo type="percentile" val="50"/>
        <cfvo type="max"/>
        <color rgb="FF63BE7B"/>
        <color rgb="FFFCFCFF"/>
        <color rgb="FFF8696B"/>
      </colorScale>
    </cfRule>
    <cfRule type="colorScale" priority="29067">
      <colorScale>
        <cfvo type="min"/>
        <cfvo type="percentile" val="50"/>
        <cfvo type="max"/>
        <color rgb="FF63BE7B"/>
        <color rgb="FFFCFCFF"/>
        <color rgb="FFF8696B"/>
      </colorScale>
    </cfRule>
    <cfRule type="colorScale" priority="29068">
      <colorScale>
        <cfvo type="min"/>
        <cfvo type="percentile" val="50"/>
        <cfvo type="max"/>
        <color rgb="FF63BE7B"/>
        <color rgb="FFFCFCFF"/>
        <color rgb="FFF8696B"/>
      </colorScale>
    </cfRule>
  </conditionalFormatting>
  <conditionalFormatting sqref="P2:P3 P5:P6">
    <cfRule type="colorScale" priority="4180">
      <colorScale>
        <cfvo type="min"/>
        <cfvo type="percentile" val="50"/>
        <cfvo type="max"/>
        <color rgb="FF63BE7B"/>
        <color rgb="FFFCFCFF"/>
        <color rgb="FFF8696B"/>
      </colorScale>
    </cfRule>
    <cfRule type="colorScale" priority="4181">
      <colorScale>
        <cfvo type="min"/>
        <cfvo type="percentile" val="50"/>
        <cfvo type="max"/>
        <color rgb="FF63BE7B"/>
        <color rgb="FFFCFCFF"/>
        <color rgb="FFF8696B"/>
      </colorScale>
    </cfRule>
    <cfRule type="colorScale" priority="4182">
      <colorScale>
        <cfvo type="min"/>
        <cfvo type="max"/>
        <color rgb="FFFCFCFF"/>
        <color rgb="FFF8696B"/>
      </colorScale>
    </cfRule>
  </conditionalFormatting>
  <conditionalFormatting sqref="P27:P31 P2:P3 P5:P9 P11">
    <cfRule type="colorScale" priority="29069">
      <colorScale>
        <cfvo type="min"/>
        <cfvo type="percentile" val="50"/>
        <cfvo type="max"/>
        <color rgb="FF63BE7B"/>
        <color rgb="FFFCFCFF"/>
        <color rgb="FFF8696B"/>
      </colorScale>
    </cfRule>
  </conditionalFormatting>
  <conditionalFormatting sqref="P4">
    <cfRule type="colorScale" priority="3627">
      <colorScale>
        <cfvo type="min"/>
        <cfvo type="percentile" val="50"/>
        <cfvo type="max"/>
        <color rgb="FF63BE7B"/>
        <color rgb="FFFCFCFF"/>
        <color rgb="FFF8696B"/>
      </colorScale>
    </cfRule>
    <cfRule type="colorScale" priority="3676">
      <colorScale>
        <cfvo type="min"/>
        <cfvo type="percentile" val="50"/>
        <cfvo type="max"/>
        <color rgb="FF63BE7B"/>
        <color rgb="FFFCFCFF"/>
        <color rgb="FFF8696B"/>
      </colorScale>
    </cfRule>
    <cfRule type="colorScale" priority="3768">
      <colorScale>
        <cfvo type="min"/>
        <cfvo type="percentile" val="50"/>
        <cfvo type="max"/>
        <color rgb="FF63BE7B"/>
        <color rgb="FFFCFCFF"/>
        <color rgb="FFF8696B"/>
      </colorScale>
    </cfRule>
    <cfRule type="colorScale" priority="3769">
      <colorScale>
        <cfvo type="min"/>
        <cfvo type="percentile" val="50"/>
        <cfvo type="max"/>
        <color rgb="FF63BE7B"/>
        <color rgb="FFFCFCFF"/>
        <color rgb="FFF8696B"/>
      </colorScale>
    </cfRule>
    <cfRule type="colorScale" priority="3770">
      <colorScale>
        <cfvo type="min"/>
        <cfvo type="max"/>
        <color rgb="FFFCFCFF"/>
        <color rgb="FFF8696B"/>
      </colorScale>
    </cfRule>
    <cfRule type="colorScale" priority="3771">
      <colorScale>
        <cfvo type="min"/>
        <cfvo type="percentile" val="50"/>
        <cfvo type="max"/>
        <color rgb="FF63BE7B"/>
        <color rgb="FFFCFCFF"/>
        <color rgb="FFF8696B"/>
      </colorScale>
    </cfRule>
    <cfRule type="colorScale" priority="3772">
      <colorScale>
        <cfvo type="min"/>
        <cfvo type="percentile" val="50"/>
        <cfvo type="max"/>
        <color rgb="FF63BE7B"/>
        <color rgb="FFFCFCFF"/>
        <color rgb="FFF8696B"/>
      </colorScale>
    </cfRule>
    <cfRule type="colorScale" priority="3827">
      <colorScale>
        <cfvo type="min"/>
        <cfvo type="percentile" val="50"/>
        <cfvo type="max"/>
        <color rgb="FF63BE7B"/>
        <color rgb="FFFCFCFF"/>
        <color rgb="FFF8696B"/>
      </colorScale>
    </cfRule>
  </conditionalFormatting>
  <conditionalFormatting sqref="P27:P31 P7:P9 P11">
    <cfRule type="colorScale" priority="29071">
      <colorScale>
        <cfvo type="min"/>
        <cfvo type="percentile" val="50"/>
        <cfvo type="max"/>
        <color rgb="FF63BE7B"/>
        <color rgb="FFFCFCFF"/>
        <color rgb="FFF8696B"/>
      </colorScale>
    </cfRule>
    <cfRule type="colorScale" priority="29072">
      <colorScale>
        <cfvo type="min"/>
        <cfvo type="percentile" val="50"/>
        <cfvo type="max"/>
        <color rgb="FF63BE7B"/>
        <color rgb="FFFCFCFF"/>
        <color rgb="FFF8696B"/>
      </colorScale>
    </cfRule>
    <cfRule type="colorScale" priority="29073">
      <colorScale>
        <cfvo type="min"/>
        <cfvo type="max"/>
        <color rgb="FFFCFCFF"/>
        <color rgb="FFF8696B"/>
      </colorScale>
    </cfRule>
  </conditionalFormatting>
  <conditionalFormatting sqref="Q2:Q3 Q5:Q6">
    <cfRule type="colorScale" priority="4183">
      <colorScale>
        <cfvo type="min"/>
        <cfvo type="percentile" val="50"/>
        <cfvo type="max"/>
        <color rgb="FFF8696B"/>
        <color rgb="FFFCFCFF"/>
        <color rgb="FF63BE7B"/>
      </colorScale>
    </cfRule>
    <cfRule type="colorScale" priority="4184">
      <colorScale>
        <cfvo type="min"/>
        <cfvo type="max"/>
        <color rgb="FFFFEF9C"/>
        <color rgb="FF63BE7B"/>
      </colorScale>
    </cfRule>
    <cfRule type="colorScale" priority="4185">
      <colorScale>
        <cfvo type="min"/>
        <cfvo type="max"/>
        <color rgb="FFFCFCFF"/>
        <color rgb="FF63BE7B"/>
      </colorScale>
    </cfRule>
    <cfRule type="colorScale" priority="4186">
      <colorScale>
        <cfvo type="min"/>
        <cfvo type="max"/>
        <color rgb="FFFCFCFF"/>
        <color rgb="FF63BE7B"/>
      </colorScale>
    </cfRule>
    <cfRule type="colorScale" priority="4187">
      <colorScale>
        <cfvo type="min"/>
        <cfvo type="percentile" val="50"/>
        <cfvo type="max"/>
        <color rgb="FFF8696B"/>
        <color rgb="FFFCFCFF"/>
        <color rgb="FF63BE7B"/>
      </colorScale>
    </cfRule>
  </conditionalFormatting>
  <conditionalFormatting sqref="Q27:Q31 Q2:Q3 Q5:Q9 Q11">
    <cfRule type="colorScale" priority="29074">
      <colorScale>
        <cfvo type="min"/>
        <cfvo type="percentile" val="50"/>
        <cfvo type="max"/>
        <color rgb="FFF8696B"/>
        <color rgb="FFFCFCFF"/>
        <color rgb="FF63BE7B"/>
      </colorScale>
    </cfRule>
  </conditionalFormatting>
  <conditionalFormatting sqref="Q2:Q3">
    <cfRule type="colorScale" priority="4166">
      <colorScale>
        <cfvo type="min"/>
        <cfvo type="max"/>
        <color rgb="FFFFEF9C"/>
        <color rgb="FF63BE7B"/>
      </colorScale>
    </cfRule>
  </conditionalFormatting>
  <conditionalFormatting sqref="Q4">
    <cfRule type="colorScale" priority="3626">
      <colorScale>
        <cfvo type="min"/>
        <cfvo type="percentile" val="50"/>
        <cfvo type="max"/>
        <color rgb="FFF8696B"/>
        <color rgb="FFFCFCFF"/>
        <color rgb="FF63BE7B"/>
      </colorScale>
    </cfRule>
    <cfRule type="colorScale" priority="3675">
      <colorScale>
        <cfvo type="min"/>
        <cfvo type="percentile" val="50"/>
        <cfvo type="max"/>
        <color rgb="FFF8696B"/>
        <color rgb="FFFCFCFF"/>
        <color rgb="FF63BE7B"/>
      </colorScale>
    </cfRule>
    <cfRule type="colorScale" priority="3703">
      <colorScale>
        <cfvo type="min"/>
        <cfvo type="max"/>
        <color rgb="FFFFEF9C"/>
        <color rgb="FF63BE7B"/>
      </colorScale>
    </cfRule>
    <cfRule type="colorScale" priority="3704">
      <colorScale>
        <cfvo type="min"/>
        <cfvo type="max"/>
        <color rgb="FFFFEF9C"/>
        <color rgb="FF63BE7B"/>
      </colorScale>
    </cfRule>
    <cfRule type="colorScale" priority="3773">
      <colorScale>
        <cfvo type="min"/>
        <cfvo type="percentile" val="50"/>
        <cfvo type="max"/>
        <color rgb="FFF8696B"/>
        <color rgb="FFFCFCFF"/>
        <color rgb="FF63BE7B"/>
      </colorScale>
    </cfRule>
    <cfRule type="colorScale" priority="3774">
      <colorScale>
        <cfvo type="min"/>
        <cfvo type="max"/>
        <color rgb="FFFFEF9C"/>
        <color rgb="FF63BE7B"/>
      </colorScale>
    </cfRule>
    <cfRule type="colorScale" priority="3775">
      <colorScale>
        <cfvo type="min"/>
        <cfvo type="max"/>
        <color rgb="FFFCFCFF"/>
        <color rgb="FF63BE7B"/>
      </colorScale>
    </cfRule>
    <cfRule type="colorScale" priority="3776">
      <colorScale>
        <cfvo type="min"/>
        <cfvo type="max"/>
        <color rgb="FFFCFCFF"/>
        <color rgb="FF63BE7B"/>
      </colorScale>
    </cfRule>
    <cfRule type="colorScale" priority="3777">
      <colorScale>
        <cfvo type="min"/>
        <cfvo type="percentile" val="50"/>
        <cfvo type="max"/>
        <color rgb="FFF8696B"/>
        <color rgb="FFFCFCFF"/>
        <color rgb="FF63BE7B"/>
      </colorScale>
    </cfRule>
    <cfRule type="colorScale" priority="3778">
      <colorScale>
        <cfvo type="min"/>
        <cfvo type="percentile" val="50"/>
        <cfvo type="max"/>
        <color rgb="FFF8696B"/>
        <color rgb="FFFCFCFF"/>
        <color rgb="FF63BE7B"/>
      </colorScale>
    </cfRule>
    <cfRule type="colorScale" priority="3779">
      <colorScale>
        <cfvo type="min"/>
        <cfvo type="max"/>
        <color rgb="FFFCFCFF"/>
        <color rgb="FF63BE7B"/>
      </colorScale>
    </cfRule>
    <cfRule type="colorScale" priority="3780">
      <colorScale>
        <cfvo type="min"/>
        <cfvo type="percentile" val="50"/>
        <cfvo type="max"/>
        <color rgb="FFF8696B"/>
        <color rgb="FFFCFCFF"/>
        <color rgb="FF63BE7B"/>
      </colorScale>
    </cfRule>
    <cfRule type="colorScale" priority="3828">
      <colorScale>
        <cfvo type="min"/>
        <cfvo type="percentile" val="50"/>
        <cfvo type="max"/>
        <color rgb="FFF8696B"/>
        <color rgb="FFFCFCFF"/>
        <color rgb="FF63BE7B"/>
      </colorScale>
    </cfRule>
  </conditionalFormatting>
  <conditionalFormatting sqref="Q5:Q6">
    <cfRule type="colorScale" priority="4152">
      <colorScale>
        <cfvo type="min"/>
        <cfvo type="max"/>
        <color rgb="FFFFEF9C"/>
        <color rgb="FF63BE7B"/>
      </colorScale>
    </cfRule>
  </conditionalFormatting>
  <conditionalFormatting sqref="Q27:Q31 Q7:Q9 Q11">
    <cfRule type="colorScale" priority="29076">
      <colorScale>
        <cfvo type="min"/>
        <cfvo type="percentile" val="50"/>
        <cfvo type="max"/>
        <color rgb="FFF8696B"/>
        <color rgb="FFFCFCFF"/>
        <color rgb="FF63BE7B"/>
      </colorScale>
    </cfRule>
    <cfRule type="colorScale" priority="29077">
      <colorScale>
        <cfvo type="min"/>
        <cfvo type="max"/>
        <color rgb="FFFFEF9C"/>
        <color rgb="FF63BE7B"/>
      </colorScale>
    </cfRule>
    <cfRule type="colorScale" priority="29078">
      <colorScale>
        <cfvo type="min"/>
        <cfvo type="max"/>
        <color rgb="FFFFEF9C"/>
        <color rgb="FF63BE7B"/>
      </colorScale>
    </cfRule>
    <cfRule type="colorScale" priority="29079">
      <colorScale>
        <cfvo type="min"/>
        <cfvo type="max"/>
        <color rgb="FFFFEF9C"/>
        <color rgb="FF63BE7B"/>
      </colorScale>
    </cfRule>
    <cfRule type="colorScale" priority="29080">
      <colorScale>
        <cfvo type="min"/>
        <cfvo type="max"/>
        <color rgb="FFFCFCFF"/>
        <color rgb="FF63BE7B"/>
      </colorScale>
    </cfRule>
    <cfRule type="colorScale" priority="29081">
      <colorScale>
        <cfvo type="min"/>
        <cfvo type="max"/>
        <color rgb="FFFCFCFF"/>
        <color rgb="FF63BE7B"/>
      </colorScale>
    </cfRule>
    <cfRule type="colorScale" priority="29082">
      <colorScale>
        <cfvo type="min"/>
        <cfvo type="percentile" val="50"/>
        <cfvo type="max"/>
        <color rgb="FFF8696B"/>
        <color rgb="FFFCFCFF"/>
        <color rgb="FF63BE7B"/>
      </colorScale>
    </cfRule>
  </conditionalFormatting>
  <conditionalFormatting sqref="Q2:U3 W2:W3">
    <cfRule type="colorScale" priority="4018">
      <colorScale>
        <cfvo type="min"/>
        <cfvo type="max"/>
        <color rgb="FFFFEF9C"/>
        <color rgb="FF63BE7B"/>
      </colorScale>
    </cfRule>
  </conditionalFormatting>
  <conditionalFormatting sqref="Q5:U5 W5">
    <cfRule type="colorScale" priority="4003">
      <colorScale>
        <cfvo type="min"/>
        <cfvo type="max"/>
        <color rgb="FFFFEF9C"/>
        <color rgb="FF63BE7B"/>
      </colorScale>
    </cfRule>
    <cfRule type="colorScale" priority="4004">
      <colorScale>
        <cfvo type="min"/>
        <cfvo type="max"/>
        <color rgb="FFFFEF9C"/>
        <color rgb="FF63BE7B"/>
      </colorScale>
    </cfRule>
    <cfRule type="colorScale" priority="4007">
      <colorScale>
        <cfvo type="min"/>
        <cfvo type="max"/>
        <color rgb="FFFFEF9C"/>
        <color rgb="FF63BE7B"/>
      </colorScale>
    </cfRule>
  </conditionalFormatting>
  <conditionalFormatting sqref="Q6:U6 W6">
    <cfRule type="colorScale" priority="4002">
      <colorScale>
        <cfvo type="min"/>
        <cfvo type="max"/>
        <color rgb="FFFFEF9C"/>
        <color rgb="FF63BE7B"/>
      </colorScale>
    </cfRule>
  </conditionalFormatting>
  <conditionalFormatting sqref="Q27:U31 Q7:U9 W7:W9 W27:W31 W11 Q11:U11">
    <cfRule type="colorScale" priority="3971">
      <colorScale>
        <cfvo type="min"/>
        <cfvo type="max"/>
        <color rgb="FFFFEF9C"/>
        <color rgb="FF63BE7B"/>
      </colorScale>
    </cfRule>
  </conditionalFormatting>
  <conditionalFormatting sqref="Q4:W4">
    <cfRule type="colorScale" priority="3710">
      <colorScale>
        <cfvo type="min"/>
        <cfvo type="max"/>
        <color rgb="FFFFEF9C"/>
        <color rgb="FF63BE7B"/>
      </colorScale>
    </cfRule>
  </conditionalFormatting>
  <conditionalFormatting sqref="R4">
    <cfRule type="colorScale" priority="3625">
      <colorScale>
        <cfvo type="min"/>
        <cfvo type="max"/>
        <color rgb="FFFCFCFF"/>
        <color rgb="FF63BE7B"/>
      </colorScale>
    </cfRule>
    <cfRule type="colorScale" priority="3674">
      <colorScale>
        <cfvo type="min"/>
        <cfvo type="max"/>
        <color rgb="FFFCFCFF"/>
        <color rgb="FF63BE7B"/>
      </colorScale>
    </cfRule>
    <cfRule type="colorScale" priority="3781">
      <colorScale>
        <cfvo type="min"/>
        <cfvo type="max"/>
        <color rgb="FFFCFCFF"/>
        <color rgb="FF63BE7B"/>
      </colorScale>
    </cfRule>
    <cfRule type="colorScale" priority="3782">
      <colorScale>
        <cfvo type="min"/>
        <cfvo type="percentile" val="50"/>
        <cfvo type="max"/>
        <color rgb="FFF8696B"/>
        <color rgb="FFFCFCFF"/>
        <color rgb="FF63BE7B"/>
      </colorScale>
    </cfRule>
    <cfRule type="colorScale" priority="3783">
      <colorScale>
        <cfvo type="min"/>
        <cfvo type="max"/>
        <color rgb="FFFCFCFF"/>
        <color rgb="FF63BE7B"/>
      </colorScale>
    </cfRule>
    <cfRule type="colorScale" priority="3829">
      <colorScale>
        <cfvo type="min"/>
        <cfvo type="percentile" val="50"/>
        <cfvo type="max"/>
        <color rgb="FFF8696B"/>
        <color rgb="FFFCFCFF"/>
        <color rgb="FF63BE7B"/>
      </colorScale>
    </cfRule>
    <cfRule type="colorScale" priority="3830">
      <colorScale>
        <cfvo type="min"/>
        <cfvo type="max"/>
        <color rgb="FFFCFCFF"/>
        <color rgb="FF63BE7B"/>
      </colorScale>
    </cfRule>
    <cfRule type="colorScale" priority="3846">
      <colorScale>
        <cfvo type="min"/>
        <cfvo type="percentile" val="50"/>
        <cfvo type="max"/>
        <color rgb="FFF8696B"/>
        <color rgb="FFFCFCFF"/>
        <color rgb="FF63BE7B"/>
      </colorScale>
    </cfRule>
  </conditionalFormatting>
  <conditionalFormatting sqref="R2:S3 R5:S6">
    <cfRule type="colorScale" priority="4188">
      <colorScale>
        <cfvo type="min"/>
        <cfvo type="percentile" val="50"/>
        <cfvo type="max"/>
        <color rgb="FFF8696B"/>
        <color rgb="FFFCFCFF"/>
        <color rgb="FF63BE7B"/>
      </colorScale>
    </cfRule>
    <cfRule type="colorScale" priority="4189">
      <colorScale>
        <cfvo type="min"/>
        <cfvo type="max"/>
        <color rgb="FFFCFCFF"/>
        <color rgb="FF63BE7B"/>
      </colorScale>
    </cfRule>
    <cfRule type="colorScale" priority="4190">
      <colorScale>
        <cfvo type="min"/>
        <cfvo type="max"/>
        <color rgb="FFFCFCFF"/>
        <color rgb="FF63BE7B"/>
      </colorScale>
    </cfRule>
    <cfRule type="colorScale" priority="29084">
      <colorScale>
        <cfvo type="min"/>
        <cfvo type="percentile" val="50"/>
        <cfvo type="max"/>
        <color rgb="FFF8696B"/>
        <color rgb="FFFCFCFF"/>
        <color rgb="FF63BE7B"/>
      </colorScale>
    </cfRule>
    <cfRule type="colorScale" priority="29085">
      <colorScale>
        <cfvo type="min"/>
        <cfvo type="max"/>
        <color rgb="FFFCFCFF"/>
        <color rgb="FF63BE7B"/>
      </colorScale>
    </cfRule>
  </conditionalFormatting>
  <conditionalFormatting sqref="R2:S3">
    <cfRule type="colorScale" priority="4167">
      <colorScale>
        <cfvo type="min"/>
        <cfvo type="max"/>
        <color rgb="FFFFEF9C"/>
        <color rgb="FF63BE7B"/>
      </colorScale>
    </cfRule>
  </conditionalFormatting>
  <conditionalFormatting sqref="R4:S4">
    <cfRule type="colorScale" priority="3705">
      <colorScale>
        <cfvo type="min"/>
        <cfvo type="max"/>
        <color rgb="FFFFEF9C"/>
        <color rgb="FF63BE7B"/>
      </colorScale>
    </cfRule>
    <cfRule type="colorScale" priority="3706">
      <colorScale>
        <cfvo type="min"/>
        <cfvo type="max"/>
        <color rgb="FFFFEF9C"/>
        <color rgb="FF63BE7B"/>
      </colorScale>
    </cfRule>
    <cfRule type="colorScale" priority="3784">
      <colorScale>
        <cfvo type="min"/>
        <cfvo type="percentile" val="50"/>
        <cfvo type="max"/>
        <color rgb="FFF8696B"/>
        <color rgb="FFFCFCFF"/>
        <color rgb="FF63BE7B"/>
      </colorScale>
    </cfRule>
    <cfRule type="colorScale" priority="3785">
      <colorScale>
        <cfvo type="min"/>
        <cfvo type="max"/>
        <color rgb="FFFCFCFF"/>
        <color rgb="FF63BE7B"/>
      </colorScale>
    </cfRule>
    <cfRule type="colorScale" priority="3786">
      <colorScale>
        <cfvo type="min"/>
        <cfvo type="max"/>
        <color rgb="FFFCFCFF"/>
        <color rgb="FF63BE7B"/>
      </colorScale>
    </cfRule>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onditionalFormatting>
  <conditionalFormatting sqref="R5:S6">
    <cfRule type="colorScale" priority="4153">
      <colorScale>
        <cfvo type="min"/>
        <cfvo type="max"/>
        <color rgb="FFFFEF9C"/>
        <color rgb="FF63BE7B"/>
      </colorScale>
    </cfRule>
  </conditionalFormatting>
  <conditionalFormatting sqref="R27:S31 R7:S9 R11:S11">
    <cfRule type="colorScale" priority="3972">
      <colorScale>
        <cfvo type="min"/>
        <cfvo type="percentile" val="50"/>
        <cfvo type="max"/>
        <color rgb="FFF8696B"/>
        <color rgb="FFFCFCFF"/>
        <color rgb="FF63BE7B"/>
      </colorScale>
    </cfRule>
    <cfRule type="colorScale" priority="3973">
      <colorScale>
        <cfvo type="min"/>
        <cfvo type="max"/>
        <color rgb="FFFCFCFF"/>
        <color rgb="FF63BE7B"/>
      </colorScale>
    </cfRule>
    <cfRule type="colorScale" priority="3974">
      <colorScale>
        <cfvo type="min"/>
        <cfvo type="max"/>
        <color rgb="FFFFEF9C"/>
        <color rgb="FF63BE7B"/>
      </colorScale>
    </cfRule>
    <cfRule type="colorScale" priority="3975">
      <colorScale>
        <cfvo type="min"/>
        <cfvo type="max"/>
        <color rgb="FFFFEF9C"/>
        <color rgb="FF63BE7B"/>
      </colorScale>
    </cfRule>
    <cfRule type="colorScale" priority="3976">
      <colorScale>
        <cfvo type="min"/>
        <cfvo type="max"/>
        <color rgb="FFFCFCFF"/>
        <color rgb="FF63BE7B"/>
      </colorScale>
    </cfRule>
    <cfRule type="colorScale" priority="3982">
      <colorScale>
        <cfvo type="min"/>
        <cfvo type="percentile" val="50"/>
        <cfvo type="max"/>
        <color rgb="FFF8696B"/>
        <color rgb="FFFCFCFF"/>
        <color rgb="FF63BE7B"/>
      </colorScale>
    </cfRule>
    <cfRule type="colorScale" priority="3983">
      <colorScale>
        <cfvo type="min"/>
        <cfvo type="max"/>
        <color rgb="FFFCFCFF"/>
        <color rgb="FF63BE7B"/>
      </colorScale>
    </cfRule>
  </conditionalFormatting>
  <conditionalFormatting sqref="S4">
    <cfRule type="colorScale" priority="3624">
      <colorScale>
        <cfvo type="min"/>
        <cfvo type="percentile" val="50"/>
        <cfvo type="max"/>
        <color rgb="FFF8696B"/>
        <color rgb="FFFCFCFF"/>
        <color rgb="FF63BE7B"/>
      </colorScale>
    </cfRule>
    <cfRule type="colorScale" priority="3667">
      <colorScale>
        <cfvo type="min"/>
        <cfvo type="percentile" val="50"/>
        <cfvo type="max"/>
        <color rgb="FFF8696B"/>
        <color rgb="FFFCFCFF"/>
        <color rgb="FF63BE7B"/>
      </colorScale>
    </cfRule>
    <cfRule type="colorScale" priority="3672">
      <colorScale>
        <cfvo type="min"/>
        <cfvo type="max"/>
        <color rgb="FFFCFCFF"/>
        <color rgb="FF63BE7B"/>
      </colorScale>
    </cfRule>
    <cfRule type="colorScale" priority="3673">
      <colorScale>
        <cfvo type="min"/>
        <cfvo type="percentile" val="50"/>
        <cfvo type="max"/>
        <color rgb="FFF8696B"/>
        <color rgb="FFFCFCFF"/>
        <color rgb="FF63BE7B"/>
      </colorScale>
    </cfRule>
    <cfRule type="colorScale" priority="3789">
      <colorScale>
        <cfvo type="min"/>
        <cfvo type="max"/>
        <color rgb="FFFCFCFF"/>
        <color rgb="FF63BE7B"/>
      </colorScale>
    </cfRule>
    <cfRule type="colorScale" priority="3790">
      <colorScale>
        <cfvo type="min"/>
        <cfvo type="percentile" val="50"/>
        <cfvo type="max"/>
        <color rgb="FFF8696B"/>
        <color rgb="FFFCFCFF"/>
        <color rgb="FF63BE7B"/>
      </colorScale>
    </cfRule>
    <cfRule type="colorScale" priority="3791">
      <colorScale>
        <cfvo type="min"/>
        <cfvo type="max"/>
        <color rgb="FFFCFCFF"/>
        <color rgb="FF63BE7B"/>
      </colorScale>
    </cfRule>
    <cfRule type="colorScale" priority="3831">
      <colorScale>
        <cfvo type="min"/>
        <cfvo type="percentile" val="50"/>
        <cfvo type="max"/>
        <color rgb="FFF8696B"/>
        <color rgb="FFFCFCFF"/>
        <color rgb="FF63BE7B"/>
      </colorScale>
    </cfRule>
  </conditionalFormatting>
  <conditionalFormatting sqref="T2:T3 T5:T6">
    <cfRule type="colorScale" priority="4191">
      <colorScale>
        <cfvo type="min"/>
        <cfvo type="percentile" val="50"/>
        <cfvo type="max"/>
        <color rgb="FFF8696B"/>
        <color rgb="FFFCFCFF"/>
        <color rgb="FF63BE7B"/>
      </colorScale>
    </cfRule>
    <cfRule type="colorScale" priority="4192">
      <colorScale>
        <cfvo type="min"/>
        <cfvo type="max"/>
        <color rgb="FFFCFCFF"/>
        <color rgb="FF63BE7B"/>
      </colorScale>
    </cfRule>
    <cfRule type="colorScale" priority="4193">
      <colorScale>
        <cfvo type="min"/>
        <cfvo type="max"/>
        <color rgb="FFFCFCFF"/>
        <color rgb="FF63BE7B"/>
      </colorScale>
    </cfRule>
    <cfRule type="colorScale" priority="4194">
      <colorScale>
        <cfvo type="min"/>
        <cfvo type="max"/>
        <color rgb="FFFCFCFF"/>
        <color rgb="FF63BE7B"/>
      </colorScale>
    </cfRule>
  </conditionalFormatting>
  <conditionalFormatting sqref="T27:T31 T2:T3 T5:T9 T11">
    <cfRule type="colorScale" priority="29086">
      <colorScale>
        <cfvo type="min"/>
        <cfvo type="percentile" val="50"/>
        <cfvo type="max"/>
        <color rgb="FFF8696B"/>
        <color rgb="FFFCFCFF"/>
        <color rgb="FF63BE7B"/>
      </colorScale>
    </cfRule>
    <cfRule type="colorScale" priority="29087">
      <colorScale>
        <cfvo type="min"/>
        <cfvo type="max"/>
        <color rgb="FFFCFCFF"/>
        <color rgb="FF63BE7B"/>
      </colorScale>
    </cfRule>
  </conditionalFormatting>
  <conditionalFormatting sqref="T2:T3">
    <cfRule type="colorScale" priority="4168">
      <colorScale>
        <cfvo type="min"/>
        <cfvo type="max"/>
        <color rgb="FFFFEF9C"/>
        <color rgb="FF63BE7B"/>
      </colorScale>
    </cfRule>
  </conditionalFormatting>
  <conditionalFormatting sqref="T4">
    <cfRule type="colorScale" priority="3623">
      <colorScale>
        <cfvo type="min"/>
        <cfvo type="percentile" val="50"/>
        <cfvo type="max"/>
        <color rgb="FFF8696B"/>
        <color rgb="FFFCFCFF"/>
        <color rgb="FF63BE7B"/>
      </colorScale>
    </cfRule>
    <cfRule type="colorScale" priority="3671">
      <colorScale>
        <cfvo type="min"/>
        <cfvo type="max"/>
        <color rgb="FFFCFCFF"/>
        <color rgb="FF63BE7B"/>
      </colorScale>
    </cfRule>
    <cfRule type="colorScale" priority="3707">
      <colorScale>
        <cfvo type="min"/>
        <cfvo type="max"/>
        <color rgb="FFFFEF9C"/>
        <color rgb="FF63BE7B"/>
      </colorScale>
    </cfRule>
    <cfRule type="colorScale" priority="3708">
      <colorScale>
        <cfvo type="min"/>
        <cfvo type="max"/>
        <color rgb="FFFFEF9C"/>
        <color rgb="FF63BE7B"/>
      </colorScale>
    </cfRule>
    <cfRule type="colorScale" priority="3792">
      <colorScale>
        <cfvo type="min"/>
        <cfvo type="percentile" val="50"/>
        <cfvo type="max"/>
        <color rgb="FFF8696B"/>
        <color rgb="FFFCFCFF"/>
        <color rgb="FF63BE7B"/>
      </colorScale>
    </cfRule>
    <cfRule type="colorScale" priority="3793">
      <colorScale>
        <cfvo type="min"/>
        <cfvo type="max"/>
        <color rgb="FFFCFCFF"/>
        <color rgb="FF63BE7B"/>
      </colorScale>
    </cfRule>
    <cfRule type="colorScale" priority="3794">
      <colorScale>
        <cfvo type="min"/>
        <cfvo type="max"/>
        <color rgb="FFFCFCFF"/>
        <color rgb="FF63BE7B"/>
      </colorScale>
    </cfRule>
    <cfRule type="colorScale" priority="3795">
      <colorScale>
        <cfvo type="min"/>
        <cfvo type="max"/>
        <color rgb="FFFCFCFF"/>
        <color rgb="FF63BE7B"/>
      </colorScale>
    </cfRule>
    <cfRule type="colorScale" priority="3796">
      <colorScale>
        <cfvo type="min"/>
        <cfvo type="max"/>
        <color rgb="FFFCFCFF"/>
        <color rgb="FF63BE7B"/>
      </colorScale>
    </cfRule>
    <cfRule type="colorScale" priority="3797">
      <colorScale>
        <cfvo type="min"/>
        <cfvo type="percentile" val="50"/>
        <cfvo type="max"/>
        <color rgb="FFF8696B"/>
        <color rgb="FFFCFCFF"/>
        <color rgb="FF63BE7B"/>
      </colorScale>
    </cfRule>
    <cfRule type="colorScale" priority="3798">
      <colorScale>
        <cfvo type="min"/>
        <cfvo type="max"/>
        <color rgb="FFFCFCFF"/>
        <color rgb="FF63BE7B"/>
      </colorScale>
    </cfRule>
    <cfRule type="colorScale" priority="3832">
      <colorScale>
        <cfvo type="min"/>
        <cfvo type="percentile" val="50"/>
        <cfvo type="max"/>
        <color rgb="FFF8696B"/>
        <color rgb="FFFCFCFF"/>
        <color rgb="FF63BE7B"/>
      </colorScale>
    </cfRule>
  </conditionalFormatting>
  <conditionalFormatting sqref="T5:T6">
    <cfRule type="colorScale" priority="4154">
      <colorScale>
        <cfvo type="min"/>
        <cfvo type="max"/>
        <color rgb="FFFFEF9C"/>
        <color rgb="FF63BE7B"/>
      </colorScale>
    </cfRule>
  </conditionalFormatting>
  <conditionalFormatting sqref="T27:T31 T7:T9 T11">
    <cfRule type="colorScale" priority="29090">
      <colorScale>
        <cfvo type="min"/>
        <cfvo type="percentile" val="50"/>
        <cfvo type="max"/>
        <color rgb="FFF8696B"/>
        <color rgb="FFFCFCFF"/>
        <color rgb="FF63BE7B"/>
      </colorScale>
    </cfRule>
    <cfRule type="colorScale" priority="29091">
      <colorScale>
        <cfvo type="min"/>
        <cfvo type="max"/>
        <color rgb="FFFCFCFF"/>
        <color rgb="FF63BE7B"/>
      </colorScale>
    </cfRule>
    <cfRule type="colorScale" priority="29092">
      <colorScale>
        <cfvo type="min"/>
        <cfvo type="max"/>
        <color rgb="FFFFEF9C"/>
        <color rgb="FF63BE7B"/>
      </colorScale>
    </cfRule>
    <cfRule type="colorScale" priority="29093">
      <colorScale>
        <cfvo type="min"/>
        <cfvo type="max"/>
        <color rgb="FFFFEF9C"/>
        <color rgb="FF63BE7B"/>
      </colorScale>
    </cfRule>
    <cfRule type="colorScale" priority="29094">
      <colorScale>
        <cfvo type="min"/>
        <cfvo type="max"/>
        <color rgb="FFFCFCFF"/>
        <color rgb="FF63BE7B"/>
      </colorScale>
    </cfRule>
    <cfRule type="colorScale" priority="29095">
      <colorScale>
        <cfvo type="min"/>
        <cfvo type="max"/>
        <color rgb="FFFCFCFF"/>
        <color rgb="FF63BE7B"/>
      </colorScale>
    </cfRule>
  </conditionalFormatting>
  <conditionalFormatting sqref="U2:U3 U5:U6">
    <cfRule type="colorScale" priority="4195">
      <colorScale>
        <cfvo type="min"/>
        <cfvo type="percentile" val="50"/>
        <cfvo type="max"/>
        <color rgb="FFF8696B"/>
        <color rgb="FFFCFCFF"/>
        <color rgb="FF63BE7B"/>
      </colorScale>
    </cfRule>
    <cfRule type="colorScale" priority="4196">
      <colorScale>
        <cfvo type="min"/>
        <cfvo type="max"/>
        <color rgb="FFFCFCFF"/>
        <color rgb="FF63BE7B"/>
      </colorScale>
    </cfRule>
  </conditionalFormatting>
  <conditionalFormatting sqref="U27:U31 U2:U3 U5:U9 U11">
    <cfRule type="colorScale" priority="29096">
      <colorScale>
        <cfvo type="min"/>
        <cfvo type="percentile" val="50"/>
        <cfvo type="max"/>
        <color rgb="FFF8696B"/>
        <color rgb="FFFCFCFF"/>
        <color rgb="FF63BE7B"/>
      </colorScale>
    </cfRule>
    <cfRule type="colorScale" priority="29097">
      <colorScale>
        <cfvo type="min"/>
        <cfvo type="max"/>
        <color rgb="FFFCFCFF"/>
        <color rgb="FF63BE7B"/>
      </colorScale>
    </cfRule>
  </conditionalFormatting>
  <conditionalFormatting sqref="U2:U3 W2:W3 W5:W6 U5:U6">
    <cfRule type="colorScale" priority="4048">
      <colorScale>
        <cfvo type="min"/>
        <cfvo type="max"/>
        <color rgb="FFFFEF9C"/>
        <color rgb="FF63BE7B"/>
      </colorScale>
    </cfRule>
  </conditionalFormatting>
  <conditionalFormatting sqref="U2:U3 W2:W3">
    <cfRule type="colorScale" priority="4169">
      <colorScale>
        <cfvo type="min"/>
        <cfvo type="max"/>
        <color rgb="FFFFEF9C"/>
        <color rgb="FF63BE7B"/>
      </colorScale>
    </cfRule>
  </conditionalFormatting>
  <conditionalFormatting sqref="U4">
    <cfRule type="colorScale" priority="3622">
      <colorScale>
        <cfvo type="min"/>
        <cfvo type="percentile" val="50"/>
        <cfvo type="max"/>
        <color rgb="FFF8696B"/>
        <color rgb="FFFCFCFF"/>
        <color rgb="FF63BE7B"/>
      </colorScale>
    </cfRule>
    <cfRule type="colorScale" priority="3670">
      <colorScale>
        <cfvo type="min"/>
        <cfvo type="percentile" val="50"/>
        <cfvo type="max"/>
        <color rgb="FFF8696B"/>
        <color rgb="FFFCFCFF"/>
        <color rgb="FF63BE7B"/>
      </colorScale>
    </cfRule>
    <cfRule type="colorScale" priority="3799">
      <colorScale>
        <cfvo type="min"/>
        <cfvo type="percentile" val="50"/>
        <cfvo type="max"/>
        <color rgb="FFF8696B"/>
        <color rgb="FFFCFCFF"/>
        <color rgb="FF63BE7B"/>
      </colorScale>
    </cfRule>
    <cfRule type="colorScale" priority="3800">
      <colorScale>
        <cfvo type="min"/>
        <cfvo type="max"/>
        <color rgb="FFFCFCFF"/>
        <color rgb="FF63BE7B"/>
      </colorScale>
    </cfRule>
    <cfRule type="colorScale" priority="3801">
      <colorScale>
        <cfvo type="min"/>
        <cfvo type="max"/>
        <color rgb="FFFCFCFF"/>
        <color rgb="FF63BE7B"/>
      </colorScale>
    </cfRule>
    <cfRule type="colorScale" priority="3802">
      <colorScale>
        <cfvo type="min"/>
        <cfvo type="percentile" val="50"/>
        <cfvo type="max"/>
        <color rgb="FFF8696B"/>
        <color rgb="FFFCFCFF"/>
        <color rgb="FF63BE7B"/>
      </colorScale>
    </cfRule>
    <cfRule type="colorScale" priority="3803">
      <colorScale>
        <cfvo type="min"/>
        <cfvo type="max"/>
        <color rgb="FFFCFCFF"/>
        <color rgb="FF63BE7B"/>
      </colorScale>
    </cfRule>
    <cfRule type="colorScale" priority="3833">
      <colorScale>
        <cfvo type="min"/>
        <cfvo type="percentile" val="50"/>
        <cfvo type="max"/>
        <color rgb="FFF8696B"/>
        <color rgb="FFFCFCFF"/>
        <color rgb="FF63BE7B"/>
      </colorScale>
    </cfRule>
  </conditionalFormatting>
  <conditionalFormatting sqref="U5:U6 W5:W6">
    <cfRule type="colorScale" priority="4141">
      <colorScale>
        <cfvo type="min"/>
        <cfvo type="max"/>
        <color rgb="FFFFEF9C"/>
        <color rgb="FF63BE7B"/>
      </colorScale>
    </cfRule>
  </conditionalFormatting>
  <conditionalFormatting sqref="U27:U31 U7:U9 W7:W9 W27:W31 W11 U11">
    <cfRule type="colorScale" priority="3977">
      <colorScale>
        <cfvo type="min"/>
        <cfvo type="max"/>
        <color rgb="FFFFEF9C"/>
        <color rgb="FF63BE7B"/>
      </colorScale>
    </cfRule>
    <cfRule type="colorScale" priority="3978">
      <colorScale>
        <cfvo type="min"/>
        <cfvo type="max"/>
        <color rgb="FFFFEF9C"/>
        <color rgb="FF63BE7B"/>
      </colorScale>
    </cfRule>
    <cfRule type="colorScale" priority="3979">
      <colorScale>
        <cfvo type="min"/>
        <cfvo type="max"/>
        <color rgb="FFFFEF9C"/>
        <color rgb="FF63BE7B"/>
      </colorScale>
    </cfRule>
  </conditionalFormatting>
  <conditionalFormatting sqref="U27:U31 U7:U9 U11">
    <cfRule type="colorScale" priority="29100">
      <colorScale>
        <cfvo type="min"/>
        <cfvo type="percentile" val="50"/>
        <cfvo type="max"/>
        <color rgb="FFF8696B"/>
        <color rgb="FFFCFCFF"/>
        <color rgb="FF63BE7B"/>
      </colorScale>
    </cfRule>
    <cfRule type="colorScale" priority="29101">
      <colorScale>
        <cfvo type="min"/>
        <cfvo type="max"/>
        <color rgb="FFFCFCFF"/>
        <color rgb="FF63BE7B"/>
      </colorScale>
    </cfRule>
  </conditionalFormatting>
  <conditionalFormatting sqref="U4:W4">
    <cfRule type="colorScale" priority="3804">
      <colorScale>
        <cfvo type="min"/>
        <cfvo type="max"/>
        <color rgb="FFFFEF9C"/>
        <color rgb="FF63BE7B"/>
      </colorScale>
    </cfRule>
    <cfRule type="colorScale" priority="3805">
      <colorScale>
        <cfvo type="min"/>
        <cfvo type="max"/>
        <color rgb="FFFFEF9C"/>
        <color rgb="FF63BE7B"/>
      </colorScale>
    </cfRule>
    <cfRule type="colorScale" priority="3806">
      <colorScale>
        <cfvo type="min"/>
        <cfvo type="max"/>
        <color rgb="FFFFEF9C"/>
        <color rgb="FF63BE7B"/>
      </colorScale>
    </cfRule>
  </conditionalFormatting>
  <conditionalFormatting sqref="V2:V3 V5:V9 V11">
    <cfRule type="colorScale" priority="29105">
      <colorScale>
        <cfvo type="min"/>
        <cfvo type="percentile" val="50"/>
        <cfvo type="max"/>
        <color rgb="FF63BE7B"/>
        <color rgb="FFFCFCFF"/>
        <color rgb="FFF8696B"/>
      </colorScale>
    </cfRule>
    <cfRule type="colorScale" priority="29106">
      <colorScale>
        <cfvo type="min"/>
        <cfvo type="percentile" val="50"/>
        <cfvo type="max"/>
        <color rgb="FF63BE7B"/>
        <color rgb="FFFCFCFF"/>
        <color rgb="FFF8696B"/>
      </colorScale>
    </cfRule>
    <cfRule type="colorScale" priority="29107">
      <colorScale>
        <cfvo type="min"/>
        <cfvo type="max"/>
        <color rgb="FF63BE7B"/>
        <color rgb="FFFCFCFF"/>
      </colorScale>
    </cfRule>
    <cfRule type="colorScale" priority="29108">
      <colorScale>
        <cfvo type="min"/>
        <cfvo type="percentile" val="50"/>
        <cfvo type="max"/>
        <color rgb="FF63BE7B"/>
        <color rgb="FFFCFCFF"/>
        <color rgb="FFF8696B"/>
      </colorScale>
    </cfRule>
    <cfRule type="colorScale" priority="29109">
      <colorScale>
        <cfvo type="min"/>
        <cfvo type="max"/>
        <color rgb="FFFFEF9C"/>
        <color rgb="FF63BE7B"/>
      </colorScale>
    </cfRule>
    <cfRule type="colorScale" priority="29110">
      <colorScale>
        <cfvo type="min"/>
        <cfvo type="max"/>
        <color rgb="FFFFEF9C"/>
        <color rgb="FF63BE7B"/>
      </colorScale>
    </cfRule>
    <cfRule type="colorScale" priority="29111">
      <colorScale>
        <cfvo type="min"/>
        <cfvo type="max"/>
        <color rgb="FFFFEF9C"/>
        <color rgb="FF63BE7B"/>
      </colorScale>
    </cfRule>
  </conditionalFormatting>
  <conditionalFormatting sqref="V2:V3">
    <cfRule type="colorScale" priority="3864">
      <colorScale>
        <cfvo type="min"/>
        <cfvo type="max"/>
        <color rgb="FFFFEF9C"/>
        <color rgb="FF63BE7B"/>
      </colorScale>
    </cfRule>
  </conditionalFormatting>
  <conditionalFormatting sqref="V4">
    <cfRule type="colorScale" priority="3621">
      <colorScale>
        <cfvo type="min"/>
        <cfvo type="percentile" val="50"/>
        <cfvo type="max"/>
        <color rgb="FF63BE7B"/>
        <color rgb="FFFCFCFF"/>
        <color rgb="FFF8696B"/>
      </colorScale>
    </cfRule>
    <cfRule type="colorScale" priority="3669">
      <colorScale>
        <cfvo type="min"/>
        <cfvo type="percentile" val="50"/>
        <cfvo type="max"/>
        <color rgb="FF63BE7B"/>
        <color rgb="FFFCFCFF"/>
        <color rgb="FFF8696B"/>
      </colorScale>
    </cfRule>
    <cfRule type="colorScale" priority="3807">
      <colorScale>
        <cfvo type="min"/>
        <cfvo type="percentile" val="50"/>
        <cfvo type="max"/>
        <color rgb="FF63BE7B"/>
        <color rgb="FFFCFCFF"/>
        <color rgb="FFF8696B"/>
      </colorScale>
    </cfRule>
    <cfRule type="colorScale" priority="3808">
      <colorScale>
        <cfvo type="min"/>
        <cfvo type="percentile" val="50"/>
        <cfvo type="max"/>
        <color rgb="FF63BE7B"/>
        <color rgb="FFFCFCFF"/>
        <color rgb="FFF8696B"/>
      </colorScale>
    </cfRule>
    <cfRule type="colorScale" priority="3809">
      <colorScale>
        <cfvo type="min"/>
        <cfvo type="max"/>
        <color rgb="FF63BE7B"/>
        <color rgb="FFFCFCFF"/>
      </colorScale>
    </cfRule>
    <cfRule type="colorScale" priority="3810">
      <colorScale>
        <cfvo type="min"/>
        <cfvo type="percentile" val="50"/>
        <cfvo type="max"/>
        <color rgb="FF63BE7B"/>
        <color rgb="FFFCFCFF"/>
        <color rgb="FFF8696B"/>
      </colorScale>
    </cfRule>
    <cfRule type="colorScale" priority="3811">
      <colorScale>
        <cfvo type="min"/>
        <cfvo type="percentile" val="50"/>
        <cfvo type="max"/>
        <color rgb="FF63BE7B"/>
        <color rgb="FFFCFCFF"/>
        <color rgb="FFF8696B"/>
      </colorScale>
    </cfRule>
    <cfRule type="colorScale" priority="3834">
      <colorScale>
        <cfvo type="min"/>
        <cfvo type="percentile" val="50"/>
        <cfvo type="max"/>
        <color rgb="FF63BE7B"/>
        <color rgb="FFFCFCFF"/>
        <color rgb="FFF8696B"/>
      </colorScale>
    </cfRule>
  </conditionalFormatting>
  <conditionalFormatting sqref="V5">
    <cfRule type="colorScale" priority="3869">
      <colorScale>
        <cfvo type="min"/>
        <cfvo type="max"/>
        <color rgb="FFFFEF9C"/>
        <color rgb="FF63BE7B"/>
      </colorScale>
    </cfRule>
    <cfRule type="colorScale" priority="3870">
      <colorScale>
        <cfvo type="min"/>
        <cfvo type="max"/>
        <color rgb="FFFFEF9C"/>
        <color rgb="FF63BE7B"/>
      </colorScale>
    </cfRule>
  </conditionalFormatting>
  <conditionalFormatting sqref="V5:V9 V11">
    <cfRule type="colorScale" priority="29119">
      <colorScale>
        <cfvo type="min"/>
        <cfvo type="max"/>
        <color rgb="FFFFEF9C"/>
        <color rgb="FF63BE7B"/>
      </colorScale>
    </cfRule>
  </conditionalFormatting>
  <conditionalFormatting sqref="V6">
    <cfRule type="colorScale" priority="3871">
      <colorScale>
        <cfvo type="min"/>
        <cfvo type="max"/>
        <color rgb="FFFFEF9C"/>
        <color rgb="FF63BE7B"/>
      </colorScale>
    </cfRule>
  </conditionalFormatting>
  <conditionalFormatting sqref="V7">
    <cfRule type="colorScale" priority="3872">
      <colorScale>
        <cfvo type="min"/>
        <cfvo type="max"/>
        <color rgb="FFFFEF9C"/>
        <color rgb="FF63BE7B"/>
      </colorScale>
    </cfRule>
    <cfRule type="colorScale" priority="3890">
      <colorScale>
        <cfvo type="min"/>
        <cfvo type="max"/>
        <color rgb="FFFFEF9C"/>
        <color rgb="FF63BE7B"/>
      </colorScale>
    </cfRule>
  </conditionalFormatting>
  <conditionalFormatting sqref="V8">
    <cfRule type="colorScale" priority="3891">
      <colorScale>
        <cfvo type="min"/>
        <cfvo type="max"/>
        <color rgb="FFFFEF9C"/>
        <color rgb="FF63BE7B"/>
      </colorScale>
    </cfRule>
    <cfRule type="colorScale" priority="3892">
      <colorScale>
        <cfvo type="min"/>
        <cfvo type="percentile" val="50"/>
        <cfvo type="max"/>
        <color rgb="FFF8696B"/>
        <color rgb="FFFFEB84"/>
        <color rgb="FF63BE7B"/>
      </colorScale>
    </cfRule>
  </conditionalFormatting>
  <conditionalFormatting sqref="V8:V9 V11">
    <cfRule type="colorScale" priority="3893">
      <colorScale>
        <cfvo type="min"/>
        <cfvo type="max"/>
        <color rgb="FFFFEF9C"/>
        <color rgb="FF63BE7B"/>
      </colorScale>
    </cfRule>
  </conditionalFormatting>
  <conditionalFormatting sqref="V8:V9 V11">
    <cfRule type="colorScale" priority="3894">
      <colorScale>
        <cfvo type="min"/>
        <cfvo type="max"/>
        <color rgb="FFFFEF9C"/>
        <color rgb="FF63BE7B"/>
      </colorScale>
    </cfRule>
    <cfRule type="colorScale" priority="3895">
      <colorScale>
        <cfvo type="min"/>
        <cfvo type="max"/>
        <color rgb="FFFFEF9C"/>
        <color rgb="FF63BE7B"/>
      </colorScale>
    </cfRule>
  </conditionalFormatting>
  <conditionalFormatting sqref="V9">
    <cfRule type="colorScale" priority="3896">
      <colorScale>
        <cfvo type="min"/>
        <cfvo type="max"/>
        <color rgb="FFFFEF9C"/>
        <color rgb="FF63BE7B"/>
      </colorScale>
    </cfRule>
    <cfRule type="colorScale" priority="3897">
      <colorScale>
        <cfvo type="min"/>
        <cfvo type="percentile" val="50"/>
        <cfvo type="max"/>
        <color rgb="FFF8696B"/>
        <color rgb="FFFFEB84"/>
        <color rgb="FF63BE7B"/>
      </colorScale>
    </cfRule>
    <cfRule type="colorScale" priority="3898">
      <colorScale>
        <cfvo type="min"/>
        <cfvo type="percentile" val="50"/>
        <cfvo type="max"/>
        <color rgb="FFF8696B"/>
        <color rgb="FFFFEB84"/>
        <color rgb="FF63BE7B"/>
      </colorScale>
    </cfRule>
  </conditionalFormatting>
  <conditionalFormatting sqref="V11">
    <cfRule type="colorScale" priority="3901">
      <colorScale>
        <cfvo type="min"/>
        <cfvo type="max"/>
        <color rgb="FFFFEF9C"/>
        <color rgb="FF63BE7B"/>
      </colorScale>
    </cfRule>
    <cfRule type="colorScale" priority="3902">
      <colorScale>
        <cfvo type="min"/>
        <cfvo type="percentile" val="50"/>
        <cfvo type="max"/>
        <color rgb="FFF8696B"/>
        <color rgb="FFFFEB84"/>
        <color rgb="FF63BE7B"/>
      </colorScale>
    </cfRule>
  </conditionalFormatting>
  <conditionalFormatting sqref="W2:W3 W5:W6">
    <cfRule type="colorScale" priority="4197">
      <colorScale>
        <cfvo type="min"/>
        <cfvo type="percentile" val="50"/>
        <cfvo type="max"/>
        <color rgb="FF63BE7B"/>
        <color rgb="FFFCFCFF"/>
        <color rgb="FFF8696B"/>
      </colorScale>
    </cfRule>
    <cfRule type="colorScale" priority="4198">
      <colorScale>
        <cfvo type="min"/>
        <cfvo type="max"/>
        <color rgb="FF63BE7B"/>
        <color rgb="FFFCFCFF"/>
      </colorScale>
    </cfRule>
    <cfRule type="colorScale" priority="4199">
      <colorScale>
        <cfvo type="min"/>
        <cfvo type="percentile" val="50"/>
        <cfvo type="max"/>
        <color rgb="FF63BE7B"/>
        <color rgb="FFFCFCFF"/>
        <color rgb="FFF8696B"/>
      </colorScale>
    </cfRule>
  </conditionalFormatting>
  <conditionalFormatting sqref="W27:W31 W2:W3 W5:W9 W11">
    <cfRule type="colorScale" priority="29121">
      <colorScale>
        <cfvo type="min"/>
        <cfvo type="percentile" val="50"/>
        <cfvo type="max"/>
        <color rgb="FF63BE7B"/>
        <color rgb="FFFCFCFF"/>
        <color rgb="FFF8696B"/>
      </colorScale>
    </cfRule>
  </conditionalFormatting>
  <conditionalFormatting sqref="W4">
    <cfRule type="colorScale" priority="3620">
      <colorScale>
        <cfvo type="min"/>
        <cfvo type="percentile" val="50"/>
        <cfvo type="max"/>
        <color rgb="FF63BE7B"/>
        <color rgb="FFFCFCFF"/>
        <color rgb="FFF8696B"/>
      </colorScale>
    </cfRule>
    <cfRule type="colorScale" priority="3668">
      <colorScale>
        <cfvo type="min"/>
        <cfvo type="percentile" val="50"/>
        <cfvo type="max"/>
        <color rgb="FF63BE7B"/>
        <color rgb="FFFCFCFF"/>
        <color rgb="FFF8696B"/>
      </colorScale>
    </cfRule>
    <cfRule type="colorScale" priority="3812">
      <colorScale>
        <cfvo type="min"/>
        <cfvo type="percentile" val="50"/>
        <cfvo type="max"/>
        <color rgb="FF63BE7B"/>
        <color rgb="FFFCFCFF"/>
        <color rgb="FFF8696B"/>
      </colorScale>
    </cfRule>
    <cfRule type="colorScale" priority="3813">
      <colorScale>
        <cfvo type="min"/>
        <cfvo type="max"/>
        <color rgb="FF63BE7B"/>
        <color rgb="FFFCFCFF"/>
      </colorScale>
    </cfRule>
    <cfRule type="colorScale" priority="3814">
      <colorScale>
        <cfvo type="min"/>
        <cfvo type="percentile" val="50"/>
        <cfvo type="max"/>
        <color rgb="FF63BE7B"/>
        <color rgb="FFFCFCFF"/>
        <color rgb="FFF8696B"/>
      </colorScale>
    </cfRule>
    <cfRule type="colorScale" priority="3815">
      <colorScale>
        <cfvo type="min"/>
        <cfvo type="percentile" val="50"/>
        <cfvo type="max"/>
        <color rgb="FF63BE7B"/>
        <color rgb="FFFCFCFF"/>
        <color rgb="FFF8696B"/>
      </colorScale>
    </cfRule>
    <cfRule type="colorScale" priority="3835">
      <colorScale>
        <cfvo type="min"/>
        <cfvo type="percentile" val="50"/>
        <cfvo type="max"/>
        <color rgb="FF63BE7B"/>
        <color rgb="FFFCFCFF"/>
        <color rgb="FFF8696B"/>
      </colorScale>
    </cfRule>
  </conditionalFormatting>
  <conditionalFormatting sqref="W27:W31 W7:W9 W11">
    <cfRule type="colorScale" priority="29123">
      <colorScale>
        <cfvo type="min"/>
        <cfvo type="percentile" val="50"/>
        <cfvo type="max"/>
        <color rgb="FF63BE7B"/>
        <color rgb="FFFCFCFF"/>
        <color rgb="FFF8696B"/>
      </colorScale>
    </cfRule>
    <cfRule type="colorScale" priority="29124">
      <colorScale>
        <cfvo type="min"/>
        <cfvo type="max"/>
        <color rgb="FF63BE7B"/>
        <color rgb="FFFCFCFF"/>
      </colorScale>
    </cfRule>
    <cfRule type="colorScale" priority="29125">
      <colorScale>
        <cfvo type="min"/>
        <cfvo type="percentile" val="50"/>
        <cfvo type="max"/>
        <color rgb="FF63BE7B"/>
        <color rgb="FFFCFCFF"/>
        <color rgb="FFF8696B"/>
      </colorScale>
    </cfRule>
  </conditionalFormatting>
  <conditionalFormatting sqref="D2:D9 D11">
    <cfRule type="colorScale" priority="3619">
      <colorScale>
        <cfvo type="min"/>
        <cfvo type="percentile" val="50"/>
        <cfvo type="max"/>
        <color rgb="FFF8696B"/>
        <color rgb="FFFCFCFF"/>
        <color rgb="FF63BE7B"/>
      </colorScale>
    </cfRule>
  </conditionalFormatting>
  <conditionalFormatting sqref="D14 D12">
    <cfRule type="colorScale" priority="3466">
      <colorScale>
        <cfvo type="min"/>
        <cfvo type="percentile" val="50"/>
        <cfvo type="max"/>
        <color rgb="FFF8696B"/>
        <color rgb="FFFCFCFF"/>
        <color rgb="FF63BE7B"/>
      </colorScale>
    </cfRule>
  </conditionalFormatting>
  <conditionalFormatting sqref="D14:D15 D12">
    <cfRule type="colorScale" priority="3423">
      <colorScale>
        <cfvo type="min"/>
        <cfvo type="percentile" val="50"/>
        <cfvo type="max"/>
        <color rgb="FFF8696B"/>
        <color rgb="FFFCFCFF"/>
        <color rgb="FF63BE7B"/>
      </colorScale>
    </cfRule>
  </conditionalFormatting>
  <conditionalFormatting sqref="D12">
    <cfRule type="colorScale" priority="3436">
      <colorScale>
        <cfvo type="min"/>
        <cfvo type="percentile" val="50"/>
        <cfvo type="max"/>
        <color rgb="FFF8696B"/>
        <color rgb="FFFCFCFF"/>
        <color rgb="FF63BE7B"/>
      </colorScale>
    </cfRule>
    <cfRule type="colorScale" priority="3441">
      <colorScale>
        <cfvo type="min"/>
        <cfvo type="percentile" val="50"/>
        <cfvo type="max"/>
        <color rgb="FFF8696B"/>
        <color rgb="FFFCFCFF"/>
        <color rgb="FF63BE7B"/>
      </colorScale>
    </cfRule>
  </conditionalFormatting>
  <conditionalFormatting sqref="E12:N12">
    <cfRule type="colorScale" priority="3435">
      <colorScale>
        <cfvo type="min"/>
        <cfvo type="max"/>
        <color rgb="FFFCFCFF"/>
        <color rgb="FF63BE7B"/>
      </colorScale>
    </cfRule>
    <cfRule type="colorScale" priority="3442">
      <colorScale>
        <cfvo type="min"/>
        <cfvo type="max"/>
        <color rgb="FFFCFCFF"/>
        <color rgb="FF63BE7B"/>
      </colorScale>
    </cfRule>
  </conditionalFormatting>
  <conditionalFormatting sqref="E12:N12">
    <cfRule type="colorScale" priority="3460">
      <colorScale>
        <cfvo type="min"/>
        <cfvo type="max"/>
        <color rgb="FFFCFCFF"/>
        <color rgb="FF63BE7B"/>
      </colorScale>
    </cfRule>
    <cfRule type="colorScale" priority="3461">
      <colorScale>
        <cfvo type="min"/>
        <cfvo type="max"/>
        <color rgb="FFFCFCFF"/>
        <color rgb="FF63BE7B"/>
      </colorScale>
    </cfRule>
    <cfRule type="colorScale" priority="3462">
      <colorScale>
        <cfvo type="min"/>
        <cfvo type="percentile" val="50"/>
        <cfvo type="max"/>
        <color rgb="FFF8696B"/>
        <color rgb="FFFFEB84"/>
        <color rgb="FF63BE7B"/>
      </colorScale>
    </cfRule>
    <cfRule type="colorScale" priority="3463">
      <colorScale>
        <cfvo type="min"/>
        <cfvo type="max"/>
        <color rgb="FFFFEF9C"/>
        <color rgb="FF63BE7B"/>
      </colorScale>
    </cfRule>
  </conditionalFormatting>
  <conditionalFormatting sqref="O12">
    <cfRule type="colorScale" priority="3432">
      <colorScale>
        <cfvo type="min"/>
        <cfvo type="percentile" val="50"/>
        <cfvo type="max"/>
        <color rgb="FF63BE7B"/>
        <color rgb="FFFCFCFF"/>
        <color rgb="FFF8696B"/>
      </colorScale>
    </cfRule>
    <cfRule type="colorScale" priority="3445">
      <colorScale>
        <cfvo type="min"/>
        <cfvo type="percentile" val="50"/>
        <cfvo type="max"/>
        <color rgb="FF63BE7B"/>
        <color rgb="FFFCFCFF"/>
        <color rgb="FFF8696B"/>
      </colorScale>
    </cfRule>
    <cfRule type="colorScale" priority="3446">
      <colorScale>
        <cfvo type="min"/>
        <cfvo type="percentile" val="50"/>
        <cfvo type="max"/>
        <color rgb="FF63BE7B"/>
        <color rgb="FFFCFCFF"/>
        <color rgb="FFF8696B"/>
      </colorScale>
    </cfRule>
    <cfRule type="colorScale" priority="3447">
      <colorScale>
        <cfvo type="min"/>
        <cfvo type="percentile" val="50"/>
        <cfvo type="max"/>
        <color rgb="FF63BE7B"/>
        <color rgb="FFFCFCFF"/>
        <color rgb="FFF8696B"/>
      </colorScale>
    </cfRule>
  </conditionalFormatting>
  <conditionalFormatting sqref="P12">
    <cfRule type="colorScale" priority="3431">
      <colorScale>
        <cfvo type="min"/>
        <cfvo type="percentile" val="50"/>
        <cfvo type="max"/>
        <color rgb="FF63BE7B"/>
        <color rgb="FFFCFCFF"/>
        <color rgb="FFF8696B"/>
      </colorScale>
    </cfRule>
    <cfRule type="colorScale" priority="3448">
      <colorScale>
        <cfvo type="min"/>
        <cfvo type="percentile" val="50"/>
        <cfvo type="max"/>
        <color rgb="FF63BE7B"/>
        <color rgb="FFFCFCFF"/>
        <color rgb="FFF8696B"/>
      </colorScale>
    </cfRule>
    <cfRule type="colorScale" priority="3449">
      <colorScale>
        <cfvo type="min"/>
        <cfvo type="percentile" val="50"/>
        <cfvo type="max"/>
        <color rgb="FF63BE7B"/>
        <color rgb="FFFCFCFF"/>
        <color rgb="FFF8696B"/>
      </colorScale>
    </cfRule>
    <cfRule type="colorScale" priority="3450">
      <colorScale>
        <cfvo type="min"/>
        <cfvo type="percentile" val="50"/>
        <cfvo type="max"/>
        <color rgb="FF63BE7B"/>
        <color rgb="FFFCFCFF"/>
        <color rgb="FFF8696B"/>
      </colorScale>
    </cfRule>
  </conditionalFormatting>
  <conditionalFormatting sqref="Q12">
    <cfRule type="colorScale" priority="3429">
      <colorScale>
        <cfvo type="min"/>
        <cfvo type="percentile" val="50"/>
        <cfvo type="max"/>
        <color rgb="FFF8696B"/>
        <color rgb="FFFCFCFF"/>
        <color rgb="FF63BE7B"/>
      </colorScale>
    </cfRule>
    <cfRule type="colorScale" priority="3430">
      <colorScale>
        <cfvo type="min"/>
        <cfvo type="max"/>
        <color rgb="FFFFEF9C"/>
        <color rgb="FF63BE7B"/>
      </colorScale>
    </cfRule>
    <cfRule type="colorScale" priority="3451">
      <colorScale>
        <cfvo type="min"/>
        <cfvo type="max"/>
        <color rgb="FFFFEF9C"/>
        <color rgb="FF63BE7B"/>
      </colorScale>
    </cfRule>
    <cfRule type="colorScale" priority="3452">
      <colorScale>
        <cfvo type="min"/>
        <cfvo type="percentile" val="50"/>
        <cfvo type="max"/>
        <color rgb="FFF8696B"/>
        <color rgb="FFFCFCFF"/>
        <color rgb="FF63BE7B"/>
      </colorScale>
    </cfRule>
  </conditionalFormatting>
  <conditionalFormatting sqref="Q12:U12 W12">
    <cfRule type="colorScale" priority="3437">
      <colorScale>
        <cfvo type="min"/>
        <cfvo type="max"/>
        <color rgb="FFFFEF9C"/>
        <color rgb="FF63BE7B"/>
      </colorScale>
    </cfRule>
    <cfRule type="colorScale" priority="3438">
      <colorScale>
        <cfvo type="min"/>
        <cfvo type="max"/>
        <color rgb="FFFFEF9C"/>
        <color rgb="FF63BE7B"/>
      </colorScale>
    </cfRule>
    <cfRule type="colorScale" priority="3439">
      <colorScale>
        <cfvo type="min"/>
        <cfvo type="max"/>
        <color rgb="FFFFEF9C"/>
        <color rgb="FF63BE7B"/>
      </colorScale>
    </cfRule>
  </conditionalFormatting>
  <conditionalFormatting sqref="R12:S12">
    <cfRule type="colorScale" priority="3428">
      <colorScale>
        <cfvo type="min"/>
        <cfvo type="max"/>
        <color rgb="FFFCFCFF"/>
        <color rgb="FF63BE7B"/>
      </colorScale>
    </cfRule>
    <cfRule type="colorScale" priority="3453">
      <colorScale>
        <cfvo type="min"/>
        <cfvo type="max"/>
        <color rgb="FFFFEF9C"/>
        <color rgb="FF63BE7B"/>
      </colorScale>
    </cfRule>
    <cfRule type="colorScale" priority="3454">
      <colorScale>
        <cfvo type="min"/>
        <cfvo type="max"/>
        <color rgb="FFFCFCFF"/>
        <color rgb="FF63BE7B"/>
      </colorScale>
    </cfRule>
  </conditionalFormatting>
  <conditionalFormatting sqref="T12">
    <cfRule type="colorScale" priority="3427">
      <colorScale>
        <cfvo type="min"/>
        <cfvo type="max"/>
        <color rgb="FFFCFCFF"/>
        <color rgb="FF63BE7B"/>
      </colorScale>
    </cfRule>
    <cfRule type="colorScale" priority="3455">
      <colorScale>
        <cfvo type="min"/>
        <cfvo type="max"/>
        <color rgb="FFFFEF9C"/>
        <color rgb="FF63BE7B"/>
      </colorScale>
    </cfRule>
    <cfRule type="colorScale" priority="3456">
      <colorScale>
        <cfvo type="min"/>
        <cfvo type="max"/>
        <color rgb="FFFCFCFF"/>
        <color rgb="FF63BE7B"/>
      </colorScale>
    </cfRule>
  </conditionalFormatting>
  <conditionalFormatting sqref="U12">
    <cfRule type="colorScale" priority="3426">
      <colorScale>
        <cfvo type="min"/>
        <cfvo type="max"/>
        <color rgb="FFFCFCFF"/>
        <color rgb="FF63BE7B"/>
      </colorScale>
    </cfRule>
    <cfRule type="colorScale" priority="3457">
      <colorScale>
        <cfvo type="min"/>
        <cfvo type="max"/>
        <color rgb="FFFCFCFF"/>
        <color rgb="FF63BE7B"/>
      </colorScale>
    </cfRule>
  </conditionalFormatting>
  <conditionalFormatting sqref="V12">
    <cfRule type="colorScale" priority="3424">
      <colorScale>
        <cfvo type="min"/>
        <cfvo type="max"/>
        <color rgb="FFFFEF9C"/>
        <color rgb="FF63BE7B"/>
      </colorScale>
    </cfRule>
  </conditionalFormatting>
  <conditionalFormatting sqref="W12 U12">
    <cfRule type="colorScale" priority="3440">
      <colorScale>
        <cfvo type="min"/>
        <cfvo type="max"/>
        <color rgb="FFFFEF9C"/>
        <color rgb="FF63BE7B"/>
      </colorScale>
    </cfRule>
  </conditionalFormatting>
  <conditionalFormatting sqref="W12">
    <cfRule type="colorScale" priority="3425">
      <colorScale>
        <cfvo type="min"/>
        <cfvo type="percentile" val="50"/>
        <cfvo type="max"/>
        <color rgb="FF63BE7B"/>
        <color rgb="FFFCFCFF"/>
        <color rgb="FFF8696B"/>
      </colorScale>
    </cfRule>
    <cfRule type="colorScale" priority="3458">
      <colorScale>
        <cfvo type="min"/>
        <cfvo type="percentile" val="50"/>
        <cfvo type="max"/>
        <color rgb="FF63BE7B"/>
        <color rgb="FFFCFCFF"/>
        <color rgb="FFF8696B"/>
      </colorScale>
    </cfRule>
    <cfRule type="colorScale" priority="3459">
      <colorScale>
        <cfvo type="min"/>
        <cfvo type="max"/>
        <color rgb="FF63BE7B"/>
        <color rgb="FFFCFCFF"/>
      </colorScale>
    </cfRule>
  </conditionalFormatting>
  <conditionalFormatting sqref="D14 D12">
    <cfRule type="colorScale" priority="3469">
      <colorScale>
        <cfvo type="min"/>
        <cfvo type="percentile" val="50"/>
        <cfvo type="max"/>
        <color rgb="FFF8696B"/>
        <color rgb="FFFCFCFF"/>
        <color rgb="FF63BE7B"/>
      </colorScale>
    </cfRule>
  </conditionalFormatting>
  <conditionalFormatting sqref="D14 D12">
    <cfRule type="colorScale" priority="3470">
      <colorScale>
        <cfvo type="min"/>
        <cfvo type="percentile" val="50"/>
        <cfvo type="max"/>
        <color rgb="FFF8696B"/>
        <color rgb="FFFCFCFF"/>
        <color rgb="FF63BE7B"/>
      </colorScale>
    </cfRule>
  </conditionalFormatting>
  <conditionalFormatting sqref="D14:D15 D12">
    <cfRule type="colorScale" priority="3471">
      <colorScale>
        <cfvo type="min"/>
        <cfvo type="percentile" val="50"/>
        <cfvo type="max"/>
        <color rgb="FFF8696B"/>
        <color rgb="FFFCFCFF"/>
        <color rgb="FF63BE7B"/>
      </colorScale>
    </cfRule>
  </conditionalFormatting>
  <conditionalFormatting sqref="E14:N14 E12:N12">
    <cfRule type="colorScale" priority="3472">
      <colorScale>
        <cfvo type="min"/>
        <cfvo type="max"/>
        <color rgb="FFFCFCFF"/>
        <color rgb="FF63BE7B"/>
      </colorScale>
    </cfRule>
  </conditionalFormatting>
  <conditionalFormatting sqref="E12:N12 E14:N14">
    <cfRule type="colorScale" priority="3473">
      <colorScale>
        <cfvo type="min"/>
        <cfvo type="percentile" val="50"/>
        <cfvo type="max"/>
        <color rgb="FFF8696B"/>
        <color rgb="FFFCFCFF"/>
        <color rgb="FF63BE7B"/>
      </colorScale>
    </cfRule>
    <cfRule type="colorScale" priority="3474">
      <colorScale>
        <cfvo type="min"/>
        <cfvo type="max"/>
        <color rgb="FFFCFCFF"/>
        <color rgb="FF63BE7B"/>
      </colorScale>
    </cfRule>
  </conditionalFormatting>
  <conditionalFormatting sqref="E12:N12 E14:N14">
    <cfRule type="colorScale" priority="3475">
      <colorScale>
        <cfvo type="min"/>
        <cfvo type="percentile" val="50"/>
        <cfvo type="max"/>
        <color rgb="FFF8696B"/>
        <color rgb="FFFCFCFF"/>
        <color rgb="FF63BE7B"/>
      </colorScale>
    </cfRule>
  </conditionalFormatting>
  <conditionalFormatting sqref="E14:N15 E12:N12">
    <cfRule type="colorScale" priority="3476">
      <colorScale>
        <cfvo type="min"/>
        <cfvo type="max"/>
        <color rgb="FFFCFCFF"/>
        <color rgb="FF63BE7B"/>
      </colorScale>
    </cfRule>
  </conditionalFormatting>
  <conditionalFormatting sqref="O14 O12">
    <cfRule type="colorScale" priority="3507">
      <colorScale>
        <cfvo type="min"/>
        <cfvo type="percentile" val="50"/>
        <cfvo type="max"/>
        <color rgb="FF63BE7B"/>
        <color rgb="FFFCFCFF"/>
        <color rgb="FFF8696B"/>
      </colorScale>
    </cfRule>
  </conditionalFormatting>
  <conditionalFormatting sqref="O14 O12">
    <cfRule type="colorScale" priority="3508">
      <colorScale>
        <cfvo type="min"/>
        <cfvo type="percentile" val="50"/>
        <cfvo type="max"/>
        <color rgb="FF63BE7B"/>
        <color rgb="FFFCFCFF"/>
        <color rgb="FFF8696B"/>
      </colorScale>
    </cfRule>
  </conditionalFormatting>
  <conditionalFormatting sqref="O14:O15 O12">
    <cfRule type="colorScale" priority="3509">
      <colorScale>
        <cfvo type="min"/>
        <cfvo type="percentile" val="50"/>
        <cfvo type="max"/>
        <color rgb="FF63BE7B"/>
        <color rgb="FFFCFCFF"/>
        <color rgb="FFF8696B"/>
      </colorScale>
    </cfRule>
  </conditionalFormatting>
  <conditionalFormatting sqref="P12 P14">
    <cfRule type="colorScale" priority="3510">
      <colorScale>
        <cfvo type="min"/>
        <cfvo type="percentile" val="50"/>
        <cfvo type="max"/>
        <color rgb="FF63BE7B"/>
        <color rgb="FFFCFCFF"/>
        <color rgb="FFF8696B"/>
      </colorScale>
    </cfRule>
    <cfRule type="colorScale" priority="3511">
      <colorScale>
        <cfvo type="min"/>
        <cfvo type="max"/>
        <color rgb="FFFCFCFF"/>
        <color rgb="FFF8696B"/>
      </colorScale>
    </cfRule>
  </conditionalFormatting>
  <conditionalFormatting sqref="P14 P12">
    <cfRule type="colorScale" priority="3512">
      <colorScale>
        <cfvo type="min"/>
        <cfvo type="percentile" val="50"/>
        <cfvo type="max"/>
        <color rgb="FF63BE7B"/>
        <color rgb="FFFCFCFF"/>
        <color rgb="FFF8696B"/>
      </colorScale>
    </cfRule>
  </conditionalFormatting>
  <conditionalFormatting sqref="P14:P15 P12">
    <cfRule type="colorScale" priority="3513">
      <colorScale>
        <cfvo type="min"/>
        <cfvo type="percentile" val="50"/>
        <cfvo type="max"/>
        <color rgb="FF63BE7B"/>
        <color rgb="FFFCFCFF"/>
        <color rgb="FFF8696B"/>
      </colorScale>
    </cfRule>
  </conditionalFormatting>
  <conditionalFormatting sqref="Q12 Q14">
    <cfRule type="colorScale" priority="3514">
      <colorScale>
        <cfvo type="min"/>
        <cfvo type="percentile" val="50"/>
        <cfvo type="max"/>
        <color rgb="FFF8696B"/>
        <color rgb="FFFCFCFF"/>
        <color rgb="FF63BE7B"/>
      </colorScale>
    </cfRule>
    <cfRule type="colorScale" priority="3515">
      <colorScale>
        <cfvo type="min"/>
        <cfvo type="max"/>
        <color rgb="FFFCFCFF"/>
        <color rgb="FF63BE7B"/>
      </colorScale>
    </cfRule>
  </conditionalFormatting>
  <conditionalFormatting sqref="Q14 Q12">
    <cfRule type="colorScale" priority="3516">
      <colorScale>
        <cfvo type="min"/>
        <cfvo type="percentile" val="50"/>
        <cfvo type="max"/>
        <color rgb="FFF8696B"/>
        <color rgb="FFFCFCFF"/>
        <color rgb="FF63BE7B"/>
      </colorScale>
    </cfRule>
  </conditionalFormatting>
  <conditionalFormatting sqref="Q14:Q15 Q12">
    <cfRule type="colorScale" priority="3517">
      <colorScale>
        <cfvo type="min"/>
        <cfvo type="percentile" val="50"/>
        <cfvo type="max"/>
        <color rgb="FFF8696B"/>
        <color rgb="FFFCFCFF"/>
        <color rgb="FF63BE7B"/>
      </colorScale>
    </cfRule>
  </conditionalFormatting>
  <conditionalFormatting sqref="R14 R12">
    <cfRule type="colorScale" priority="3518">
      <colorScale>
        <cfvo type="min"/>
        <cfvo type="max"/>
        <color rgb="FFFCFCFF"/>
        <color rgb="FF63BE7B"/>
      </colorScale>
    </cfRule>
  </conditionalFormatting>
  <conditionalFormatting sqref="R14:R15 R12">
    <cfRule type="colorScale" priority="3519">
      <colorScale>
        <cfvo type="min"/>
        <cfvo type="max"/>
        <color rgb="FFFCFCFF"/>
        <color rgb="FF63BE7B"/>
      </colorScale>
    </cfRule>
    <cfRule type="colorScale" priority="3520">
      <colorScale>
        <cfvo type="min"/>
        <cfvo type="percentile" val="50"/>
        <cfvo type="max"/>
        <color rgb="FFF8696B"/>
        <color rgb="FFFCFCFF"/>
        <color rgb="FF63BE7B"/>
      </colorScale>
    </cfRule>
  </conditionalFormatting>
  <conditionalFormatting sqref="R12:S12 R14:S14">
    <cfRule type="colorScale" priority="3521">
      <colorScale>
        <cfvo type="min"/>
        <cfvo type="max"/>
        <color rgb="FFFCFCFF"/>
        <color rgb="FF63BE7B"/>
      </colorScale>
    </cfRule>
  </conditionalFormatting>
  <conditionalFormatting sqref="R12:S12 R14:S14">
    <cfRule type="colorScale" priority="3522">
      <colorScale>
        <cfvo type="min"/>
        <cfvo type="percentile" val="50"/>
        <cfvo type="max"/>
        <color rgb="FFF8696B"/>
        <color rgb="FFFCFCFF"/>
        <color rgb="FF63BE7B"/>
      </colorScale>
    </cfRule>
    <cfRule type="colorScale" priority="3523">
      <colorScale>
        <cfvo type="min"/>
        <cfvo type="max"/>
        <color rgb="FFFCFCFF"/>
        <color rgb="FF63BE7B"/>
      </colorScale>
    </cfRule>
  </conditionalFormatting>
  <conditionalFormatting sqref="S14 S12">
    <cfRule type="colorScale" priority="3524">
      <colorScale>
        <cfvo type="min"/>
        <cfvo type="max"/>
        <color rgb="FFFCFCFF"/>
        <color rgb="FF63BE7B"/>
      </colorScale>
    </cfRule>
  </conditionalFormatting>
  <conditionalFormatting sqref="S14:S15 S12">
    <cfRule type="colorScale" priority="3525">
      <colorScale>
        <cfvo type="min"/>
        <cfvo type="percentile" val="50"/>
        <cfvo type="max"/>
        <color rgb="FFF8696B"/>
        <color rgb="FFFCFCFF"/>
        <color rgb="FF63BE7B"/>
      </colorScale>
    </cfRule>
    <cfRule type="colorScale" priority="3526">
      <colorScale>
        <cfvo type="min"/>
        <cfvo type="max"/>
        <color rgb="FFFCFCFF"/>
        <color rgb="FF63BE7B"/>
      </colorScale>
    </cfRule>
  </conditionalFormatting>
  <conditionalFormatting sqref="T12 T14">
    <cfRule type="colorScale" priority="3527">
      <colorScale>
        <cfvo type="min"/>
        <cfvo type="percentile" val="50"/>
        <cfvo type="max"/>
        <color rgb="FFF8696B"/>
        <color rgb="FFFCFCFF"/>
        <color rgb="FF63BE7B"/>
      </colorScale>
    </cfRule>
    <cfRule type="colorScale" priority="3528">
      <colorScale>
        <cfvo type="min"/>
        <cfvo type="max"/>
        <color rgb="FFFCFCFF"/>
        <color rgb="FF63BE7B"/>
      </colorScale>
    </cfRule>
  </conditionalFormatting>
  <conditionalFormatting sqref="T12 T14">
    <cfRule type="colorScale" priority="3529">
      <colorScale>
        <cfvo type="min"/>
        <cfvo type="max"/>
        <color rgb="FFFCFCFF"/>
        <color rgb="FF63BE7B"/>
      </colorScale>
    </cfRule>
    <cfRule type="colorScale" priority="3530">
      <colorScale>
        <cfvo type="min"/>
        <cfvo type="percentile" val="50"/>
        <cfvo type="max"/>
        <color rgb="FFF8696B"/>
        <color rgb="FFFCFCFF"/>
        <color rgb="FF63BE7B"/>
      </colorScale>
    </cfRule>
  </conditionalFormatting>
  <conditionalFormatting sqref="T14:T15 T12">
    <cfRule type="colorScale" priority="3531">
      <colorScale>
        <cfvo type="min"/>
        <cfvo type="percentile" val="50"/>
        <cfvo type="max"/>
        <color rgb="FFF8696B"/>
        <color rgb="FFFCFCFF"/>
        <color rgb="FF63BE7B"/>
      </colorScale>
    </cfRule>
    <cfRule type="colorScale" priority="3532">
      <colorScale>
        <cfvo type="min"/>
        <cfvo type="max"/>
        <color rgb="FFFCFCFF"/>
        <color rgb="FF63BE7B"/>
      </colorScale>
    </cfRule>
  </conditionalFormatting>
  <conditionalFormatting sqref="U14 U12">
    <cfRule type="colorScale" priority="3533">
      <colorScale>
        <cfvo type="min"/>
        <cfvo type="percentile" val="50"/>
        <cfvo type="max"/>
        <color rgb="FFF8696B"/>
        <color rgb="FFFCFCFF"/>
        <color rgb="FF63BE7B"/>
      </colorScale>
    </cfRule>
  </conditionalFormatting>
  <conditionalFormatting sqref="U12 U14">
    <cfRule type="colorScale" priority="3534">
      <colorScale>
        <cfvo type="min"/>
        <cfvo type="max"/>
        <color rgb="FFFCFCFF"/>
        <color rgb="FF63BE7B"/>
      </colorScale>
    </cfRule>
    <cfRule type="colorScale" priority="3535">
      <colorScale>
        <cfvo type="min"/>
        <cfvo type="percentile" val="50"/>
        <cfvo type="max"/>
        <color rgb="FFF8696B"/>
        <color rgb="FFFCFCFF"/>
        <color rgb="FF63BE7B"/>
      </colorScale>
    </cfRule>
  </conditionalFormatting>
  <conditionalFormatting sqref="U14:U15 U12">
    <cfRule type="colorScale" priority="3536">
      <colorScale>
        <cfvo type="min"/>
        <cfvo type="percentile" val="50"/>
        <cfvo type="max"/>
        <color rgb="FFF8696B"/>
        <color rgb="FFFCFCFF"/>
        <color rgb="FF63BE7B"/>
      </colorScale>
    </cfRule>
  </conditionalFormatting>
  <conditionalFormatting sqref="V12 V14">
    <cfRule type="colorScale" priority="3537">
      <colorScale>
        <cfvo type="min"/>
        <cfvo type="max"/>
        <color rgb="FFFFEF9C"/>
        <color rgb="FF63BE7B"/>
      </colorScale>
    </cfRule>
    <cfRule type="colorScale" priority="3538">
      <colorScale>
        <cfvo type="min"/>
        <cfvo type="percentile" val="50"/>
        <cfvo type="max"/>
        <color rgb="FF63BE7B"/>
        <color rgb="FFFCFCFF"/>
        <color rgb="FFF8696B"/>
      </colorScale>
    </cfRule>
    <cfRule type="colorScale" priority="3539">
      <colorScale>
        <cfvo type="min"/>
        <cfvo type="percentile" val="50"/>
        <cfvo type="max"/>
        <color rgb="FF63BE7B"/>
        <color rgb="FFFCFCFF"/>
        <color rgb="FFF8696B"/>
      </colorScale>
    </cfRule>
    <cfRule type="colorScale" priority="3540">
      <colorScale>
        <cfvo type="min"/>
        <cfvo type="max"/>
        <color rgb="FF63BE7B"/>
        <color rgb="FFFCFCFF"/>
      </colorScale>
    </cfRule>
    <cfRule type="colorScale" priority="3541">
      <colorScale>
        <cfvo type="min"/>
        <cfvo type="percentile" val="50"/>
        <cfvo type="max"/>
        <color rgb="FF63BE7B"/>
        <color rgb="FFFCFCFF"/>
        <color rgb="FFF8696B"/>
      </colorScale>
    </cfRule>
    <cfRule type="colorScale" priority="3542">
      <colorScale>
        <cfvo type="min"/>
        <cfvo type="max"/>
        <color rgb="FFFFEF9C"/>
        <color rgb="FF63BE7B"/>
      </colorScale>
    </cfRule>
    <cfRule type="colorScale" priority="3543">
      <colorScale>
        <cfvo type="min"/>
        <cfvo type="max"/>
        <color rgb="FFFFEF9C"/>
        <color rgb="FF63BE7B"/>
      </colorScale>
    </cfRule>
    <cfRule type="colorScale" priority="3544">
      <colorScale>
        <cfvo type="min"/>
        <cfvo type="max"/>
        <color rgb="FFFFEF9C"/>
        <color rgb="FF63BE7B"/>
      </colorScale>
    </cfRule>
  </conditionalFormatting>
  <conditionalFormatting sqref="V14:V15 V12">
    <cfRule type="colorScale" priority="3545">
      <colorScale>
        <cfvo type="min"/>
        <cfvo type="percentile" val="50"/>
        <cfvo type="max"/>
        <color rgb="FF63BE7B"/>
        <color rgb="FFFCFCFF"/>
        <color rgb="FFF8696B"/>
      </colorScale>
    </cfRule>
  </conditionalFormatting>
  <conditionalFormatting sqref="W14 W12">
    <cfRule type="colorScale" priority="3546">
      <colorScale>
        <cfvo type="min"/>
        <cfvo type="percentile" val="50"/>
        <cfvo type="max"/>
        <color rgb="FF63BE7B"/>
        <color rgb="FFFCFCFF"/>
        <color rgb="FFF8696B"/>
      </colorScale>
    </cfRule>
  </conditionalFormatting>
  <conditionalFormatting sqref="W14 W12">
    <cfRule type="colorScale" priority="3547">
      <colorScale>
        <cfvo type="min"/>
        <cfvo type="percentile" val="50"/>
        <cfvo type="max"/>
        <color rgb="FF63BE7B"/>
        <color rgb="FFFCFCFF"/>
        <color rgb="FFF8696B"/>
      </colorScale>
    </cfRule>
  </conditionalFormatting>
  <conditionalFormatting sqref="W14:W15 W12">
    <cfRule type="colorScale" priority="3548">
      <colorScale>
        <cfvo type="min"/>
        <cfvo type="percentile" val="50"/>
        <cfvo type="max"/>
        <color rgb="FF63BE7B"/>
        <color rgb="FFFCFCFF"/>
        <color rgb="FFF8696B"/>
      </colorScale>
    </cfRule>
  </conditionalFormatting>
  <conditionalFormatting sqref="S14:S21 S12 S32:S40">
    <cfRule type="colorScale" priority="3549">
      <colorScale>
        <cfvo type="min"/>
        <cfvo type="percentile" val="50"/>
        <cfvo type="max"/>
        <color rgb="FFF8696B"/>
        <color rgb="FFFCFCFF"/>
        <color rgb="FF63BE7B"/>
      </colorScale>
    </cfRule>
  </conditionalFormatting>
  <conditionalFormatting sqref="D14:D21 D12 D32:D40">
    <cfRule type="colorScale" priority="3568">
      <colorScale>
        <cfvo type="min"/>
        <cfvo type="percentile" val="50"/>
        <cfvo type="max"/>
        <color rgb="FFF8696B"/>
        <color rgb="FFFCFCFF"/>
        <color rgb="FF63BE7B"/>
      </colorScale>
    </cfRule>
  </conditionalFormatting>
  <conditionalFormatting sqref="E14:N21 E12:N12 E32:N40">
    <cfRule type="colorScale" priority="3569">
      <colorScale>
        <cfvo type="min"/>
        <cfvo type="max"/>
        <color rgb="FFFCFCFF"/>
        <color rgb="FF63BE7B"/>
      </colorScale>
    </cfRule>
  </conditionalFormatting>
  <conditionalFormatting sqref="O14:O21 O12 O32:O40">
    <cfRule type="colorScale" priority="3578">
      <colorScale>
        <cfvo type="min"/>
        <cfvo type="percentile" val="50"/>
        <cfvo type="max"/>
        <color rgb="FF63BE7B"/>
        <color rgb="FFFCFCFF"/>
        <color rgb="FFF8696B"/>
      </colorScale>
    </cfRule>
  </conditionalFormatting>
  <conditionalFormatting sqref="P14:P21 P12 P32:P40">
    <cfRule type="colorScale" priority="3579">
      <colorScale>
        <cfvo type="min"/>
        <cfvo type="percentile" val="50"/>
        <cfvo type="max"/>
        <color rgb="FF63BE7B"/>
        <color rgb="FFFCFCFF"/>
        <color rgb="FFF8696B"/>
      </colorScale>
    </cfRule>
  </conditionalFormatting>
  <conditionalFormatting sqref="Q14:Q21 Q12 Q32:Q40">
    <cfRule type="colorScale" priority="3580">
      <colorScale>
        <cfvo type="min"/>
        <cfvo type="percentile" val="50"/>
        <cfvo type="max"/>
        <color rgb="FFF8696B"/>
        <color rgb="FFFCFCFF"/>
        <color rgb="FF63BE7B"/>
      </colorScale>
    </cfRule>
  </conditionalFormatting>
  <conditionalFormatting sqref="R14:R21 R12 R32:R40">
    <cfRule type="colorScale" priority="3581">
      <colorScale>
        <cfvo type="min"/>
        <cfvo type="percentile" val="50"/>
        <cfvo type="max"/>
        <color rgb="FFF8696B"/>
        <color rgb="FFFCFCFF"/>
        <color rgb="FF63BE7B"/>
      </colorScale>
    </cfRule>
    <cfRule type="colorScale" priority="3582">
      <colorScale>
        <cfvo type="min"/>
        <cfvo type="max"/>
        <color rgb="FFFCFCFF"/>
        <color rgb="FF63BE7B"/>
      </colorScale>
    </cfRule>
  </conditionalFormatting>
  <conditionalFormatting sqref="S14:S20 S12 S32:S40">
    <cfRule type="colorScale" priority="3583">
      <colorScale>
        <cfvo type="min"/>
        <cfvo type="percentile" val="50"/>
        <cfvo type="max"/>
        <color rgb="FFF8696B"/>
        <color rgb="FFFCFCFF"/>
        <color rgb="FF63BE7B"/>
      </colorScale>
    </cfRule>
  </conditionalFormatting>
  <conditionalFormatting sqref="T14:T21 T12 T32:T40">
    <cfRule type="colorScale" priority="3584">
      <colorScale>
        <cfvo type="min"/>
        <cfvo type="percentile" val="50"/>
        <cfvo type="max"/>
        <color rgb="FFF8696B"/>
        <color rgb="FFFCFCFF"/>
        <color rgb="FF63BE7B"/>
      </colorScale>
    </cfRule>
  </conditionalFormatting>
  <conditionalFormatting sqref="U14:U21 U12 U32:U40">
    <cfRule type="colorScale" priority="3585">
      <colorScale>
        <cfvo type="min"/>
        <cfvo type="percentile" val="50"/>
        <cfvo type="max"/>
        <color rgb="FFF8696B"/>
        <color rgb="FFFCFCFF"/>
        <color rgb="FF63BE7B"/>
      </colorScale>
    </cfRule>
  </conditionalFormatting>
  <conditionalFormatting sqref="V14:V21 V12 V32:V40">
    <cfRule type="colorScale" priority="3586">
      <colorScale>
        <cfvo type="min"/>
        <cfvo type="percentile" val="50"/>
        <cfvo type="max"/>
        <color rgb="FF63BE7B"/>
        <color rgb="FFFCFCFF"/>
        <color rgb="FFF8696B"/>
      </colorScale>
    </cfRule>
  </conditionalFormatting>
  <conditionalFormatting sqref="W14:W21 W12 W32:W40">
    <cfRule type="colorScale" priority="3587">
      <colorScale>
        <cfvo type="min"/>
        <cfvo type="percentile" val="50"/>
        <cfvo type="max"/>
        <color rgb="FF63BE7B"/>
        <color rgb="FFFCFCFF"/>
        <color rgb="FFF8696B"/>
      </colorScale>
    </cfRule>
  </conditionalFormatting>
  <conditionalFormatting sqref="D14:D24 D12 D32:D40">
    <cfRule type="colorScale" priority="3594">
      <colorScale>
        <cfvo type="min"/>
        <cfvo type="percentile" val="50"/>
        <cfvo type="max"/>
        <color rgb="FFF8696B"/>
        <color rgb="FFFCFCFF"/>
        <color rgb="FF63BE7B"/>
      </colorScale>
    </cfRule>
  </conditionalFormatting>
  <conditionalFormatting sqref="O14:O24 O12 O32:O40">
    <cfRule type="colorScale" priority="3603">
      <colorScale>
        <cfvo type="min"/>
        <cfvo type="percentile" val="50"/>
        <cfvo type="max"/>
        <color rgb="FF63BE7B"/>
        <color rgb="FFFCFCFF"/>
        <color rgb="FFF8696B"/>
      </colorScale>
    </cfRule>
  </conditionalFormatting>
  <conditionalFormatting sqref="P14:P24 P12 P32:P40">
    <cfRule type="colorScale" priority="3604">
      <colorScale>
        <cfvo type="min"/>
        <cfvo type="percentile" val="50"/>
        <cfvo type="max"/>
        <color rgb="FF63BE7B"/>
        <color rgb="FFFCFCFF"/>
        <color rgb="FFF8696B"/>
      </colorScale>
    </cfRule>
  </conditionalFormatting>
  <conditionalFormatting sqref="Q14:Q24 Q12 Q32:Q40">
    <cfRule type="colorScale" priority="3605">
      <colorScale>
        <cfvo type="min"/>
        <cfvo type="percentile" val="50"/>
        <cfvo type="max"/>
        <color rgb="FFF8696B"/>
        <color rgb="FFFCFCFF"/>
        <color rgb="FF63BE7B"/>
      </colorScale>
    </cfRule>
  </conditionalFormatting>
  <conditionalFormatting sqref="R14:R24 R12 R32:R40">
    <cfRule type="colorScale" priority="3606">
      <colorScale>
        <cfvo type="min"/>
        <cfvo type="max"/>
        <color rgb="FFFCFCFF"/>
        <color rgb="FF63BE7B"/>
      </colorScale>
    </cfRule>
    <cfRule type="colorScale" priority="3607">
      <colorScale>
        <cfvo type="min"/>
        <cfvo type="percentile" val="50"/>
        <cfvo type="max"/>
        <color rgb="FFF8696B"/>
        <color rgb="FFFCFCFF"/>
        <color rgb="FF63BE7B"/>
      </colorScale>
    </cfRule>
  </conditionalFormatting>
  <conditionalFormatting sqref="S14:S24 S12 S32:S40">
    <cfRule type="colorScale" priority="3608">
      <colorScale>
        <cfvo type="min"/>
        <cfvo type="percentile" val="50"/>
        <cfvo type="max"/>
        <color rgb="FFF8696B"/>
        <color rgb="FFFCFCFF"/>
        <color rgb="FF63BE7B"/>
      </colorScale>
    </cfRule>
  </conditionalFormatting>
  <conditionalFormatting sqref="T14:T24 T12 T32:T40">
    <cfRule type="colorScale" priority="3609">
      <colorScale>
        <cfvo type="min"/>
        <cfvo type="percentile" val="50"/>
        <cfvo type="max"/>
        <color rgb="FFF8696B"/>
        <color rgb="FFFCFCFF"/>
        <color rgb="FF63BE7B"/>
      </colorScale>
    </cfRule>
  </conditionalFormatting>
  <conditionalFormatting sqref="U14:U24 U12 U32:U40">
    <cfRule type="colorScale" priority="3610">
      <colorScale>
        <cfvo type="min"/>
        <cfvo type="percentile" val="50"/>
        <cfvo type="max"/>
        <color rgb="FFF8696B"/>
        <color rgb="FFFCFCFF"/>
        <color rgb="FF63BE7B"/>
      </colorScale>
    </cfRule>
  </conditionalFormatting>
  <conditionalFormatting sqref="V14:V24 V12 V32:V40">
    <cfRule type="colorScale" priority="3611">
      <colorScale>
        <cfvo type="min"/>
        <cfvo type="percentile" val="50"/>
        <cfvo type="max"/>
        <color rgb="FF63BE7B"/>
        <color rgb="FFFCFCFF"/>
        <color rgb="FFF8696B"/>
      </colorScale>
    </cfRule>
  </conditionalFormatting>
  <conditionalFormatting sqref="E14:N24 E12:N12 E32:N40">
    <cfRule type="colorScale" priority="3612">
      <colorScale>
        <cfvo type="min"/>
        <cfvo type="max"/>
        <color rgb="FFFCFCFF"/>
        <color rgb="FF63BE7B"/>
      </colorScale>
    </cfRule>
  </conditionalFormatting>
  <conditionalFormatting sqref="W14:W24 W12 W32:W40">
    <cfRule type="colorScale" priority="3618">
      <colorScale>
        <cfvo type="min"/>
        <cfvo type="percentile" val="50"/>
        <cfvo type="max"/>
        <color rgb="FF63BE7B"/>
        <color rgb="FFFCFCFF"/>
        <color rgb="FFF8696B"/>
      </colorScale>
    </cfRule>
  </conditionalFormatting>
  <conditionalFormatting sqref="D14">
    <cfRule type="colorScale" priority="3385">
      <colorScale>
        <cfvo type="min"/>
        <cfvo type="percentile" val="50"/>
        <cfvo type="max"/>
        <color rgb="FFF8696B"/>
        <color rgb="FFFCFCFF"/>
        <color rgb="FF63BE7B"/>
      </colorScale>
    </cfRule>
  </conditionalFormatting>
  <conditionalFormatting sqref="D14">
    <cfRule type="colorScale" priority="3386">
      <colorScale>
        <cfvo type="min"/>
        <cfvo type="percentile" val="50"/>
        <cfvo type="max"/>
        <color rgb="FFF8696B"/>
        <color rgb="FFFCFCFF"/>
        <color rgb="FF63BE7B"/>
      </colorScale>
    </cfRule>
  </conditionalFormatting>
  <conditionalFormatting sqref="E14:N14">
    <cfRule type="colorScale" priority="3387">
      <colorScale>
        <cfvo type="min"/>
        <cfvo type="max"/>
        <color rgb="FFFCFCFF"/>
        <color rgb="FF63BE7B"/>
      </colorScale>
    </cfRule>
  </conditionalFormatting>
  <conditionalFormatting sqref="E14:N14">
    <cfRule type="colorScale" priority="3388">
      <colorScale>
        <cfvo type="min"/>
        <cfvo type="max"/>
        <color rgb="FFFCFCFF"/>
        <color rgb="FF63BE7B"/>
      </colorScale>
    </cfRule>
  </conditionalFormatting>
  <conditionalFormatting sqref="O14">
    <cfRule type="colorScale" priority="3403">
      <colorScale>
        <cfvo type="min"/>
        <cfvo type="percentile" val="50"/>
        <cfvo type="max"/>
        <color rgb="FF63BE7B"/>
        <color rgb="FFFCFCFF"/>
        <color rgb="FFF8696B"/>
      </colorScale>
    </cfRule>
  </conditionalFormatting>
  <conditionalFormatting sqref="O14">
    <cfRule type="colorScale" priority="3404">
      <colorScale>
        <cfvo type="min"/>
        <cfvo type="percentile" val="50"/>
        <cfvo type="max"/>
        <color rgb="FF63BE7B"/>
        <color rgb="FFFCFCFF"/>
        <color rgb="FFF8696B"/>
      </colorScale>
    </cfRule>
  </conditionalFormatting>
  <conditionalFormatting sqref="P14">
    <cfRule type="colorScale" priority="3405">
      <colorScale>
        <cfvo type="min"/>
        <cfvo type="percentile" val="50"/>
        <cfvo type="max"/>
        <color rgb="FF63BE7B"/>
        <color rgb="FFFCFCFF"/>
        <color rgb="FFF8696B"/>
      </colorScale>
    </cfRule>
  </conditionalFormatting>
  <conditionalFormatting sqref="Q14">
    <cfRule type="colorScale" priority="3406">
      <colorScale>
        <cfvo type="min"/>
        <cfvo type="max"/>
        <color rgb="FFFCFCFF"/>
        <color rgb="FF63BE7B"/>
      </colorScale>
    </cfRule>
    <cfRule type="colorScale" priority="3407">
      <colorScale>
        <cfvo type="min"/>
        <cfvo type="max"/>
        <color rgb="FFFFEF9C"/>
        <color rgb="FF63BE7B"/>
      </colorScale>
    </cfRule>
  </conditionalFormatting>
  <conditionalFormatting sqref="Q14">
    <cfRule type="colorScale" priority="3408">
      <colorScale>
        <cfvo type="min"/>
        <cfvo type="max"/>
        <color rgb="FFFFEF9C"/>
        <color rgb="FF63BE7B"/>
      </colorScale>
    </cfRule>
  </conditionalFormatting>
  <conditionalFormatting sqref="R14:S14">
    <cfRule type="colorScale" priority="3409">
      <colorScale>
        <cfvo type="min"/>
        <cfvo type="max"/>
        <color rgb="FFFCFCFF"/>
        <color rgb="FF63BE7B"/>
      </colorScale>
    </cfRule>
    <cfRule type="colorScale" priority="3410">
      <colorScale>
        <cfvo type="min"/>
        <cfvo type="max"/>
        <color rgb="FFFFEF9C"/>
        <color rgb="FF63BE7B"/>
      </colorScale>
    </cfRule>
  </conditionalFormatting>
  <conditionalFormatting sqref="R14:S14">
    <cfRule type="colorScale" priority="3411">
      <colorScale>
        <cfvo type="min"/>
        <cfvo type="max"/>
        <color rgb="FFFFEF9C"/>
        <color rgb="FF63BE7B"/>
      </colorScale>
    </cfRule>
  </conditionalFormatting>
  <conditionalFormatting sqref="T14">
    <cfRule type="colorScale" priority="3412">
      <colorScale>
        <cfvo type="min"/>
        <cfvo type="max"/>
        <color rgb="FFFCFCFF"/>
        <color rgb="FF63BE7B"/>
      </colorScale>
    </cfRule>
    <cfRule type="colorScale" priority="3413">
      <colorScale>
        <cfvo type="min"/>
        <cfvo type="max"/>
        <color rgb="FFFFEF9C"/>
        <color rgb="FF63BE7B"/>
      </colorScale>
    </cfRule>
  </conditionalFormatting>
  <conditionalFormatting sqref="T14">
    <cfRule type="colorScale" priority="3414">
      <colorScale>
        <cfvo type="min"/>
        <cfvo type="max"/>
        <color rgb="FFFFEF9C"/>
        <color rgb="FF63BE7B"/>
      </colorScale>
    </cfRule>
  </conditionalFormatting>
  <conditionalFormatting sqref="U14">
    <cfRule type="colorScale" priority="3415">
      <colorScale>
        <cfvo type="min"/>
        <cfvo type="max"/>
        <color rgb="FFFCFCFF"/>
        <color rgb="FF63BE7B"/>
      </colorScale>
    </cfRule>
  </conditionalFormatting>
  <conditionalFormatting sqref="W14">
    <cfRule type="colorScale" priority="3416">
      <colorScale>
        <cfvo type="min"/>
        <cfvo type="percentile" val="50"/>
        <cfvo type="max"/>
        <color rgb="FF63BE7B"/>
        <color rgb="FFFCFCFF"/>
        <color rgb="FFF8696B"/>
      </colorScale>
    </cfRule>
    <cfRule type="colorScale" priority="3417">
      <colorScale>
        <cfvo type="min"/>
        <cfvo type="max"/>
        <color rgb="FF63BE7B"/>
        <color rgb="FFFCFCFF"/>
      </colorScale>
    </cfRule>
  </conditionalFormatting>
  <conditionalFormatting sqref="V14">
    <cfRule type="colorScale" priority="3367">
      <colorScale>
        <cfvo type="min"/>
        <cfvo type="max"/>
        <color rgb="FFFFEF9C"/>
        <color rgb="FF63BE7B"/>
      </colorScale>
    </cfRule>
    <cfRule type="colorScale" priority="3368">
      <colorScale>
        <cfvo type="min"/>
        <cfvo type="max"/>
        <color rgb="FFFFEF9C"/>
        <color rgb="FF63BE7B"/>
      </colorScale>
    </cfRule>
  </conditionalFormatting>
  <conditionalFormatting sqref="E14:N14">
    <cfRule type="colorScale" priority="3369">
      <colorScale>
        <cfvo type="min"/>
        <cfvo type="max"/>
        <color rgb="FFFCFCFF"/>
        <color rgb="FF63BE7B"/>
      </colorScale>
    </cfRule>
    <cfRule type="colorScale" priority="3370">
      <colorScale>
        <cfvo type="min"/>
        <cfvo type="max"/>
        <color rgb="FFFCFCFF"/>
        <color rgb="FF63BE7B"/>
      </colorScale>
    </cfRule>
    <cfRule type="colorScale" priority="3371">
      <colorScale>
        <cfvo type="min"/>
        <cfvo type="percentile" val="50"/>
        <cfvo type="max"/>
        <color rgb="FFF8696B"/>
        <color rgb="FFFFEB84"/>
        <color rgb="FF63BE7B"/>
      </colorScale>
    </cfRule>
    <cfRule type="colorScale" priority="3372">
      <colorScale>
        <cfvo type="min"/>
        <cfvo type="max"/>
        <color rgb="FFFFEF9C"/>
        <color rgb="FF63BE7B"/>
      </colorScale>
    </cfRule>
  </conditionalFormatting>
  <conditionalFormatting sqref="Q14:U14 W14">
    <cfRule type="colorScale" priority="3373">
      <colorScale>
        <cfvo type="min"/>
        <cfvo type="max"/>
        <color rgb="FFFFEF9C"/>
        <color rgb="FF63BE7B"/>
      </colorScale>
    </cfRule>
  </conditionalFormatting>
  <conditionalFormatting sqref="U14 W14">
    <cfRule type="colorScale" priority="3374">
      <colorScale>
        <cfvo type="min"/>
        <cfvo type="max"/>
        <color rgb="FFFFEF9C"/>
        <color rgb="FF63BE7B"/>
      </colorScale>
    </cfRule>
    <cfRule type="colorScale" priority="3375">
      <colorScale>
        <cfvo type="min"/>
        <cfvo type="max"/>
        <color rgb="FFFFEF9C"/>
        <color rgb="FF63BE7B"/>
      </colorScale>
    </cfRule>
  </conditionalFormatting>
  <conditionalFormatting sqref="D15">
    <cfRule type="colorScale" priority="3242">
      <colorScale>
        <cfvo type="min"/>
        <cfvo type="percentile" val="50"/>
        <cfvo type="max"/>
        <color rgb="FFF8696B"/>
        <color rgb="FFFCFCFF"/>
        <color rgb="FF63BE7B"/>
      </colorScale>
    </cfRule>
    <cfRule type="colorScale" priority="3246">
      <colorScale>
        <cfvo type="min"/>
        <cfvo type="percentile" val="50"/>
        <cfvo type="max"/>
        <color rgb="FFF8696B"/>
        <color rgb="FFFCFCFF"/>
        <color rgb="FF63BE7B"/>
      </colorScale>
    </cfRule>
    <cfRule type="colorScale" priority="3251">
      <colorScale>
        <cfvo type="min"/>
        <cfvo type="percentile" val="50"/>
        <cfvo type="max"/>
        <color rgb="FFF8696B"/>
        <color rgb="FFFCFCFF"/>
        <color rgb="FF63BE7B"/>
      </colorScale>
    </cfRule>
    <cfRule type="colorScale" priority="3274">
      <colorScale>
        <cfvo type="min"/>
        <cfvo type="percentile" val="50"/>
        <cfvo type="max"/>
        <color rgb="FFF8696B"/>
        <color rgb="FFFCFCFF"/>
        <color rgb="FF63BE7B"/>
      </colorScale>
    </cfRule>
  </conditionalFormatting>
  <conditionalFormatting sqref="E15:N15">
    <cfRule type="colorScale" priority="3252">
      <colorScale>
        <cfvo type="min"/>
        <cfvo type="max"/>
        <color rgb="FFFCFCFF"/>
        <color rgb="FF63BE7B"/>
      </colorScale>
    </cfRule>
    <cfRule type="colorScale" priority="3275">
      <colorScale>
        <cfvo type="min"/>
        <cfvo type="max"/>
        <color rgb="FFFCFCFF"/>
        <color rgb="FF63BE7B"/>
      </colorScale>
    </cfRule>
    <cfRule type="colorScale" priority="3276">
      <colorScale>
        <cfvo type="min"/>
        <cfvo type="percentile" val="50"/>
        <cfvo type="max"/>
        <color rgb="FFF8696B"/>
        <color rgb="FFFCFCFF"/>
        <color rgb="FF63BE7B"/>
      </colorScale>
    </cfRule>
    <cfRule type="colorScale" priority="3277">
      <colorScale>
        <cfvo type="min"/>
        <cfvo type="max"/>
        <color rgb="FFFCFCFF"/>
        <color rgb="FF63BE7B"/>
      </colorScale>
    </cfRule>
    <cfRule type="colorScale" priority="3278">
      <colorScale>
        <cfvo type="min"/>
        <cfvo type="percentile" val="50"/>
        <cfvo type="max"/>
        <color rgb="FFF8696B"/>
        <color rgb="FFFCFCFF"/>
        <color rgb="FF63BE7B"/>
      </colorScale>
    </cfRule>
    <cfRule type="colorScale" priority="3279">
      <colorScale>
        <cfvo type="min"/>
        <cfvo type="max"/>
        <color rgb="FFFCFCFF"/>
        <color rgb="FF63BE7B"/>
      </colorScale>
    </cfRule>
  </conditionalFormatting>
  <conditionalFormatting sqref="E15:N15">
    <cfRule type="colorScale" priority="3253">
      <colorScale>
        <cfvo type="min"/>
        <cfvo type="max"/>
        <color rgb="FFFCFCFF"/>
        <color rgb="FF63BE7B"/>
      </colorScale>
    </cfRule>
    <cfRule type="colorScale" priority="3254">
      <colorScale>
        <cfvo type="min"/>
        <cfvo type="max"/>
        <color rgb="FFFCFCFF"/>
        <color rgb="FF63BE7B"/>
      </colorScale>
    </cfRule>
    <cfRule type="colorScale" priority="3255">
      <colorScale>
        <cfvo type="min"/>
        <cfvo type="percentile" val="50"/>
        <cfvo type="max"/>
        <color rgb="FFF8696B"/>
        <color rgb="FFFFEB84"/>
        <color rgb="FF63BE7B"/>
      </colorScale>
    </cfRule>
    <cfRule type="colorScale" priority="3256">
      <colorScale>
        <cfvo type="min"/>
        <cfvo type="max"/>
        <color rgb="FFFFEF9C"/>
        <color rgb="FF63BE7B"/>
      </colorScale>
    </cfRule>
  </conditionalFormatting>
  <conditionalFormatting sqref="O15">
    <cfRule type="colorScale" priority="3243">
      <colorScale>
        <cfvo type="min"/>
        <cfvo type="percentile" val="50"/>
        <cfvo type="max"/>
        <color rgb="FF63BE7B"/>
        <color rgb="FFFCFCFF"/>
        <color rgb="FFF8696B"/>
      </colorScale>
    </cfRule>
    <cfRule type="colorScale" priority="3244">
      <colorScale>
        <cfvo type="min"/>
        <cfvo type="percentile" val="50"/>
        <cfvo type="max"/>
        <color rgb="FF63BE7B"/>
        <color rgb="FFFCFCFF"/>
        <color rgb="FFF8696B"/>
      </colorScale>
    </cfRule>
    <cfRule type="colorScale" priority="3269">
      <colorScale>
        <cfvo type="min"/>
        <cfvo type="percentile" val="50"/>
        <cfvo type="max"/>
        <color rgb="FF63BE7B"/>
        <color rgb="FFFCFCFF"/>
        <color rgb="FFF8696B"/>
      </colorScale>
    </cfRule>
    <cfRule type="colorScale" priority="3270">
      <colorScale>
        <cfvo type="min"/>
        <cfvo type="percentile" val="50"/>
        <cfvo type="max"/>
        <color rgb="FF63BE7B"/>
        <color rgb="FFFCFCFF"/>
        <color rgb="FFF8696B"/>
      </colorScale>
    </cfRule>
    <cfRule type="colorScale" priority="3316">
      <colorScale>
        <cfvo type="min"/>
        <cfvo type="percentile" val="50"/>
        <cfvo type="max"/>
        <color rgb="FF63BE7B"/>
        <color rgb="FFFCFCFF"/>
        <color rgb="FFF8696B"/>
      </colorScale>
    </cfRule>
    <cfRule type="colorScale" priority="3317">
      <colorScale>
        <cfvo type="min"/>
        <cfvo type="percentile" val="50"/>
        <cfvo type="max"/>
        <color rgb="FF63BE7B"/>
        <color rgb="FFFCFCFF"/>
        <color rgb="FFF8696B"/>
      </colorScale>
    </cfRule>
  </conditionalFormatting>
  <conditionalFormatting sqref="P15">
    <cfRule type="colorScale" priority="3318">
      <colorScale>
        <cfvo type="min"/>
        <cfvo type="percentile" val="50"/>
        <cfvo type="max"/>
        <color rgb="FF63BE7B"/>
        <color rgb="FFFCFCFF"/>
        <color rgb="FFF8696B"/>
      </colorScale>
    </cfRule>
    <cfRule type="colorScale" priority="3319">
      <colorScale>
        <cfvo type="min"/>
        <cfvo type="percentile" val="50"/>
        <cfvo type="max"/>
        <color rgb="FF63BE7B"/>
        <color rgb="FFFCFCFF"/>
        <color rgb="FFF8696B"/>
      </colorScale>
    </cfRule>
    <cfRule type="colorScale" priority="3320">
      <colorScale>
        <cfvo type="min"/>
        <cfvo type="max"/>
        <color rgb="FFFCFCFF"/>
        <color rgb="FFF8696B"/>
      </colorScale>
    </cfRule>
    <cfRule type="colorScale" priority="3321">
      <colorScale>
        <cfvo type="min"/>
        <cfvo type="percentile" val="50"/>
        <cfvo type="max"/>
        <color rgb="FF63BE7B"/>
        <color rgb="FFFCFCFF"/>
        <color rgb="FFF8696B"/>
      </colorScale>
    </cfRule>
    <cfRule type="colorScale" priority="3322">
      <colorScale>
        <cfvo type="min"/>
        <cfvo type="percentile" val="50"/>
        <cfvo type="max"/>
        <color rgb="FF63BE7B"/>
        <color rgb="FFFCFCFF"/>
        <color rgb="FFF8696B"/>
      </colorScale>
    </cfRule>
  </conditionalFormatting>
  <conditionalFormatting sqref="Q15">
    <cfRule type="colorScale" priority="3271">
      <colorScale>
        <cfvo type="min"/>
        <cfvo type="max"/>
        <color rgb="FFFFEF9C"/>
        <color rgb="FF63BE7B"/>
      </colorScale>
    </cfRule>
    <cfRule type="colorScale" priority="3323">
      <colorScale>
        <cfvo type="min"/>
        <cfvo type="percentile" val="50"/>
        <cfvo type="max"/>
        <color rgb="FFF8696B"/>
        <color rgb="FFFCFCFF"/>
        <color rgb="FF63BE7B"/>
      </colorScale>
    </cfRule>
    <cfRule type="colorScale" priority="3324">
      <colorScale>
        <cfvo type="min"/>
        <cfvo type="max"/>
        <color rgb="FFFFEF9C"/>
        <color rgb="FF63BE7B"/>
      </colorScale>
    </cfRule>
    <cfRule type="colorScale" priority="3325">
      <colorScale>
        <cfvo type="min"/>
        <cfvo type="max"/>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fRule type="colorScale" priority="3330">
      <colorScale>
        <cfvo type="min"/>
        <cfvo type="percentile" val="50"/>
        <cfvo type="max"/>
        <color rgb="FFF8696B"/>
        <color rgb="FFFCFCFF"/>
        <color rgb="FF63BE7B"/>
      </colorScale>
    </cfRule>
  </conditionalFormatting>
  <conditionalFormatting sqref="Q15:W15">
    <cfRule type="colorScale" priority="3247">
      <colorScale>
        <cfvo type="min"/>
        <cfvo type="max"/>
        <color rgb="FFFFEF9C"/>
        <color rgb="FF63BE7B"/>
      </colorScale>
    </cfRule>
    <cfRule type="colorScale" priority="3248">
      <colorScale>
        <cfvo type="min"/>
        <cfvo type="max"/>
        <color rgb="FFFFEF9C"/>
        <color rgb="FF63BE7B"/>
      </colorScale>
    </cfRule>
    <cfRule type="colorScale" priority="3249">
      <colorScale>
        <cfvo type="min"/>
        <cfvo type="max"/>
        <color rgb="FFFFEF9C"/>
        <color rgb="FF63BE7B"/>
      </colorScale>
    </cfRule>
  </conditionalFormatting>
  <conditionalFormatting sqref="R15">
    <cfRule type="colorScale" priority="3331">
      <colorScale>
        <cfvo type="min"/>
        <cfvo type="max"/>
        <color rgb="FFFCFCFF"/>
        <color rgb="FF63BE7B"/>
      </colorScale>
    </cfRule>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onditionalFormatting>
  <conditionalFormatting sqref="R15:S15">
    <cfRule type="colorScale" priority="3272">
      <colorScale>
        <cfvo type="min"/>
        <cfvo type="max"/>
        <color rgb="FFFFEF9C"/>
        <color rgb="FF63BE7B"/>
      </colorScale>
    </cfRule>
    <cfRule type="colorScale" priority="3334">
      <colorScale>
        <cfvo type="min"/>
        <cfvo type="percentile" val="50"/>
        <cfvo type="max"/>
        <color rgb="FFF8696B"/>
        <color rgb="FFFCFCFF"/>
        <color rgb="FF63BE7B"/>
      </colorScale>
    </cfRule>
    <cfRule type="colorScale" priority="3335">
      <colorScale>
        <cfvo type="min"/>
        <cfvo type="max"/>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onditionalFormatting>
  <conditionalFormatting sqref="S15">
    <cfRule type="colorScale" priority="3339">
      <colorScale>
        <cfvo type="min"/>
        <cfvo type="max"/>
        <color rgb="FFFCFCFF"/>
        <color rgb="FF63BE7B"/>
      </colorScale>
    </cfRule>
    <cfRule type="colorScale" priority="3340">
      <colorScale>
        <cfvo type="min"/>
        <cfvo type="percentile" val="50"/>
        <cfvo type="max"/>
        <color rgb="FFF8696B"/>
        <color rgb="FFFCFCFF"/>
        <color rgb="FF63BE7B"/>
      </colorScale>
    </cfRule>
    <cfRule type="colorScale" priority="3341">
      <colorScale>
        <cfvo type="min"/>
        <cfvo type="max"/>
        <color rgb="FFFCFCFF"/>
        <color rgb="FF63BE7B"/>
      </colorScale>
    </cfRule>
  </conditionalFormatting>
  <conditionalFormatting sqref="T15">
    <cfRule type="colorScale" priority="3273">
      <colorScale>
        <cfvo type="min"/>
        <cfvo type="max"/>
        <color rgb="FFFFEF9C"/>
        <color rgb="FF63BE7B"/>
      </colorScale>
    </cfRule>
    <cfRule type="colorScale" priority="3342">
      <colorScale>
        <cfvo type="min"/>
        <cfvo type="percentile" val="50"/>
        <cfvo type="max"/>
        <color rgb="FFF8696B"/>
        <color rgb="FFFCFCFF"/>
        <color rgb="FF63BE7B"/>
      </colorScale>
    </cfRule>
    <cfRule type="colorScale" priority="3343">
      <colorScale>
        <cfvo type="min"/>
        <cfvo type="max"/>
        <color rgb="FFFCFCFF"/>
        <color rgb="FF63BE7B"/>
      </colorScale>
    </cfRule>
    <cfRule type="colorScale" priority="3344">
      <colorScale>
        <cfvo type="min"/>
        <cfvo type="max"/>
        <color rgb="FFFCFCFF"/>
        <color rgb="FF63BE7B"/>
      </colorScale>
    </cfRule>
    <cfRule type="colorScale" priority="3345">
      <colorScale>
        <cfvo type="min"/>
        <cfvo type="max"/>
        <color rgb="FFFCFCFF"/>
        <color rgb="FF63BE7B"/>
      </colorScale>
    </cfRule>
    <cfRule type="colorScale" priority="3346">
      <colorScale>
        <cfvo type="min"/>
        <cfvo type="max"/>
        <color rgb="FFFCFCFF"/>
        <color rgb="FF63BE7B"/>
      </colorScale>
    </cfRule>
    <cfRule type="colorScale" priority="3347">
      <colorScale>
        <cfvo type="min"/>
        <cfvo type="percentile" val="50"/>
        <cfvo type="max"/>
        <color rgb="FFF8696B"/>
        <color rgb="FFFCFCFF"/>
        <color rgb="FF63BE7B"/>
      </colorScale>
    </cfRule>
    <cfRule type="colorScale" priority="3348">
      <colorScale>
        <cfvo type="min"/>
        <cfvo type="max"/>
        <color rgb="FFFCFCFF"/>
        <color rgb="FF63BE7B"/>
      </colorScale>
    </cfRule>
  </conditionalFormatting>
  <conditionalFormatting sqref="U15">
    <cfRule type="colorScale" priority="3349">
      <colorScale>
        <cfvo type="min"/>
        <cfvo type="percentile" val="50"/>
        <cfvo type="max"/>
        <color rgb="FFF8696B"/>
        <color rgb="FFFCFCFF"/>
        <color rgb="FF63BE7B"/>
      </colorScale>
    </cfRule>
    <cfRule type="colorScale" priority="3350">
      <colorScale>
        <cfvo type="min"/>
        <cfvo type="max"/>
        <color rgb="FFFCFCFF"/>
        <color rgb="FF63BE7B"/>
      </colorScale>
    </cfRule>
    <cfRule type="colorScale" priority="3351">
      <colorScale>
        <cfvo type="min"/>
        <cfvo type="max"/>
        <color rgb="FFFCFCFF"/>
        <color rgb="FF63BE7B"/>
      </colorScale>
    </cfRule>
    <cfRule type="colorScale" priority="3352">
      <colorScale>
        <cfvo type="min"/>
        <cfvo type="percentile" val="50"/>
        <cfvo type="max"/>
        <color rgb="FFF8696B"/>
        <color rgb="FFFCFCFF"/>
        <color rgb="FF63BE7B"/>
      </colorScale>
    </cfRule>
    <cfRule type="colorScale" priority="3353">
      <colorScale>
        <cfvo type="min"/>
        <cfvo type="max"/>
        <color rgb="FFFCFCFF"/>
        <color rgb="FF63BE7B"/>
      </colorScale>
    </cfRule>
  </conditionalFormatting>
  <conditionalFormatting sqref="U15:W15">
    <cfRule type="colorScale" priority="3250">
      <colorScale>
        <cfvo type="min"/>
        <cfvo type="max"/>
        <color rgb="FFFFEF9C"/>
        <color rgb="FF63BE7B"/>
      </colorScale>
    </cfRule>
    <cfRule type="colorScale" priority="3356">
      <colorScale>
        <cfvo type="min"/>
        <cfvo type="max"/>
        <color rgb="FFFFEF9C"/>
        <color rgb="FF63BE7B"/>
      </colorScale>
    </cfRule>
  </conditionalFormatting>
  <conditionalFormatting sqref="V15">
    <cfRule type="colorScale" priority="3354">
      <colorScale>
        <cfvo type="min"/>
        <cfvo type="max"/>
        <color rgb="FFFFEF9C"/>
        <color rgb="FF63BE7B"/>
      </colorScale>
    </cfRule>
    <cfRule type="colorScale" priority="3355">
      <colorScale>
        <cfvo type="min"/>
        <cfvo type="max"/>
        <color rgb="FFFFEF9C"/>
        <color rgb="FF63BE7B"/>
      </colorScale>
    </cfRule>
    <cfRule type="colorScale" priority="3357">
      <colorScale>
        <cfvo type="min"/>
        <cfvo type="percentile" val="50"/>
        <cfvo type="max"/>
        <color rgb="FF63BE7B"/>
        <color rgb="FFFCFCFF"/>
        <color rgb="FFF8696B"/>
      </colorScale>
    </cfRule>
    <cfRule type="colorScale" priority="3358">
      <colorScale>
        <cfvo type="min"/>
        <cfvo type="percentile" val="50"/>
        <cfvo type="max"/>
        <color rgb="FF63BE7B"/>
        <color rgb="FFFCFCFF"/>
        <color rgb="FFF8696B"/>
      </colorScale>
    </cfRule>
    <cfRule type="colorScale" priority="3359">
      <colorScale>
        <cfvo type="min"/>
        <cfvo type="max"/>
        <color rgb="FF63BE7B"/>
        <color rgb="FFFCFCFF"/>
      </colorScale>
    </cfRule>
    <cfRule type="colorScale" priority="3360">
      <colorScale>
        <cfvo type="min"/>
        <cfvo type="percentile" val="50"/>
        <cfvo type="max"/>
        <color rgb="FF63BE7B"/>
        <color rgb="FFFCFCFF"/>
        <color rgb="FFF8696B"/>
      </colorScale>
    </cfRule>
    <cfRule type="colorScale" priority="3361">
      <colorScale>
        <cfvo type="min"/>
        <cfvo type="percentile" val="50"/>
        <cfvo type="max"/>
        <color rgb="FF63BE7B"/>
        <color rgb="FFFCFCFF"/>
        <color rgb="FFF8696B"/>
      </colorScale>
    </cfRule>
    <cfRule type="colorScale" priority="3362">
      <colorScale>
        <cfvo type="min"/>
        <cfvo type="max"/>
        <color rgb="FFFFEF9C"/>
        <color rgb="FF63BE7B"/>
      </colorScale>
    </cfRule>
  </conditionalFormatting>
  <conditionalFormatting sqref="W15">
    <cfRule type="colorScale" priority="3363">
      <colorScale>
        <cfvo type="min"/>
        <cfvo type="percentile" val="50"/>
        <cfvo type="max"/>
        <color rgb="FF63BE7B"/>
        <color rgb="FFFCFCFF"/>
        <color rgb="FFF8696B"/>
      </colorScale>
    </cfRule>
    <cfRule type="colorScale" priority="3364">
      <colorScale>
        <cfvo type="min"/>
        <cfvo type="max"/>
        <color rgb="FF63BE7B"/>
        <color rgb="FFFCFCFF"/>
      </colorScale>
    </cfRule>
    <cfRule type="colorScale" priority="3365">
      <colorScale>
        <cfvo type="min"/>
        <cfvo type="percentile" val="50"/>
        <cfvo type="max"/>
        <color rgb="FF63BE7B"/>
        <color rgb="FFFCFCFF"/>
        <color rgb="FFF8696B"/>
      </colorScale>
    </cfRule>
    <cfRule type="colorScale" priority="3366">
      <colorScale>
        <cfvo type="min"/>
        <cfvo type="percentile" val="50"/>
        <cfvo type="max"/>
        <color rgb="FF63BE7B"/>
        <color rgb="FFFCFCFF"/>
        <color rgb="FFF8696B"/>
      </colorScale>
    </cfRule>
  </conditionalFormatting>
  <conditionalFormatting sqref="E16:N16">
    <cfRule type="colorScale" priority="3062">
      <colorScale>
        <cfvo type="min"/>
        <cfvo type="max"/>
        <color rgb="FFFCFCFF"/>
        <color rgb="FF63BE7B"/>
      </colorScale>
    </cfRule>
  </conditionalFormatting>
  <conditionalFormatting sqref="E16:N16">
    <cfRule type="colorScale" priority="3056">
      <colorScale>
        <cfvo type="min"/>
        <cfvo type="max"/>
        <color rgb="FFFCFCFF"/>
        <color rgb="FF63BE7B"/>
      </colorScale>
    </cfRule>
    <cfRule type="colorScale" priority="3057">
      <colorScale>
        <cfvo type="min"/>
        <cfvo type="max"/>
        <color rgb="FFFCFCFF"/>
        <color rgb="FF63BE7B"/>
      </colorScale>
    </cfRule>
    <cfRule type="colorScale" priority="3058">
      <colorScale>
        <cfvo type="min"/>
        <cfvo type="max"/>
        <color rgb="FFFCFCFF"/>
        <color rgb="FF63BE7B"/>
      </colorScale>
    </cfRule>
    <cfRule type="colorScale" priority="3059">
      <colorScale>
        <cfvo type="min"/>
        <cfvo type="percentile" val="50"/>
        <cfvo type="max"/>
        <color rgb="FFF8696B"/>
        <color rgb="FFFFEB84"/>
        <color rgb="FF63BE7B"/>
      </colorScale>
    </cfRule>
    <cfRule type="colorScale" priority="3060">
      <colorScale>
        <cfvo type="min"/>
        <cfvo type="max"/>
        <color rgb="FFFCFCFF"/>
        <color rgb="FF63BE7B"/>
      </colorScale>
    </cfRule>
    <cfRule type="colorScale" priority="3061">
      <colorScale>
        <cfvo type="min"/>
        <cfvo type="max"/>
        <color rgb="FFFFEF9C"/>
        <color rgb="FF63BE7B"/>
      </colorScale>
    </cfRule>
  </conditionalFormatting>
  <conditionalFormatting sqref="O16">
    <cfRule type="colorScale" priority="3067">
      <colorScale>
        <cfvo type="min"/>
        <cfvo type="percentile" val="50"/>
        <cfvo type="max"/>
        <color rgb="FF63BE7B"/>
        <color rgb="FFFCFCFF"/>
        <color rgb="FFF8696B"/>
      </colorScale>
    </cfRule>
  </conditionalFormatting>
  <conditionalFormatting sqref="O16">
    <cfRule type="colorScale" priority="3054">
      <colorScale>
        <cfvo type="min"/>
        <cfvo type="percentile" val="50"/>
        <cfvo type="max"/>
        <color rgb="FF63BE7B"/>
        <color rgb="FFFCFCFF"/>
        <color rgb="FFF8696B"/>
      </colorScale>
    </cfRule>
    <cfRule type="colorScale" priority="3055">
      <colorScale>
        <cfvo type="min"/>
        <cfvo type="percentile" val="50"/>
        <cfvo type="max"/>
        <color rgb="FF63BE7B"/>
        <color rgb="FFFCFCFF"/>
        <color rgb="FFF8696B"/>
      </colorScale>
    </cfRule>
  </conditionalFormatting>
  <conditionalFormatting sqref="Q16">
    <cfRule type="colorScale" priority="3068">
      <colorScale>
        <cfvo type="min"/>
        <cfvo type="max"/>
        <color rgb="FFFFEF9C"/>
        <color rgb="FF63BE7B"/>
      </colorScale>
    </cfRule>
  </conditionalFormatting>
  <conditionalFormatting sqref="Q16:W16">
    <cfRule type="colorScale" priority="3072">
      <colorScale>
        <cfvo type="min"/>
        <cfvo type="max"/>
        <color rgb="FFFFEF9C"/>
        <color rgb="FF63BE7B"/>
      </colorScale>
    </cfRule>
    <cfRule type="colorScale" priority="3073">
      <colorScale>
        <cfvo type="min"/>
        <cfvo type="max"/>
        <color rgb="FFFFEF9C"/>
        <color rgb="FF63BE7B"/>
      </colorScale>
    </cfRule>
  </conditionalFormatting>
  <conditionalFormatting sqref="R16:S16">
    <cfRule type="colorScale" priority="3069">
      <colorScale>
        <cfvo type="min"/>
        <cfvo type="max"/>
        <color rgb="FFFFEF9C"/>
        <color rgb="FF63BE7B"/>
      </colorScale>
    </cfRule>
  </conditionalFormatting>
  <conditionalFormatting sqref="T16">
    <cfRule type="colorScale" priority="3070">
      <colorScale>
        <cfvo type="min"/>
        <cfvo type="max"/>
        <color rgb="FFFFEF9C"/>
        <color rgb="FF63BE7B"/>
      </colorScale>
    </cfRule>
  </conditionalFormatting>
  <conditionalFormatting sqref="D16:D19">
    <cfRule type="colorScale" priority="3074">
      <colorScale>
        <cfvo type="min"/>
        <cfvo type="percentile" val="50"/>
        <cfvo type="max"/>
        <color rgb="FFF8696B"/>
        <color rgb="FFFCFCFF"/>
        <color rgb="FF63BE7B"/>
      </colorScale>
    </cfRule>
  </conditionalFormatting>
  <conditionalFormatting sqref="D16:D18">
    <cfRule type="colorScale" priority="3075">
      <colorScale>
        <cfvo type="min"/>
        <cfvo type="percentile" val="50"/>
        <cfvo type="max"/>
        <color rgb="FFF8696B"/>
        <color rgb="FFFCFCFF"/>
        <color rgb="FF63BE7B"/>
      </colorScale>
    </cfRule>
  </conditionalFormatting>
  <conditionalFormatting sqref="O16:O18">
    <cfRule type="colorScale" priority="3082">
      <colorScale>
        <cfvo type="min"/>
        <cfvo type="percentile" val="50"/>
        <cfvo type="max"/>
        <color rgb="FF63BE7B"/>
        <color rgb="FFFCFCFF"/>
        <color rgb="FFF8696B"/>
      </colorScale>
    </cfRule>
  </conditionalFormatting>
  <conditionalFormatting sqref="U16:W16 V17:V19">
    <cfRule type="colorScale" priority="3083">
      <colorScale>
        <cfvo type="min"/>
        <cfvo type="max"/>
        <color rgb="FFFFEF9C"/>
        <color rgb="FF63BE7B"/>
      </colorScale>
    </cfRule>
  </conditionalFormatting>
  <conditionalFormatting sqref="U16:W18 V19">
    <cfRule type="colorScale" priority="3084">
      <colorScale>
        <cfvo type="min"/>
        <cfvo type="max"/>
        <color rgb="FFFFEF9C"/>
        <color rgb="FF63BE7B"/>
      </colorScale>
    </cfRule>
  </conditionalFormatting>
  <conditionalFormatting sqref="E16:N16">
    <cfRule type="colorScale" priority="3085">
      <colorScale>
        <cfvo type="min"/>
        <cfvo type="max"/>
        <color rgb="FFFCFCFF"/>
        <color rgb="FF63BE7B"/>
      </colorScale>
    </cfRule>
  </conditionalFormatting>
  <conditionalFormatting sqref="O16">
    <cfRule type="colorScale" priority="3091">
      <colorScale>
        <cfvo type="min"/>
        <cfvo type="percentile" val="50"/>
        <cfvo type="max"/>
        <color rgb="FF63BE7B"/>
        <color rgb="FFFCFCFF"/>
        <color rgb="FFF8696B"/>
      </colorScale>
    </cfRule>
  </conditionalFormatting>
  <conditionalFormatting sqref="Q16">
    <cfRule type="colorScale" priority="3092">
      <colorScale>
        <cfvo type="min"/>
        <cfvo type="max"/>
        <color rgb="FFFFEF9C"/>
        <color rgb="FF63BE7B"/>
      </colorScale>
    </cfRule>
  </conditionalFormatting>
  <conditionalFormatting sqref="R16:S16">
    <cfRule type="colorScale" priority="3093">
      <colorScale>
        <cfvo type="min"/>
        <cfvo type="max"/>
        <color rgb="FFFFEF9C"/>
        <color rgb="FF63BE7B"/>
      </colorScale>
    </cfRule>
  </conditionalFormatting>
  <conditionalFormatting sqref="T16">
    <cfRule type="colorScale" priority="3094">
      <colorScale>
        <cfvo type="min"/>
        <cfvo type="max"/>
        <color rgb="FFFFEF9C"/>
        <color rgb="FF63BE7B"/>
      </colorScale>
    </cfRule>
  </conditionalFormatting>
  <conditionalFormatting sqref="D16:D18">
    <cfRule type="colorScale" priority="3095">
      <colorScale>
        <cfvo type="min"/>
        <cfvo type="percentile" val="50"/>
        <cfvo type="max"/>
        <color rgb="FFF8696B"/>
        <color rgb="FFFCFCFF"/>
        <color rgb="FF63BE7B"/>
      </colorScale>
    </cfRule>
  </conditionalFormatting>
  <conditionalFormatting sqref="E16:E18">
    <cfRule type="colorScale" priority="3096">
      <colorScale>
        <cfvo type="min"/>
        <cfvo type="max"/>
        <color rgb="FFFCFCFF"/>
        <color rgb="FF63BE7B"/>
      </colorScale>
    </cfRule>
  </conditionalFormatting>
  <conditionalFormatting sqref="E16:E18">
    <cfRule type="colorScale" priority="3097">
      <colorScale>
        <cfvo type="min"/>
        <cfvo type="percentile" val="50"/>
        <cfvo type="max"/>
        <color rgb="FFF8696B"/>
        <color rgb="FFFCFCFF"/>
        <color rgb="FF63BE7B"/>
      </colorScale>
    </cfRule>
    <cfRule type="colorScale" priority="3098">
      <colorScale>
        <cfvo type="min"/>
        <cfvo type="max"/>
        <color rgb="FFFCFCFF"/>
        <color rgb="FF63BE7B"/>
      </colorScale>
    </cfRule>
    <cfRule type="colorScale" priority="3099">
      <colorScale>
        <cfvo type="min"/>
        <cfvo type="percentile" val="50"/>
        <cfvo type="max"/>
        <color rgb="FFF8696B"/>
        <color rgb="FFFCFCFF"/>
        <color rgb="FF63BE7B"/>
      </colorScale>
    </cfRule>
  </conditionalFormatting>
  <conditionalFormatting sqref="O16:O18">
    <cfRule type="colorScale" priority="3138">
      <colorScale>
        <cfvo type="min"/>
        <cfvo type="percentile" val="50"/>
        <cfvo type="max"/>
        <color rgb="FF63BE7B"/>
        <color rgb="FFFCFCFF"/>
        <color rgb="FFF8696B"/>
      </colorScale>
    </cfRule>
  </conditionalFormatting>
  <conditionalFormatting sqref="P16:P18">
    <cfRule type="colorScale" priority="3140">
      <colorScale>
        <cfvo type="min"/>
        <cfvo type="percentile" val="50"/>
        <cfvo type="max"/>
        <color rgb="FF63BE7B"/>
        <color rgb="FFFCFCFF"/>
        <color rgb="FFF8696B"/>
      </colorScale>
    </cfRule>
    <cfRule type="colorScale" priority="3141">
      <colorScale>
        <cfvo type="min"/>
        <cfvo type="percentile" val="50"/>
        <cfvo type="max"/>
        <color rgb="FF63BE7B"/>
        <color rgb="FFFCFCFF"/>
        <color rgb="FFF8696B"/>
      </colorScale>
    </cfRule>
    <cfRule type="colorScale" priority="3142">
      <colorScale>
        <cfvo type="min"/>
        <cfvo type="max"/>
        <color rgb="FFFCFCFF"/>
        <color rgb="FFF8696B"/>
      </colorScale>
    </cfRule>
  </conditionalFormatting>
  <conditionalFormatting sqref="P16:P18">
    <cfRule type="colorScale" priority="3143">
      <colorScale>
        <cfvo type="min"/>
        <cfvo type="percentile" val="50"/>
        <cfvo type="max"/>
        <color rgb="FF63BE7B"/>
        <color rgb="FFFCFCFF"/>
        <color rgb="FFF8696B"/>
      </colorScale>
    </cfRule>
  </conditionalFormatting>
  <conditionalFormatting sqref="Q16:Q18">
    <cfRule type="colorScale" priority="3145">
      <colorScale>
        <cfvo type="min"/>
        <cfvo type="percentile" val="50"/>
        <cfvo type="max"/>
        <color rgb="FFF8696B"/>
        <color rgb="FFFCFCFF"/>
        <color rgb="FF63BE7B"/>
      </colorScale>
    </cfRule>
    <cfRule type="colorScale" priority="3146">
      <colorScale>
        <cfvo type="min"/>
        <cfvo type="max"/>
        <color rgb="FFFFEF9C"/>
        <color rgb="FF63BE7B"/>
      </colorScale>
    </cfRule>
    <cfRule type="colorScale" priority="3147">
      <colorScale>
        <cfvo type="min"/>
        <cfvo type="max"/>
        <color rgb="FFFCFCFF"/>
        <color rgb="FF63BE7B"/>
      </colorScale>
    </cfRule>
    <cfRule type="colorScale" priority="3148">
      <colorScale>
        <cfvo type="min"/>
        <cfvo type="max"/>
        <color rgb="FFFCFCFF"/>
        <color rgb="FF63BE7B"/>
      </colorScale>
    </cfRule>
    <cfRule type="colorScale" priority="3149">
      <colorScale>
        <cfvo type="min"/>
        <cfvo type="percentile" val="50"/>
        <cfvo type="max"/>
        <color rgb="FFF8696B"/>
        <color rgb="FFFCFCFF"/>
        <color rgb="FF63BE7B"/>
      </colorScale>
    </cfRule>
  </conditionalFormatting>
  <conditionalFormatting sqref="Q16:Q18">
    <cfRule type="colorScale" priority="3150">
      <colorScale>
        <cfvo type="min"/>
        <cfvo type="percentile" val="50"/>
        <cfvo type="max"/>
        <color rgb="FFF8696B"/>
        <color rgb="FFFCFCFF"/>
        <color rgb="FF63BE7B"/>
      </colorScale>
    </cfRule>
    <cfRule type="colorScale" priority="3151">
      <colorScale>
        <cfvo type="min"/>
        <cfvo type="max"/>
        <color rgb="FFFCFCFF"/>
        <color rgb="FF63BE7B"/>
      </colorScale>
    </cfRule>
  </conditionalFormatting>
  <conditionalFormatting sqref="R16:R18">
    <cfRule type="colorScale" priority="3153">
      <colorScale>
        <cfvo type="min"/>
        <cfvo type="max"/>
        <color rgb="FFFCFCFF"/>
        <color rgb="FF63BE7B"/>
      </colorScale>
    </cfRule>
    <cfRule type="colorScale" priority="3154">
      <colorScale>
        <cfvo type="min"/>
        <cfvo type="percentile" val="50"/>
        <cfvo type="max"/>
        <color rgb="FFF8696B"/>
        <color rgb="FFFCFCFF"/>
        <color rgb="FF63BE7B"/>
      </colorScale>
    </cfRule>
  </conditionalFormatting>
  <conditionalFormatting sqref="R16:S18">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fRule type="colorScale" priority="3158">
      <colorScale>
        <cfvo type="min"/>
        <cfvo type="max"/>
        <color rgb="FFFCFCFF"/>
        <color rgb="FF63BE7B"/>
      </colorScale>
    </cfRule>
  </conditionalFormatting>
  <conditionalFormatting sqref="R16:S18">
    <cfRule type="colorScale" priority="3159">
      <colorScale>
        <cfvo type="min"/>
        <cfvo type="percentile" val="50"/>
        <cfvo type="max"/>
        <color rgb="FFF8696B"/>
        <color rgb="FFFCFCFF"/>
        <color rgb="FF63BE7B"/>
      </colorScale>
    </cfRule>
    <cfRule type="colorScale" priority="3160">
      <colorScale>
        <cfvo type="min"/>
        <cfvo type="max"/>
        <color rgb="FFFCFCFF"/>
        <color rgb="FF63BE7B"/>
      </colorScale>
    </cfRule>
  </conditionalFormatting>
  <conditionalFormatting sqref="S16:S18">
    <cfRule type="colorScale" priority="3161">
      <colorScale>
        <cfvo type="min"/>
        <cfvo type="max"/>
        <color rgb="FFFCFCFF"/>
        <color rgb="FF63BE7B"/>
      </colorScale>
    </cfRule>
    <cfRule type="colorScale" priority="3162">
      <colorScale>
        <cfvo type="min"/>
        <cfvo type="percentile" val="50"/>
        <cfvo type="max"/>
        <color rgb="FFF8696B"/>
        <color rgb="FFFCFCFF"/>
        <color rgb="FF63BE7B"/>
      </colorScale>
    </cfRule>
  </conditionalFormatting>
  <conditionalFormatting sqref="T16:T18">
    <cfRule type="colorScale" priority="3164">
      <colorScale>
        <cfvo type="min"/>
        <cfvo type="percentile" val="50"/>
        <cfvo type="max"/>
        <color rgb="FFF8696B"/>
        <color rgb="FFFCFCFF"/>
        <color rgb="FF63BE7B"/>
      </colorScale>
    </cfRule>
    <cfRule type="colorScale" priority="3165">
      <colorScale>
        <cfvo type="min"/>
        <cfvo type="max"/>
        <color rgb="FFFCFCFF"/>
        <color rgb="FF63BE7B"/>
      </colorScale>
    </cfRule>
    <cfRule type="colorScale" priority="3166">
      <colorScale>
        <cfvo type="min"/>
        <cfvo type="max"/>
        <color rgb="FFFCFCFF"/>
        <color rgb="FF63BE7B"/>
      </colorScale>
    </cfRule>
    <cfRule type="colorScale" priority="3167">
      <colorScale>
        <cfvo type="min"/>
        <cfvo type="max"/>
        <color rgb="FFFCFCFF"/>
        <color rgb="FF63BE7B"/>
      </colorScale>
    </cfRule>
  </conditionalFormatting>
  <conditionalFormatting sqref="T16:T18">
    <cfRule type="colorScale" priority="3168">
      <colorScale>
        <cfvo type="min"/>
        <cfvo type="max"/>
        <color rgb="FFFCFCFF"/>
        <color rgb="FF63BE7B"/>
      </colorScale>
    </cfRule>
    <cfRule type="colorScale" priority="3169">
      <colorScale>
        <cfvo type="min"/>
        <cfvo type="percentile" val="50"/>
        <cfvo type="max"/>
        <color rgb="FFF8696B"/>
        <color rgb="FFFCFCFF"/>
        <color rgb="FF63BE7B"/>
      </colorScale>
    </cfRule>
  </conditionalFormatting>
  <conditionalFormatting sqref="U16:U18">
    <cfRule type="colorScale" priority="3171">
      <colorScale>
        <cfvo type="min"/>
        <cfvo type="percentile" val="50"/>
        <cfvo type="max"/>
        <color rgb="FFF8696B"/>
        <color rgb="FFFCFCFF"/>
        <color rgb="FF63BE7B"/>
      </colorScale>
    </cfRule>
    <cfRule type="colorScale" priority="3172">
      <colorScale>
        <cfvo type="min"/>
        <cfvo type="max"/>
        <color rgb="FFFCFCFF"/>
        <color rgb="FF63BE7B"/>
      </colorScale>
    </cfRule>
  </conditionalFormatting>
  <conditionalFormatting sqref="U16:U18">
    <cfRule type="colorScale" priority="3173">
      <colorScale>
        <cfvo type="min"/>
        <cfvo type="max"/>
        <color rgb="FFFCFCFF"/>
        <color rgb="FF63BE7B"/>
      </colorScale>
    </cfRule>
    <cfRule type="colorScale" priority="3174">
      <colorScale>
        <cfvo type="min"/>
        <cfvo type="percentile" val="50"/>
        <cfvo type="max"/>
        <color rgb="FFF8696B"/>
        <color rgb="FFFCFCFF"/>
        <color rgb="FF63BE7B"/>
      </colorScale>
    </cfRule>
  </conditionalFormatting>
  <conditionalFormatting sqref="U16:W16 V17:V19">
    <cfRule type="colorScale" priority="3176">
      <colorScale>
        <cfvo type="min"/>
        <cfvo type="max"/>
        <color rgb="FFFFEF9C"/>
        <color rgb="FF63BE7B"/>
      </colorScale>
    </cfRule>
  </conditionalFormatting>
  <conditionalFormatting sqref="V16:V19">
    <cfRule type="colorScale" priority="3177">
      <colorScale>
        <cfvo type="min"/>
        <cfvo type="percentile" val="50"/>
        <cfvo type="max"/>
        <color rgb="FF63BE7B"/>
        <color rgb="FFFCFCFF"/>
        <color rgb="FFF8696B"/>
      </colorScale>
    </cfRule>
    <cfRule type="colorScale" priority="3178">
      <colorScale>
        <cfvo type="min"/>
        <cfvo type="percentile" val="50"/>
        <cfvo type="max"/>
        <color rgb="FF63BE7B"/>
        <color rgb="FFFCFCFF"/>
        <color rgb="FFF8696B"/>
      </colorScale>
    </cfRule>
    <cfRule type="colorScale" priority="3179">
      <colorScale>
        <cfvo type="min"/>
        <cfvo type="max"/>
        <color rgb="FF63BE7B"/>
        <color rgb="FFFCFCFF"/>
      </colorScale>
    </cfRule>
    <cfRule type="colorScale" priority="3180">
      <colorScale>
        <cfvo type="min"/>
        <cfvo type="percentile" val="50"/>
        <cfvo type="max"/>
        <color rgb="FF63BE7B"/>
        <color rgb="FFFCFCFF"/>
        <color rgb="FFF8696B"/>
      </colorScale>
    </cfRule>
  </conditionalFormatting>
  <conditionalFormatting sqref="V16:V19">
    <cfRule type="colorScale" priority="3182">
      <colorScale>
        <cfvo type="min"/>
        <cfvo type="max"/>
        <color rgb="FFFFEF9C"/>
        <color rgb="FF63BE7B"/>
      </colorScale>
    </cfRule>
  </conditionalFormatting>
  <conditionalFormatting sqref="W16:W18">
    <cfRule type="colorScale" priority="3183">
      <colorScale>
        <cfvo type="min"/>
        <cfvo type="percentile" val="50"/>
        <cfvo type="max"/>
        <color rgb="FF63BE7B"/>
        <color rgb="FFFCFCFF"/>
        <color rgb="FFF8696B"/>
      </colorScale>
    </cfRule>
    <cfRule type="colorScale" priority="3184">
      <colorScale>
        <cfvo type="min"/>
        <cfvo type="max"/>
        <color rgb="FF63BE7B"/>
        <color rgb="FFFCFCFF"/>
      </colorScale>
    </cfRule>
    <cfRule type="colorScale" priority="3185">
      <colorScale>
        <cfvo type="min"/>
        <cfvo type="percentile" val="50"/>
        <cfvo type="max"/>
        <color rgb="FF63BE7B"/>
        <color rgb="FFFCFCFF"/>
        <color rgb="FFF8696B"/>
      </colorScale>
    </cfRule>
  </conditionalFormatting>
  <conditionalFormatting sqref="W16:W18">
    <cfRule type="colorScale" priority="3186">
      <colorScale>
        <cfvo type="min"/>
        <cfvo type="percentile" val="50"/>
        <cfvo type="max"/>
        <color rgb="FF63BE7B"/>
        <color rgb="FFFCFCFF"/>
        <color rgb="FFF8696B"/>
      </colorScale>
    </cfRule>
  </conditionalFormatting>
  <conditionalFormatting sqref="D16:D21 D32:D40">
    <cfRule type="colorScale" priority="3187">
      <colorScale>
        <cfvo type="min"/>
        <cfvo type="percentile" val="50"/>
        <cfvo type="max"/>
        <color rgb="FFF8696B"/>
        <color rgb="FFFCFCFF"/>
        <color rgb="FF63BE7B"/>
      </colorScale>
    </cfRule>
  </conditionalFormatting>
  <conditionalFormatting sqref="E16:E21 E32:E40">
    <cfRule type="colorScale" priority="3188">
      <colorScale>
        <cfvo type="min"/>
        <cfvo type="max"/>
        <color rgb="FFFCFCFF"/>
        <color rgb="FF63BE7B"/>
      </colorScale>
    </cfRule>
  </conditionalFormatting>
  <conditionalFormatting sqref="O16:O21 O32:O40">
    <cfRule type="colorScale" priority="3197">
      <colorScale>
        <cfvo type="min"/>
        <cfvo type="percentile" val="50"/>
        <cfvo type="max"/>
        <color rgb="FF63BE7B"/>
        <color rgb="FFFCFCFF"/>
        <color rgb="FFF8696B"/>
      </colorScale>
    </cfRule>
  </conditionalFormatting>
  <conditionalFormatting sqref="P16:P21 P32:P40">
    <cfRule type="colorScale" priority="3198">
      <colorScale>
        <cfvo type="min"/>
        <cfvo type="percentile" val="50"/>
        <cfvo type="max"/>
        <color rgb="FF63BE7B"/>
        <color rgb="FFFCFCFF"/>
        <color rgb="FFF8696B"/>
      </colorScale>
    </cfRule>
  </conditionalFormatting>
  <conditionalFormatting sqref="Q16:Q21 Q32:Q40">
    <cfRule type="colorScale" priority="3199">
      <colorScale>
        <cfvo type="min"/>
        <cfvo type="percentile" val="50"/>
        <cfvo type="max"/>
        <color rgb="FFF8696B"/>
        <color rgb="FFFCFCFF"/>
        <color rgb="FF63BE7B"/>
      </colorScale>
    </cfRule>
  </conditionalFormatting>
  <conditionalFormatting sqref="R16:R21 R32:R40">
    <cfRule type="colorScale" priority="3200">
      <colorScale>
        <cfvo type="min"/>
        <cfvo type="max"/>
        <color rgb="FFFCFCFF"/>
        <color rgb="FF63BE7B"/>
      </colorScale>
    </cfRule>
  </conditionalFormatting>
  <conditionalFormatting sqref="S16:S20 S32:S40">
    <cfRule type="colorScale" priority="3201">
      <colorScale>
        <cfvo type="min"/>
        <cfvo type="max"/>
        <color rgb="FFFCFCFF"/>
        <color rgb="FF63BE7B"/>
      </colorScale>
    </cfRule>
    <cfRule type="colorScale" priority="3202">
      <colorScale>
        <cfvo type="min"/>
        <cfvo type="percentile" val="50"/>
        <cfvo type="max"/>
        <color rgb="FFF8696B"/>
        <color rgb="FFFCFCFF"/>
        <color rgb="FF63BE7B"/>
      </colorScale>
    </cfRule>
  </conditionalFormatting>
  <conditionalFormatting sqref="T16:T21 T32:T40">
    <cfRule type="colorScale" priority="3203">
      <colorScale>
        <cfvo type="min"/>
        <cfvo type="max"/>
        <color rgb="FFFCFCFF"/>
        <color rgb="FF63BE7B"/>
      </colorScale>
    </cfRule>
  </conditionalFormatting>
  <conditionalFormatting sqref="U16:U21 U32:U40">
    <cfRule type="colorScale" priority="3204">
      <colorScale>
        <cfvo type="min"/>
        <cfvo type="percentile" val="50"/>
        <cfvo type="max"/>
        <color rgb="FFF8696B"/>
        <color rgb="FFFCFCFF"/>
        <color rgb="FF63BE7B"/>
      </colorScale>
    </cfRule>
  </conditionalFormatting>
  <conditionalFormatting sqref="V16:V21 V32:V40">
    <cfRule type="colorScale" priority="3205">
      <colorScale>
        <cfvo type="min"/>
        <cfvo type="percentile" val="50"/>
        <cfvo type="max"/>
        <color rgb="FF63BE7B"/>
        <color rgb="FFFCFCFF"/>
        <color rgb="FFF8696B"/>
      </colorScale>
    </cfRule>
  </conditionalFormatting>
  <conditionalFormatting sqref="W16:W21 W32:W40">
    <cfRule type="colorScale" priority="3206">
      <colorScale>
        <cfvo type="min"/>
        <cfvo type="percentile" val="50"/>
        <cfvo type="max"/>
        <color rgb="FF63BE7B"/>
        <color rgb="FFFCFCFF"/>
        <color rgb="FFF8696B"/>
      </colorScale>
    </cfRule>
  </conditionalFormatting>
  <conditionalFormatting sqref="E17:E18">
    <cfRule type="colorScale" priority="3020">
      <colorScale>
        <cfvo type="min"/>
        <cfvo type="max"/>
        <color rgb="FFFCFCFF"/>
        <color rgb="FF63BE7B"/>
      </colorScale>
    </cfRule>
  </conditionalFormatting>
  <conditionalFormatting sqref="E17:N17">
    <cfRule type="colorScale" priority="3014">
      <colorScale>
        <cfvo type="min"/>
        <cfvo type="max"/>
        <color rgb="FFFCFCFF"/>
        <color rgb="FF63BE7B"/>
      </colorScale>
    </cfRule>
    <cfRule type="colorScale" priority="3015">
      <colorScale>
        <cfvo type="min"/>
        <cfvo type="max"/>
        <color rgb="FFFCFCFF"/>
        <color rgb="FF63BE7B"/>
      </colorScale>
    </cfRule>
    <cfRule type="colorScale" priority="3016">
      <colorScale>
        <cfvo type="min"/>
        <cfvo type="max"/>
        <color rgb="FFFCFCFF"/>
        <color rgb="FF63BE7B"/>
      </colorScale>
    </cfRule>
    <cfRule type="colorScale" priority="3017">
      <colorScale>
        <cfvo type="min"/>
        <cfvo type="max"/>
        <color rgb="FFFCFCFF"/>
        <color rgb="FF63BE7B"/>
      </colorScale>
    </cfRule>
    <cfRule type="colorScale" priority="3018">
      <colorScale>
        <cfvo type="min"/>
        <cfvo type="percentile" val="50"/>
        <cfvo type="max"/>
        <color rgb="FFF8696B"/>
        <color rgb="FFFFEB84"/>
        <color rgb="FF63BE7B"/>
      </colorScale>
    </cfRule>
    <cfRule type="colorScale" priority="3019">
      <colorScale>
        <cfvo type="min"/>
        <cfvo type="max"/>
        <color rgb="FFFFEF9C"/>
        <color rgb="FF63BE7B"/>
      </colorScale>
    </cfRule>
  </conditionalFormatting>
  <conditionalFormatting sqref="O17:O18">
    <cfRule type="colorScale" priority="3022">
      <colorScale>
        <cfvo type="min"/>
        <cfvo type="percentile" val="50"/>
        <cfvo type="max"/>
        <color rgb="FF63BE7B"/>
        <color rgb="FFFCFCFF"/>
        <color rgb="FFF8696B"/>
      </colorScale>
    </cfRule>
  </conditionalFormatting>
  <conditionalFormatting sqref="O17">
    <cfRule type="colorScale" priority="3008">
      <colorScale>
        <cfvo type="min"/>
        <cfvo type="percentile" val="50"/>
        <cfvo type="max"/>
        <color rgb="FF63BE7B"/>
        <color rgb="FFFCFCFF"/>
        <color rgb="FFF8696B"/>
      </colorScale>
    </cfRule>
    <cfRule type="colorScale" priority="3010">
      <colorScale>
        <cfvo type="min"/>
        <cfvo type="percentile" val="50"/>
        <cfvo type="max"/>
        <color rgb="FF63BE7B"/>
        <color rgb="FFFCFCFF"/>
        <color rgb="FFF8696B"/>
      </colorScale>
    </cfRule>
    <cfRule type="colorScale" priority="3011">
      <colorScale>
        <cfvo type="min"/>
        <cfvo type="percentile" val="50"/>
        <cfvo type="max"/>
        <color rgb="FF63BE7B"/>
        <color rgb="FFFCFCFF"/>
        <color rgb="FFF8696B"/>
      </colorScale>
    </cfRule>
  </conditionalFormatting>
  <conditionalFormatting sqref="Q17:S17">
    <cfRule type="colorScale" priority="3005">
      <colorScale>
        <cfvo type="min"/>
        <cfvo type="max"/>
        <color rgb="FFFFEF9C"/>
        <color rgb="FF63BE7B"/>
      </colorScale>
    </cfRule>
    <cfRule type="colorScale" priority="3007">
      <colorScale>
        <cfvo type="min"/>
        <cfvo type="max"/>
        <color rgb="FFFFEF9C"/>
        <color rgb="FF63BE7B"/>
      </colorScale>
    </cfRule>
    <cfRule type="colorScale" priority="3009">
      <colorScale>
        <cfvo type="min"/>
        <cfvo type="max"/>
        <color rgb="FFFFEF9C"/>
        <color rgb="FF63BE7B"/>
      </colorScale>
    </cfRule>
    <cfRule type="colorScale" priority="3012">
      <colorScale>
        <cfvo type="min"/>
        <cfvo type="max"/>
        <color rgb="FFFFEF9C"/>
        <color rgb="FF63BE7B"/>
      </colorScale>
    </cfRule>
  </conditionalFormatting>
  <conditionalFormatting sqref="T17">
    <cfRule type="colorScale" priority="3004">
      <colorScale>
        <cfvo type="min"/>
        <cfvo type="max"/>
        <color rgb="FFFFEF9C"/>
        <color rgb="FF63BE7B"/>
      </colorScale>
    </cfRule>
    <cfRule type="colorScale" priority="3006">
      <colorScale>
        <cfvo type="min"/>
        <cfvo type="max"/>
        <color rgb="FFFFEF9C"/>
        <color rgb="FF63BE7B"/>
      </colorScale>
    </cfRule>
    <cfRule type="colorScale" priority="3013">
      <colorScale>
        <cfvo type="min"/>
        <cfvo type="max"/>
        <color rgb="FFFFEF9C"/>
        <color rgb="FF63BE7B"/>
      </colorScale>
    </cfRule>
  </conditionalFormatting>
  <conditionalFormatting sqref="U17:W17">
    <cfRule type="colorScale" priority="3023">
      <colorScale>
        <cfvo type="min"/>
        <cfvo type="max"/>
        <color rgb="FFFFEF9C"/>
        <color rgb="FF63BE7B"/>
      </colorScale>
    </cfRule>
    <cfRule type="colorScale" priority="3024">
      <colorScale>
        <cfvo type="min"/>
        <cfvo type="percentile" val="50"/>
        <cfvo type="max"/>
        <color rgb="FFF8696B"/>
        <color rgb="FFFFEB84"/>
        <color rgb="FF63BE7B"/>
      </colorScale>
    </cfRule>
    <cfRule type="colorScale" priority="3025">
      <colorScale>
        <cfvo type="min"/>
        <cfvo type="percentile" val="50"/>
        <cfvo type="max"/>
        <color rgb="FFF8696B"/>
        <color rgb="FFFFEB84"/>
        <color rgb="FF63BE7B"/>
      </colorScale>
    </cfRule>
  </conditionalFormatting>
  <conditionalFormatting sqref="E17:E18">
    <cfRule type="colorScale" priority="3026">
      <colorScale>
        <cfvo type="min"/>
        <cfvo type="max"/>
        <color rgb="FFFCFCFF"/>
        <color rgb="FF63BE7B"/>
      </colorScale>
    </cfRule>
  </conditionalFormatting>
  <conditionalFormatting sqref="O17:O18">
    <cfRule type="colorScale" priority="3036">
      <colorScale>
        <cfvo type="min"/>
        <cfvo type="percentile" val="50"/>
        <cfvo type="max"/>
        <color rgb="FF63BE7B"/>
        <color rgb="FFFCFCFF"/>
        <color rgb="FFF8696B"/>
      </colorScale>
    </cfRule>
  </conditionalFormatting>
  <conditionalFormatting sqref="Q17:Q18">
    <cfRule type="colorScale" priority="3037">
      <colorScale>
        <cfvo type="min"/>
        <cfvo type="max"/>
        <color rgb="FFFFEF9C"/>
        <color rgb="FF63BE7B"/>
      </colorScale>
    </cfRule>
  </conditionalFormatting>
  <conditionalFormatting sqref="Q17:Q18">
    <cfRule type="colorScale" priority="3038">
      <colorScale>
        <cfvo type="min"/>
        <cfvo type="max"/>
        <color rgb="FFFFEF9C"/>
        <color rgb="FF63BE7B"/>
      </colorScale>
    </cfRule>
    <cfRule type="colorScale" priority="3039">
      <colorScale>
        <cfvo type="min"/>
        <cfvo type="percentile" val="50"/>
        <cfvo type="max"/>
        <color rgb="FFF8696B"/>
        <color rgb="FFFFEB84"/>
        <color rgb="FF63BE7B"/>
      </colorScale>
    </cfRule>
  </conditionalFormatting>
  <conditionalFormatting sqref="R17:S18">
    <cfRule type="colorScale" priority="3040">
      <colorScale>
        <cfvo type="min"/>
        <cfvo type="max"/>
        <color rgb="FFFFEF9C"/>
        <color rgb="FF63BE7B"/>
      </colorScale>
    </cfRule>
  </conditionalFormatting>
  <conditionalFormatting sqref="R17:S18">
    <cfRule type="colorScale" priority="3041">
      <colorScale>
        <cfvo type="min"/>
        <cfvo type="max"/>
        <color rgb="FFFFEF9C"/>
        <color rgb="FF63BE7B"/>
      </colorScale>
    </cfRule>
    <cfRule type="colorScale" priority="3042">
      <colorScale>
        <cfvo type="min"/>
        <cfvo type="percentile" val="50"/>
        <cfvo type="max"/>
        <color rgb="FFF8696B"/>
        <color rgb="FFFFEB84"/>
        <color rgb="FF63BE7B"/>
      </colorScale>
    </cfRule>
  </conditionalFormatting>
  <conditionalFormatting sqref="T17:T18">
    <cfRule type="colorScale" priority="3043">
      <colorScale>
        <cfvo type="min"/>
        <cfvo type="max"/>
        <color rgb="FFFFEF9C"/>
        <color rgb="FF63BE7B"/>
      </colorScale>
    </cfRule>
  </conditionalFormatting>
  <conditionalFormatting sqref="T17:T18">
    <cfRule type="colorScale" priority="3044">
      <colorScale>
        <cfvo type="min"/>
        <cfvo type="max"/>
        <color rgb="FFFFEF9C"/>
        <color rgb="FF63BE7B"/>
      </colorScale>
    </cfRule>
    <cfRule type="colorScale" priority="3045">
      <colorScale>
        <cfvo type="min"/>
        <cfvo type="percentile" val="50"/>
        <cfvo type="max"/>
        <color rgb="FFF8696B"/>
        <color rgb="FFFCFCFF"/>
        <color rgb="FF63BE7B"/>
      </colorScale>
    </cfRule>
  </conditionalFormatting>
  <conditionalFormatting sqref="U17:W18">
    <cfRule type="colorScale" priority="3046">
      <colorScale>
        <cfvo type="min"/>
        <cfvo type="max"/>
        <color rgb="FFFFEF9C"/>
        <color rgb="FF63BE7B"/>
      </colorScale>
    </cfRule>
  </conditionalFormatting>
  <conditionalFormatting sqref="U17:W18">
    <cfRule type="colorScale" priority="3047">
      <colorScale>
        <cfvo type="min"/>
        <cfvo type="max"/>
        <color rgb="FFFFEF9C"/>
        <color rgb="FF63BE7B"/>
      </colorScale>
    </cfRule>
    <cfRule type="colorScale" priority="3048">
      <colorScale>
        <cfvo type="min"/>
        <cfvo type="max"/>
        <color rgb="FFFFEF9C"/>
        <color rgb="FF63BE7B"/>
      </colorScale>
    </cfRule>
  </conditionalFormatting>
  <conditionalFormatting sqref="O18">
    <cfRule type="colorScale" priority="2978">
      <colorScale>
        <cfvo type="min"/>
        <cfvo type="percentile" val="50"/>
        <cfvo type="max"/>
        <color rgb="FF63BE7B"/>
        <color rgb="FFFCFCFF"/>
        <color rgb="FFF8696B"/>
      </colorScale>
    </cfRule>
    <cfRule type="colorScale" priority="2980">
      <colorScale>
        <cfvo type="min"/>
        <cfvo type="percentile" val="50"/>
        <cfvo type="max"/>
        <color rgb="FF63BE7B"/>
        <color rgb="FFFCFCFF"/>
        <color rgb="FFF8696B"/>
      </colorScale>
    </cfRule>
    <cfRule type="colorScale" priority="2982">
      <colorScale>
        <cfvo type="min"/>
        <cfvo type="percentile" val="50"/>
        <cfvo type="max"/>
        <color rgb="FF63BE7B"/>
        <color rgb="FFFCFCFF"/>
        <color rgb="FFF8696B"/>
      </colorScale>
    </cfRule>
    <cfRule type="colorScale" priority="2983">
      <colorScale>
        <cfvo type="min"/>
        <cfvo type="percentile" val="50"/>
        <cfvo type="max"/>
        <color rgb="FF63BE7B"/>
        <color rgb="FFFCFCFF"/>
        <color rgb="FFF8696B"/>
      </colorScale>
    </cfRule>
  </conditionalFormatting>
  <conditionalFormatting sqref="Q18:S18">
    <cfRule type="colorScale" priority="2977">
      <colorScale>
        <cfvo type="min"/>
        <cfvo type="max"/>
        <color rgb="FFFFEF9C"/>
        <color rgb="FF63BE7B"/>
      </colorScale>
    </cfRule>
    <cfRule type="colorScale" priority="2979">
      <colorScale>
        <cfvo type="min"/>
        <cfvo type="max"/>
        <color rgb="FFFFEF9C"/>
        <color rgb="FF63BE7B"/>
      </colorScale>
    </cfRule>
    <cfRule type="colorScale" priority="2981">
      <colorScale>
        <cfvo type="min"/>
        <cfvo type="max"/>
        <color rgb="FFFFEF9C"/>
        <color rgb="FF63BE7B"/>
      </colorScale>
    </cfRule>
    <cfRule type="colorScale" priority="2984">
      <colorScale>
        <cfvo type="min"/>
        <cfvo type="max"/>
        <color rgb="FFFFEF9C"/>
        <color rgb="FF63BE7B"/>
      </colorScale>
    </cfRule>
  </conditionalFormatting>
  <conditionalFormatting sqref="T18">
    <cfRule type="colorScale" priority="2973">
      <colorScale>
        <cfvo type="min"/>
        <cfvo type="max"/>
        <color rgb="FFFFEF9C"/>
        <color rgb="FF63BE7B"/>
      </colorScale>
    </cfRule>
    <cfRule type="colorScale" priority="2974">
      <colorScale>
        <cfvo type="min"/>
        <cfvo type="max"/>
        <color rgb="FFFFEF9C"/>
        <color rgb="FF63BE7B"/>
      </colorScale>
    </cfRule>
    <cfRule type="colorScale" priority="2975">
      <colorScale>
        <cfvo type="min"/>
        <cfvo type="max"/>
        <color rgb="FFFFEF9C"/>
        <color rgb="FF63BE7B"/>
      </colorScale>
    </cfRule>
    <cfRule type="colorScale" priority="2976">
      <colorScale>
        <cfvo type="min"/>
        <cfvo type="max"/>
        <color rgb="FFFFEF9C"/>
        <color rgb="FF63BE7B"/>
      </colorScale>
    </cfRule>
  </conditionalFormatting>
  <conditionalFormatting sqref="U18:W18">
    <cfRule type="colorScale" priority="2992">
      <colorScale>
        <cfvo type="min"/>
        <cfvo type="max"/>
        <color rgb="FFFFEF9C"/>
        <color rgb="FF63BE7B"/>
      </colorScale>
    </cfRule>
    <cfRule type="colorScale" priority="2993">
      <colorScale>
        <cfvo type="min"/>
        <cfvo type="max"/>
        <color rgb="FFFFEF9C"/>
        <color rgb="FF63BE7B"/>
      </colorScale>
    </cfRule>
    <cfRule type="colorScale" priority="2994">
      <colorScale>
        <cfvo type="min"/>
        <cfvo type="max"/>
        <color rgb="FFFFEF9C"/>
        <color rgb="FF63BE7B"/>
      </colorScale>
    </cfRule>
    <cfRule type="colorScale" priority="2995">
      <colorScale>
        <cfvo type="min"/>
        <cfvo type="max"/>
        <color rgb="FFFFEF9C"/>
        <color rgb="FF63BE7B"/>
      </colorScale>
    </cfRule>
  </conditionalFormatting>
  <conditionalFormatting sqref="D19">
    <cfRule type="colorScale" priority="2902">
      <colorScale>
        <cfvo type="min"/>
        <cfvo type="percentile" val="50"/>
        <cfvo type="max"/>
        <color rgb="FFF8696B"/>
        <color rgb="FFFCFCFF"/>
        <color rgb="FF63BE7B"/>
      </colorScale>
    </cfRule>
    <cfRule type="colorScale" priority="2907">
      <colorScale>
        <cfvo type="min"/>
        <cfvo type="percentile" val="50"/>
        <cfvo type="max"/>
        <color rgb="FFF8696B"/>
        <color rgb="FFFCFCFF"/>
        <color rgb="FF63BE7B"/>
      </colorScale>
    </cfRule>
  </conditionalFormatting>
  <conditionalFormatting sqref="E19:N19">
    <cfRule type="colorScale" priority="2887">
      <colorScale>
        <cfvo type="min"/>
        <cfvo type="max"/>
        <color rgb="FFFCFCFF"/>
        <color rgb="FF63BE7B"/>
      </colorScale>
    </cfRule>
    <cfRule type="colorScale" priority="2892">
      <colorScale>
        <cfvo type="min"/>
        <cfvo type="max"/>
        <color rgb="FFFCFCFF"/>
        <color rgb="FF63BE7B"/>
      </colorScale>
    </cfRule>
    <cfRule type="colorScale" priority="2931">
      <colorScale>
        <cfvo type="min"/>
        <cfvo type="percentile" val="50"/>
        <cfvo type="max"/>
        <color rgb="FFF8696B"/>
        <color rgb="FFFCFCFF"/>
        <color rgb="FF63BE7B"/>
      </colorScale>
    </cfRule>
    <cfRule type="colorScale" priority="2932">
      <colorScale>
        <cfvo type="min"/>
        <cfvo type="max"/>
        <color rgb="FFFCFCFF"/>
        <color rgb="FF63BE7B"/>
      </colorScale>
    </cfRule>
    <cfRule type="colorScale" priority="2933">
      <colorScale>
        <cfvo type="min"/>
        <cfvo type="percentile" val="50"/>
        <cfvo type="max"/>
        <color rgb="FFF8696B"/>
        <color rgb="FFFCFCFF"/>
        <color rgb="FF63BE7B"/>
      </colorScale>
    </cfRule>
  </conditionalFormatting>
  <conditionalFormatting sqref="E19:N19">
    <cfRule type="colorScale" priority="2934">
      <colorScale>
        <cfvo type="min"/>
        <cfvo type="max"/>
        <color rgb="FFFCFCFF"/>
        <color rgb="FF63BE7B"/>
      </colorScale>
    </cfRule>
    <cfRule type="colorScale" priority="2935">
      <colorScale>
        <cfvo type="min"/>
        <cfvo type="max"/>
        <color rgb="FFFCFCFF"/>
        <color rgb="FF63BE7B"/>
      </colorScale>
    </cfRule>
    <cfRule type="colorScale" priority="2936">
      <colorScale>
        <cfvo type="min"/>
        <cfvo type="percentile" val="50"/>
        <cfvo type="max"/>
        <color rgb="FFF8696B"/>
        <color rgb="FFFFEB84"/>
        <color rgb="FF63BE7B"/>
      </colorScale>
    </cfRule>
    <cfRule type="colorScale" priority="2937">
      <colorScale>
        <cfvo type="min"/>
        <cfvo type="max"/>
        <color rgb="FFFFEF9C"/>
        <color rgb="FF63BE7B"/>
      </colorScale>
    </cfRule>
  </conditionalFormatting>
  <conditionalFormatting sqref="O19">
    <cfRule type="colorScale" priority="2885">
      <colorScale>
        <cfvo type="min"/>
        <cfvo type="percentile" val="50"/>
        <cfvo type="max"/>
        <color rgb="FF63BE7B"/>
        <color rgb="FFFCFCFF"/>
        <color rgb="FFF8696B"/>
      </colorScale>
    </cfRule>
    <cfRule type="colorScale" priority="2891">
      <colorScale>
        <cfvo type="min"/>
        <cfvo type="percentile" val="50"/>
        <cfvo type="max"/>
        <color rgb="FF63BE7B"/>
        <color rgb="FFFCFCFF"/>
        <color rgb="FFF8696B"/>
      </colorScale>
    </cfRule>
    <cfRule type="colorScale" priority="2897">
      <colorScale>
        <cfvo type="min"/>
        <cfvo type="percentile" val="50"/>
        <cfvo type="max"/>
        <color rgb="FF63BE7B"/>
        <color rgb="FFFCFCFF"/>
        <color rgb="FFF8696B"/>
      </colorScale>
    </cfRule>
    <cfRule type="colorScale" priority="2904">
      <colorScale>
        <cfvo type="min"/>
        <cfvo type="percentile" val="50"/>
        <cfvo type="max"/>
        <color rgb="FF63BE7B"/>
        <color rgb="FFFCFCFF"/>
        <color rgb="FFF8696B"/>
      </colorScale>
    </cfRule>
  </conditionalFormatting>
  <conditionalFormatting sqref="P19">
    <cfRule type="colorScale" priority="2911">
      <colorScale>
        <cfvo type="min"/>
        <cfvo type="percentile" val="50"/>
        <cfvo type="max"/>
        <color rgb="FF63BE7B"/>
        <color rgb="FFFCFCFF"/>
        <color rgb="FFF8696B"/>
      </colorScale>
    </cfRule>
    <cfRule type="colorScale" priority="2912">
      <colorScale>
        <cfvo type="min"/>
        <cfvo type="percentile" val="50"/>
        <cfvo type="max"/>
        <color rgb="FF63BE7B"/>
        <color rgb="FFFCFCFF"/>
        <color rgb="FFF8696B"/>
      </colorScale>
    </cfRule>
    <cfRule type="colorScale" priority="2913">
      <colorScale>
        <cfvo type="min"/>
        <cfvo type="max"/>
        <color rgb="FFFCFCFF"/>
        <color rgb="FFF8696B"/>
      </colorScale>
    </cfRule>
    <cfRule type="colorScale" priority="2964">
      <colorScale>
        <cfvo type="min"/>
        <cfvo type="percentile" val="50"/>
        <cfvo type="max"/>
        <color rgb="FF63BE7B"/>
        <color rgb="FFFCFCFF"/>
        <color rgb="FFF8696B"/>
      </colorScale>
    </cfRule>
  </conditionalFormatting>
  <conditionalFormatting sqref="Q19">
    <cfRule type="colorScale" priority="2898">
      <colorScale>
        <cfvo type="min"/>
        <cfvo type="max"/>
        <color rgb="FFFFEF9C"/>
        <color rgb="FF63BE7B"/>
      </colorScale>
    </cfRule>
    <cfRule type="colorScale" priority="2914">
      <colorScale>
        <cfvo type="min"/>
        <cfvo type="percentile" val="50"/>
        <cfvo type="max"/>
        <color rgb="FFF8696B"/>
        <color rgb="FFFCFCFF"/>
        <color rgb="FF63BE7B"/>
      </colorScale>
    </cfRule>
    <cfRule type="colorScale" priority="2915">
      <colorScale>
        <cfvo type="min"/>
        <cfvo type="max"/>
        <color rgb="FFFFEF9C"/>
        <color rgb="FF63BE7B"/>
      </colorScale>
    </cfRule>
    <cfRule type="colorScale" priority="2916">
      <colorScale>
        <cfvo type="min"/>
        <cfvo type="max"/>
        <color rgb="FFFCFCFF"/>
        <color rgb="FF63BE7B"/>
      </colorScale>
    </cfRule>
    <cfRule type="colorScale" priority="2917">
      <colorScale>
        <cfvo type="min"/>
        <cfvo type="max"/>
        <color rgb="FFFCFCFF"/>
        <color rgb="FF63BE7B"/>
      </colorScale>
    </cfRule>
    <cfRule type="colorScale" priority="2918">
      <colorScale>
        <cfvo type="min"/>
        <cfvo type="percentile" val="50"/>
        <cfvo type="max"/>
        <color rgb="FFF8696B"/>
        <color rgb="FFFCFCFF"/>
        <color rgb="FF63BE7B"/>
      </colorScale>
    </cfRule>
    <cfRule type="colorScale" priority="2965">
      <colorScale>
        <cfvo type="min"/>
        <cfvo type="percentile" val="50"/>
        <cfvo type="max"/>
        <color rgb="FFF8696B"/>
        <color rgb="FFFCFCFF"/>
        <color rgb="FF63BE7B"/>
      </colorScale>
    </cfRule>
  </conditionalFormatting>
  <conditionalFormatting sqref="Q19:U19 W19">
    <cfRule type="colorScale" priority="2971">
      <colorScale>
        <cfvo type="min"/>
        <cfvo type="max"/>
        <color rgb="FFFFEF9C"/>
        <color rgb="FF63BE7B"/>
      </colorScale>
    </cfRule>
  </conditionalFormatting>
  <conditionalFormatting sqref="R19:S19">
    <cfRule type="colorScale" priority="2899">
      <colorScale>
        <cfvo type="min"/>
        <cfvo type="max"/>
        <color rgb="FFFFEF9C"/>
        <color rgb="FF63BE7B"/>
      </colorScale>
    </cfRule>
    <cfRule type="colorScale" priority="2919">
      <colorScale>
        <cfvo type="min"/>
        <cfvo type="percentile" val="50"/>
        <cfvo type="max"/>
        <color rgb="FFF8696B"/>
        <color rgb="FFFCFCFF"/>
        <color rgb="FF63BE7B"/>
      </colorScale>
    </cfRule>
    <cfRule type="colorScale" priority="2920">
      <colorScale>
        <cfvo type="min"/>
        <cfvo type="max"/>
        <color rgb="FFFCFCFF"/>
        <color rgb="FF63BE7B"/>
      </colorScale>
    </cfRule>
    <cfRule type="colorScale" priority="2921">
      <colorScale>
        <cfvo type="min"/>
        <cfvo type="max"/>
        <color rgb="FFFCFCFF"/>
        <color rgb="FF63BE7B"/>
      </colorScale>
    </cfRule>
    <cfRule type="colorScale" priority="2966">
      <colorScale>
        <cfvo type="min"/>
        <cfvo type="percentile" val="50"/>
        <cfvo type="max"/>
        <color rgb="FFF8696B"/>
        <color rgb="FFFCFCFF"/>
        <color rgb="FF63BE7B"/>
      </colorScale>
    </cfRule>
    <cfRule type="colorScale" priority="2967">
      <colorScale>
        <cfvo type="min"/>
        <cfvo type="max"/>
        <color rgb="FFFCFCFF"/>
        <color rgb="FF63BE7B"/>
      </colorScale>
    </cfRule>
  </conditionalFormatting>
  <conditionalFormatting sqref="T19">
    <cfRule type="colorScale" priority="2900">
      <colorScale>
        <cfvo type="min"/>
        <cfvo type="max"/>
        <color rgb="FFFFEF9C"/>
        <color rgb="FF63BE7B"/>
      </colorScale>
    </cfRule>
    <cfRule type="colorScale" priority="2922">
      <colorScale>
        <cfvo type="min"/>
        <cfvo type="percentile" val="50"/>
        <cfvo type="max"/>
        <color rgb="FFF8696B"/>
        <color rgb="FFFCFCFF"/>
        <color rgb="FF63BE7B"/>
      </colorScale>
    </cfRule>
    <cfRule type="colorScale" priority="2923">
      <colorScale>
        <cfvo type="min"/>
        <cfvo type="max"/>
        <color rgb="FFFCFCFF"/>
        <color rgb="FF63BE7B"/>
      </colorScale>
    </cfRule>
    <cfRule type="colorScale" priority="2924">
      <colorScale>
        <cfvo type="min"/>
        <cfvo type="max"/>
        <color rgb="FFFCFCFF"/>
        <color rgb="FF63BE7B"/>
      </colorScale>
    </cfRule>
    <cfRule type="colorScale" priority="2925">
      <colorScale>
        <cfvo type="min"/>
        <cfvo type="max"/>
        <color rgb="FFFCFCFF"/>
        <color rgb="FF63BE7B"/>
      </colorScale>
    </cfRule>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onditionalFormatting>
  <conditionalFormatting sqref="U19">
    <cfRule type="colorScale" priority="2905">
      <colorScale>
        <cfvo type="min"/>
        <cfvo type="percentile" val="50"/>
        <cfvo type="max"/>
        <color rgb="FFF8696B"/>
        <color rgb="FFFCFCFF"/>
        <color rgb="FF63BE7B"/>
      </colorScale>
    </cfRule>
    <cfRule type="colorScale" priority="2906">
      <colorScale>
        <cfvo type="min"/>
        <cfvo type="max"/>
        <color rgb="FFFCFCFF"/>
        <color rgb="FF63BE7B"/>
      </colorScale>
    </cfRule>
    <cfRule type="colorScale" priority="2926">
      <colorScale>
        <cfvo type="min"/>
        <cfvo type="percentile" val="50"/>
        <cfvo type="max"/>
        <color rgb="FFF8696B"/>
        <color rgb="FFFCFCFF"/>
        <color rgb="FF63BE7B"/>
      </colorScale>
    </cfRule>
    <cfRule type="colorScale" priority="2927">
      <colorScale>
        <cfvo type="min"/>
        <cfvo type="max"/>
        <color rgb="FFFCFCFF"/>
        <color rgb="FF63BE7B"/>
      </colorScale>
    </cfRule>
  </conditionalFormatting>
  <conditionalFormatting sqref="V19">
    <cfRule type="colorScale" priority="2877">
      <colorScale>
        <cfvo type="min"/>
        <cfvo type="max"/>
        <color rgb="FFFFEF9C"/>
        <color rgb="FF63BE7B"/>
      </colorScale>
    </cfRule>
    <cfRule type="colorScale" priority="2878">
      <colorScale>
        <cfvo type="min"/>
        <cfvo type="max"/>
        <color rgb="FFFFEF9C"/>
        <color rgb="FF63BE7B"/>
      </colorScale>
    </cfRule>
    <cfRule type="colorScale" priority="2879">
      <colorScale>
        <cfvo type="min"/>
        <cfvo type="max"/>
        <color rgb="FFFFEF9C"/>
        <color rgb="FF63BE7B"/>
      </colorScale>
    </cfRule>
    <cfRule type="colorScale" priority="2880">
      <colorScale>
        <cfvo type="min"/>
        <cfvo type="percentile" val="50"/>
        <cfvo type="max"/>
        <color rgb="FF63BE7B"/>
        <color rgb="FFFCFCFF"/>
        <color rgb="FFF8696B"/>
      </colorScale>
    </cfRule>
    <cfRule type="colorScale" priority="2881">
      <colorScale>
        <cfvo type="min"/>
        <cfvo type="max"/>
        <color rgb="FF63BE7B"/>
        <color rgb="FFFCFCFF"/>
      </colorScale>
    </cfRule>
    <cfRule type="colorScale" priority="2882">
      <colorScale>
        <cfvo type="min"/>
        <cfvo type="percentile" val="50"/>
        <cfvo type="max"/>
        <color rgb="FF63BE7B"/>
        <color rgb="FFFCFCFF"/>
        <color rgb="FFF8696B"/>
      </colorScale>
    </cfRule>
    <cfRule type="colorScale" priority="2883">
      <colorScale>
        <cfvo type="min"/>
        <cfvo type="max"/>
        <color rgb="FF63BE7B"/>
        <color rgb="FFFCFCFF"/>
      </colorScale>
    </cfRule>
    <cfRule type="colorScale" priority="2884">
      <colorScale>
        <cfvo type="min"/>
        <cfvo type="percentile" val="50"/>
        <cfvo type="max"/>
        <color rgb="FF63BE7B"/>
        <color rgb="FFFCFCFF"/>
        <color rgb="FFF8696B"/>
      </colorScale>
    </cfRule>
  </conditionalFormatting>
  <conditionalFormatting sqref="U19 W19">
    <cfRule type="colorScale" priority="2972">
      <colorScale>
        <cfvo type="min"/>
        <cfvo type="max"/>
        <color rgb="FFFFEF9C"/>
        <color rgb="FF63BE7B"/>
      </colorScale>
    </cfRule>
  </conditionalFormatting>
  <conditionalFormatting sqref="W19">
    <cfRule type="colorScale" priority="2928">
      <colorScale>
        <cfvo type="min"/>
        <cfvo type="percentile" val="50"/>
        <cfvo type="max"/>
        <color rgb="FF63BE7B"/>
        <color rgb="FFFCFCFF"/>
        <color rgb="FFF8696B"/>
      </colorScale>
    </cfRule>
    <cfRule type="colorScale" priority="2929">
      <colorScale>
        <cfvo type="min"/>
        <cfvo type="max"/>
        <color rgb="FF63BE7B"/>
        <color rgb="FFFCFCFF"/>
      </colorScale>
    </cfRule>
    <cfRule type="colorScale" priority="2930">
      <colorScale>
        <cfvo type="min"/>
        <cfvo type="percentile" val="50"/>
        <cfvo type="max"/>
        <color rgb="FF63BE7B"/>
        <color rgb="FFFCFCFF"/>
        <color rgb="FFF8696B"/>
      </colorScale>
    </cfRule>
    <cfRule type="colorScale" priority="2970">
      <colorScale>
        <cfvo type="min"/>
        <cfvo type="percentile" val="50"/>
        <cfvo type="max"/>
        <color rgb="FF63BE7B"/>
        <color rgb="FFFCFCFF"/>
        <color rgb="FFF8696B"/>
      </colorScale>
    </cfRule>
  </conditionalFormatting>
  <conditionalFormatting sqref="D32:D40">
    <cfRule type="colorScale" priority="2759">
      <colorScale>
        <cfvo type="min"/>
        <cfvo type="percentile" val="50"/>
        <cfvo type="max"/>
        <color rgb="FFF8696B"/>
        <color rgb="FFFCFCFF"/>
        <color rgb="FF63BE7B"/>
      </colorScale>
    </cfRule>
    <cfRule type="colorScale" priority="2779">
      <colorScale>
        <cfvo type="min"/>
        <cfvo type="percentile" val="50"/>
        <cfvo type="max"/>
        <color rgb="FFF8696B"/>
        <color rgb="FFFCFCFF"/>
        <color rgb="FF63BE7B"/>
      </colorScale>
    </cfRule>
    <cfRule type="colorScale" priority="2800">
      <colorScale>
        <cfvo type="min"/>
        <cfvo type="percentile" val="50"/>
        <cfvo type="max"/>
        <color rgb="FFF8696B"/>
        <color rgb="FFFCFCFF"/>
        <color rgb="FF63BE7B"/>
      </colorScale>
    </cfRule>
  </conditionalFormatting>
  <conditionalFormatting sqref="E32:E40">
    <cfRule type="colorScale" priority="2782">
      <colorScale>
        <cfvo type="min"/>
        <cfvo type="max"/>
        <color rgb="FFFCFCFF"/>
        <color rgb="FF63BE7B"/>
      </colorScale>
    </cfRule>
    <cfRule type="colorScale" priority="2783">
      <colorScale>
        <cfvo type="min"/>
        <cfvo type="max"/>
        <color rgb="FFFCFCFF"/>
        <color rgb="FF63BE7B"/>
      </colorScale>
    </cfRule>
    <cfRule type="colorScale" priority="2801">
      <colorScale>
        <cfvo type="min"/>
        <cfvo type="max"/>
        <color rgb="FFFCFCFF"/>
        <color rgb="FF63BE7B"/>
      </colorScale>
    </cfRule>
    <cfRule type="colorScale" priority="2830">
      <colorScale>
        <cfvo type="min"/>
        <cfvo type="percentile" val="50"/>
        <cfvo type="max"/>
        <color rgb="FFF8696B"/>
        <color rgb="FFFCFCFF"/>
        <color rgb="FF63BE7B"/>
      </colorScale>
    </cfRule>
    <cfRule type="colorScale" priority="2831">
      <colorScale>
        <cfvo type="min"/>
        <cfvo type="max"/>
        <color rgb="FFFCFCFF"/>
        <color rgb="FF63BE7B"/>
      </colorScale>
    </cfRule>
    <cfRule type="colorScale" priority="2858">
      <colorScale>
        <cfvo type="min"/>
        <cfvo type="percentile" val="50"/>
        <cfvo type="max"/>
        <color rgb="FFF8696B"/>
        <color rgb="FFFCFCFF"/>
        <color rgb="FF63BE7B"/>
      </colorScale>
    </cfRule>
  </conditionalFormatting>
  <conditionalFormatting sqref="E32:N32">
    <cfRule type="colorScale" priority="2832">
      <colorScale>
        <cfvo type="min"/>
        <cfvo type="max"/>
        <color rgb="FFFCFCFF"/>
        <color rgb="FF63BE7B"/>
      </colorScale>
    </cfRule>
    <cfRule type="colorScale" priority="2833">
      <colorScale>
        <cfvo type="min"/>
        <cfvo type="max"/>
        <color rgb="FFFCFCFF"/>
        <color rgb="FF63BE7B"/>
      </colorScale>
    </cfRule>
    <cfRule type="colorScale" priority="2834">
      <colorScale>
        <cfvo type="min"/>
        <cfvo type="percentile" val="50"/>
        <cfvo type="max"/>
        <color rgb="FFF8696B"/>
        <color rgb="FFFFEB84"/>
        <color rgb="FF63BE7B"/>
      </colorScale>
    </cfRule>
    <cfRule type="colorScale" priority="2835">
      <colorScale>
        <cfvo type="min"/>
        <cfvo type="max"/>
        <color rgb="FFFFEF9C"/>
        <color rgb="FF63BE7B"/>
      </colorScale>
    </cfRule>
  </conditionalFormatting>
  <conditionalFormatting sqref="O32:O40">
    <cfRule type="colorScale" priority="2777">
      <colorScale>
        <cfvo type="min"/>
        <cfvo type="percentile" val="50"/>
        <cfvo type="max"/>
        <color rgb="FF63BE7B"/>
        <color rgb="FFFCFCFF"/>
        <color rgb="FFF8696B"/>
      </colorScale>
    </cfRule>
    <cfRule type="colorScale" priority="2780">
      <colorScale>
        <cfvo type="min"/>
        <cfvo type="percentile" val="50"/>
        <cfvo type="max"/>
        <color rgb="FF63BE7B"/>
        <color rgb="FFFCFCFF"/>
        <color rgb="FFF8696B"/>
      </colorScale>
    </cfRule>
    <cfRule type="colorScale" priority="2792">
      <colorScale>
        <cfvo type="min"/>
        <cfvo type="percentile" val="50"/>
        <cfvo type="max"/>
        <color rgb="FF63BE7B"/>
        <color rgb="FFFCFCFF"/>
        <color rgb="FFF8696B"/>
      </colorScale>
    </cfRule>
    <cfRule type="colorScale" priority="2793">
      <colorScale>
        <cfvo type="min"/>
        <cfvo type="percentile" val="50"/>
        <cfvo type="max"/>
        <color rgb="FF63BE7B"/>
        <color rgb="FFFCFCFF"/>
        <color rgb="FFF8696B"/>
      </colorScale>
    </cfRule>
    <cfRule type="colorScale" priority="2808">
      <colorScale>
        <cfvo type="min"/>
        <cfvo type="percentile" val="50"/>
        <cfvo type="max"/>
        <color rgb="FF63BE7B"/>
        <color rgb="FFFCFCFF"/>
        <color rgb="FFF8696B"/>
      </colorScale>
    </cfRule>
  </conditionalFormatting>
  <conditionalFormatting sqref="P32:P40">
    <cfRule type="colorScale" priority="2776">
      <colorScale>
        <cfvo type="min"/>
        <cfvo type="percentile" val="50"/>
        <cfvo type="max"/>
        <color rgb="FF63BE7B"/>
        <color rgb="FFFCFCFF"/>
        <color rgb="FFF8696B"/>
      </colorScale>
    </cfRule>
    <cfRule type="colorScale" priority="2809">
      <colorScale>
        <cfvo type="min"/>
        <cfvo type="percentile" val="50"/>
        <cfvo type="max"/>
        <color rgb="FF63BE7B"/>
        <color rgb="FFFCFCFF"/>
        <color rgb="FFF8696B"/>
      </colorScale>
    </cfRule>
    <cfRule type="colorScale" priority="2810">
      <colorScale>
        <cfvo type="min"/>
        <cfvo type="percentile" val="50"/>
        <cfvo type="max"/>
        <color rgb="FF63BE7B"/>
        <color rgb="FFFCFCFF"/>
        <color rgb="FFF8696B"/>
      </colorScale>
    </cfRule>
    <cfRule type="colorScale" priority="2811">
      <colorScale>
        <cfvo type="min"/>
        <cfvo type="max"/>
        <color rgb="FFFCFCFF"/>
        <color rgb="FFF8696B"/>
      </colorScale>
    </cfRule>
  </conditionalFormatting>
  <conditionalFormatting sqref="Q32:Q40">
    <cfRule type="colorScale" priority="2764">
      <colorScale>
        <cfvo type="min"/>
        <cfvo type="percentile" val="50"/>
        <cfvo type="max"/>
        <color rgb="FFF8696B"/>
        <color rgb="FFFCFCFF"/>
        <color rgb="FF63BE7B"/>
      </colorScale>
    </cfRule>
    <cfRule type="colorScale" priority="2770">
      <colorScale>
        <cfvo type="min"/>
        <cfvo type="max"/>
        <color rgb="FFFCFCFF"/>
        <color rgb="FF63BE7B"/>
      </colorScale>
    </cfRule>
    <cfRule type="colorScale" priority="2794">
      <colorScale>
        <cfvo type="min"/>
        <cfvo type="max"/>
        <color rgb="FFFFEF9C"/>
        <color rgb="FF63BE7B"/>
      </colorScale>
    </cfRule>
    <cfRule type="colorScale" priority="2795">
      <colorScale>
        <cfvo type="min"/>
        <cfvo type="max"/>
        <color rgb="FFFFEF9C"/>
        <color rgb="FF63BE7B"/>
      </colorScale>
    </cfRule>
    <cfRule type="colorScale" priority="2812">
      <colorScale>
        <cfvo type="min"/>
        <cfvo type="percentile" val="50"/>
        <cfvo type="max"/>
        <color rgb="FFF8696B"/>
        <color rgb="FFFCFCFF"/>
        <color rgb="FF63BE7B"/>
      </colorScale>
    </cfRule>
    <cfRule type="colorScale" priority="2813">
      <colorScale>
        <cfvo type="min"/>
        <cfvo type="max"/>
        <color rgb="FFFFEF9C"/>
        <color rgb="FF63BE7B"/>
      </colorScale>
    </cfRule>
    <cfRule type="colorScale" priority="2814">
      <colorScale>
        <cfvo type="min"/>
        <cfvo type="max"/>
        <color rgb="FFFCFCFF"/>
        <color rgb="FF63BE7B"/>
      </colorScale>
    </cfRule>
    <cfRule type="colorScale" priority="2815">
      <colorScale>
        <cfvo type="min"/>
        <cfvo type="max"/>
        <color rgb="FFFCFCFF"/>
        <color rgb="FF63BE7B"/>
      </colorScale>
    </cfRule>
    <cfRule type="colorScale" priority="2816">
      <colorScale>
        <cfvo type="min"/>
        <cfvo type="percentile" val="50"/>
        <cfvo type="max"/>
        <color rgb="FFF8696B"/>
        <color rgb="FFFCFCFF"/>
        <color rgb="FF63BE7B"/>
      </colorScale>
    </cfRule>
  </conditionalFormatting>
  <conditionalFormatting sqref="Q32:W32">
    <cfRule type="colorScale" priority="2863">
      <colorScale>
        <cfvo type="min"/>
        <cfvo type="max"/>
        <color rgb="FFFFEF9C"/>
        <color rgb="FF63BE7B"/>
      </colorScale>
    </cfRule>
  </conditionalFormatting>
  <conditionalFormatting sqref="R32:R40">
    <cfRule type="colorScale" priority="2769">
      <colorScale>
        <cfvo type="min"/>
        <cfvo type="max"/>
        <color rgb="FFFCFCFF"/>
        <color rgb="FF63BE7B"/>
      </colorScale>
    </cfRule>
    <cfRule type="colorScale" priority="2775">
      <colorScale>
        <cfvo type="min"/>
        <cfvo type="percentile" val="50"/>
        <cfvo type="max"/>
        <color rgb="FFF8696B"/>
        <color rgb="FFFCFCFF"/>
        <color rgb="FF63BE7B"/>
      </colorScale>
    </cfRule>
  </conditionalFormatting>
  <conditionalFormatting sqref="R32:S32">
    <cfRule type="colorScale" priority="2796">
      <colorScale>
        <cfvo type="min"/>
        <cfvo type="max"/>
        <color rgb="FFFFEF9C"/>
        <color rgb="FF63BE7B"/>
      </colorScale>
    </cfRule>
    <cfRule type="colorScale" priority="2797">
      <colorScale>
        <cfvo type="min"/>
        <cfvo type="max"/>
        <color rgb="FFFFEF9C"/>
        <color rgb="FF63BE7B"/>
      </colorScale>
    </cfRule>
    <cfRule type="colorScale" priority="2817">
      <colorScale>
        <cfvo type="min"/>
        <cfvo type="percentile" val="50"/>
        <cfvo type="max"/>
        <color rgb="FFF8696B"/>
        <color rgb="FFFCFCFF"/>
        <color rgb="FF63BE7B"/>
      </colorScale>
    </cfRule>
    <cfRule type="colorScale" priority="2818">
      <colorScale>
        <cfvo type="min"/>
        <cfvo type="max"/>
        <color rgb="FFFCFCFF"/>
        <color rgb="FF63BE7B"/>
      </colorScale>
    </cfRule>
    <cfRule type="colorScale" priority="2819">
      <colorScale>
        <cfvo type="min"/>
        <cfvo type="max"/>
        <color rgb="FFFCFCFF"/>
        <color rgb="FF63BE7B"/>
      </colorScale>
    </cfRule>
    <cfRule type="colorScale" priority="2852">
      <colorScale>
        <cfvo type="min"/>
        <cfvo type="percentile" val="50"/>
        <cfvo type="max"/>
        <color rgb="FFF8696B"/>
        <color rgb="FFFCFCFF"/>
        <color rgb="FF63BE7B"/>
      </colorScale>
    </cfRule>
    <cfRule type="colorScale" priority="2853">
      <colorScale>
        <cfvo type="min"/>
        <cfvo type="max"/>
        <color rgb="FFFCFCFF"/>
        <color rgb="FF63BE7B"/>
      </colorScale>
    </cfRule>
  </conditionalFormatting>
  <conditionalFormatting sqref="S32:S40">
    <cfRule type="colorScale" priority="2768">
      <colorScale>
        <cfvo type="min"/>
        <cfvo type="max"/>
        <color rgb="FFFCFCFF"/>
        <color rgb="FF63BE7B"/>
      </colorScale>
    </cfRule>
    <cfRule type="colorScale" priority="2774">
      <colorScale>
        <cfvo type="min"/>
        <cfvo type="percentile" val="50"/>
        <cfvo type="max"/>
        <color rgb="FFF8696B"/>
        <color rgb="FFFCFCFF"/>
        <color rgb="FF63BE7B"/>
      </colorScale>
    </cfRule>
  </conditionalFormatting>
  <conditionalFormatting sqref="T32:T40">
    <cfRule type="colorScale" priority="2767">
      <colorScale>
        <cfvo type="min"/>
        <cfvo type="max"/>
        <color rgb="FFFCFCFF"/>
        <color rgb="FF63BE7B"/>
      </colorScale>
    </cfRule>
    <cfRule type="colorScale" priority="2773">
      <colorScale>
        <cfvo type="min"/>
        <cfvo type="percentile" val="50"/>
        <cfvo type="max"/>
        <color rgb="FFF8696B"/>
        <color rgb="FFFCFCFF"/>
        <color rgb="FF63BE7B"/>
      </colorScale>
    </cfRule>
    <cfRule type="colorScale" priority="2798">
      <colorScale>
        <cfvo type="min"/>
        <cfvo type="max"/>
        <color rgb="FFFFEF9C"/>
        <color rgb="FF63BE7B"/>
      </colorScale>
    </cfRule>
    <cfRule type="colorScale" priority="2799">
      <colorScale>
        <cfvo type="min"/>
        <cfvo type="max"/>
        <color rgb="FFFFEF9C"/>
        <color rgb="FF63BE7B"/>
      </colorScale>
    </cfRule>
    <cfRule type="colorScale" priority="2820">
      <colorScale>
        <cfvo type="min"/>
        <cfvo type="percentile" val="50"/>
        <cfvo type="max"/>
        <color rgb="FFF8696B"/>
        <color rgb="FFFCFCFF"/>
        <color rgb="FF63BE7B"/>
      </colorScale>
    </cfRule>
    <cfRule type="colorScale" priority="2821">
      <colorScale>
        <cfvo type="min"/>
        <cfvo type="max"/>
        <color rgb="FFFCFCFF"/>
        <color rgb="FF63BE7B"/>
      </colorScale>
    </cfRule>
    <cfRule type="colorScale" priority="2822">
      <colorScale>
        <cfvo type="min"/>
        <cfvo type="max"/>
        <color rgb="FFFCFCFF"/>
        <color rgb="FF63BE7B"/>
      </colorScale>
    </cfRule>
    <cfRule type="colorScale" priority="2823">
      <colorScale>
        <cfvo type="min"/>
        <cfvo type="max"/>
        <color rgb="FFFCFCFF"/>
        <color rgb="FF63BE7B"/>
      </colorScale>
    </cfRule>
  </conditionalFormatting>
  <conditionalFormatting sqref="U32:U40">
    <cfRule type="colorScale" priority="2766">
      <colorScale>
        <cfvo type="min"/>
        <cfvo type="max"/>
        <color rgb="FFFCFCFF"/>
        <color rgb="FF63BE7B"/>
      </colorScale>
    </cfRule>
    <cfRule type="colorScale" priority="2772">
      <colorScale>
        <cfvo type="min"/>
        <cfvo type="percentile" val="50"/>
        <cfvo type="max"/>
        <color rgb="FFF8696B"/>
        <color rgb="FFFCFCFF"/>
        <color rgb="FF63BE7B"/>
      </colorScale>
    </cfRule>
    <cfRule type="colorScale" priority="2824">
      <colorScale>
        <cfvo type="min"/>
        <cfvo type="percentile" val="50"/>
        <cfvo type="max"/>
        <color rgb="FFF8696B"/>
        <color rgb="FFFCFCFF"/>
        <color rgb="FF63BE7B"/>
      </colorScale>
    </cfRule>
    <cfRule type="colorScale" priority="2825">
      <colorScale>
        <cfvo type="min"/>
        <cfvo type="max"/>
        <color rgb="FFFCFCFF"/>
        <color rgb="FF63BE7B"/>
      </colorScale>
    </cfRule>
  </conditionalFormatting>
  <conditionalFormatting sqref="U32:W32">
    <cfRule type="colorScale" priority="2864">
      <colorScale>
        <cfvo type="min"/>
        <cfvo type="max"/>
        <color rgb="FFFFEF9C"/>
        <color rgb="FF63BE7B"/>
      </colorScale>
    </cfRule>
    <cfRule type="colorScale" priority="2865">
      <colorScale>
        <cfvo type="min"/>
        <cfvo type="max"/>
        <color rgb="FFFFEF9C"/>
        <color rgb="FF63BE7B"/>
      </colorScale>
    </cfRule>
    <cfRule type="colorScale" priority="2866">
      <colorScale>
        <cfvo type="min"/>
        <cfvo type="max"/>
        <color rgb="FFFFEF9C"/>
        <color rgb="FF63BE7B"/>
      </colorScale>
    </cfRule>
  </conditionalFormatting>
  <conditionalFormatting sqref="V32:V40">
    <cfRule type="colorScale" priority="2760">
      <colorScale>
        <cfvo type="min"/>
        <cfvo type="percentile" val="50"/>
        <cfvo type="max"/>
        <color rgb="FF63BE7B"/>
        <color rgb="FFFCFCFF"/>
        <color rgb="FFF8696B"/>
      </colorScale>
    </cfRule>
    <cfRule type="colorScale" priority="2761">
      <colorScale>
        <cfvo type="min"/>
        <cfvo type="percentile" val="50"/>
        <cfvo type="max"/>
        <color rgb="FF63BE7B"/>
        <color rgb="FFFCFCFF"/>
        <color rgb="FFF8696B"/>
      </colorScale>
    </cfRule>
    <cfRule type="colorScale" priority="2762">
      <colorScale>
        <cfvo type="min"/>
        <cfvo type="max"/>
        <color rgb="FF63BE7B"/>
        <color rgb="FFFCFCFF"/>
      </colorScale>
    </cfRule>
    <cfRule type="colorScale" priority="2763">
      <colorScale>
        <cfvo type="min"/>
        <cfvo type="percentile" val="50"/>
        <cfvo type="max"/>
        <color rgb="FF63BE7B"/>
        <color rgb="FFFCFCFF"/>
        <color rgb="FFF8696B"/>
      </colorScale>
    </cfRule>
  </conditionalFormatting>
  <conditionalFormatting sqref="W32:W40">
    <cfRule type="colorScale" priority="2765">
      <colorScale>
        <cfvo type="min"/>
        <cfvo type="percentile" val="50"/>
        <cfvo type="max"/>
        <color rgb="FF63BE7B"/>
        <color rgb="FFFCFCFF"/>
        <color rgb="FFF8696B"/>
      </colorScale>
    </cfRule>
    <cfRule type="colorScale" priority="2826">
      <colorScale>
        <cfvo type="min"/>
        <cfvo type="percentile" val="50"/>
        <cfvo type="max"/>
        <color rgb="FF63BE7B"/>
        <color rgb="FFFCFCFF"/>
        <color rgb="FFF8696B"/>
      </colorScale>
    </cfRule>
    <cfRule type="colorScale" priority="2827">
      <colorScale>
        <cfvo type="min"/>
        <cfvo type="max"/>
        <color rgb="FF63BE7B"/>
        <color rgb="FFFCFCFF"/>
      </colorScale>
    </cfRule>
    <cfRule type="colorScale" priority="2828">
      <colorScale>
        <cfvo type="min"/>
        <cfvo type="percentile" val="50"/>
        <cfvo type="max"/>
        <color rgb="FF63BE7B"/>
        <color rgb="FFFCFCFF"/>
        <color rgb="FFF8696B"/>
      </colorScale>
    </cfRule>
  </conditionalFormatting>
  <conditionalFormatting sqref="D20:D21">
    <cfRule type="colorScale" priority="2679">
      <colorScale>
        <cfvo type="min"/>
        <cfvo type="percentile" val="50"/>
        <cfvo type="max"/>
        <color rgb="FFF8696B"/>
        <color rgb="FFFCFCFF"/>
        <color rgb="FF63BE7B"/>
      </colorScale>
    </cfRule>
  </conditionalFormatting>
  <conditionalFormatting sqref="D20:D21">
    <cfRule type="colorScale" priority="2674">
      <colorScale>
        <cfvo type="min"/>
        <cfvo type="percentile" val="50"/>
        <cfvo type="max"/>
        <color rgb="FFF8696B"/>
        <color rgb="FFFCFCFF"/>
        <color rgb="FF63BE7B"/>
      </colorScale>
    </cfRule>
  </conditionalFormatting>
  <conditionalFormatting sqref="E20:E21">
    <cfRule type="colorScale" priority="2663">
      <colorScale>
        <cfvo type="min"/>
        <cfvo type="max"/>
        <color rgb="FFFCFCFF"/>
        <color rgb="FF63BE7B"/>
      </colorScale>
    </cfRule>
  </conditionalFormatting>
  <conditionalFormatting sqref="E20:E21">
    <cfRule type="colorScale" priority="2657">
      <colorScale>
        <cfvo type="min"/>
        <cfvo type="max"/>
        <color rgb="FFFCFCFF"/>
        <color rgb="FF63BE7B"/>
      </colorScale>
    </cfRule>
  </conditionalFormatting>
  <conditionalFormatting sqref="E20:E21">
    <cfRule type="colorScale" priority="2703">
      <colorScale>
        <cfvo type="min"/>
        <cfvo type="percentile" val="50"/>
        <cfvo type="max"/>
        <color rgb="FFF8696B"/>
        <color rgb="FFFCFCFF"/>
        <color rgb="FF63BE7B"/>
      </colorScale>
    </cfRule>
    <cfRule type="colorScale" priority="2704">
      <colorScale>
        <cfvo type="min"/>
        <cfvo type="max"/>
        <color rgb="FFFCFCFF"/>
        <color rgb="FF63BE7B"/>
      </colorScale>
    </cfRule>
    <cfRule type="colorScale" priority="2705">
      <colorScale>
        <cfvo type="min"/>
        <cfvo type="percentile" val="50"/>
        <cfvo type="max"/>
        <color rgb="FFF8696B"/>
        <color rgb="FFFCFCFF"/>
        <color rgb="FF63BE7B"/>
      </colorScale>
    </cfRule>
  </conditionalFormatting>
  <conditionalFormatting sqref="E20:N20">
    <cfRule type="colorScale" priority="2706">
      <colorScale>
        <cfvo type="min"/>
        <cfvo type="max"/>
        <color rgb="FFFCFCFF"/>
        <color rgb="FF63BE7B"/>
      </colorScale>
    </cfRule>
    <cfRule type="colorScale" priority="2707">
      <colorScale>
        <cfvo type="min"/>
        <cfvo type="max"/>
        <color rgb="FFFCFCFF"/>
        <color rgb="FF63BE7B"/>
      </colorScale>
    </cfRule>
    <cfRule type="colorScale" priority="2708">
      <colorScale>
        <cfvo type="min"/>
        <cfvo type="percentile" val="50"/>
        <cfvo type="max"/>
        <color rgb="FFF8696B"/>
        <color rgb="FFFFEB84"/>
        <color rgb="FF63BE7B"/>
      </colorScale>
    </cfRule>
    <cfRule type="colorScale" priority="2709">
      <colorScale>
        <cfvo type="min"/>
        <cfvo type="max"/>
        <color rgb="FFFFEF9C"/>
        <color rgb="FF63BE7B"/>
      </colorScale>
    </cfRule>
  </conditionalFormatting>
  <conditionalFormatting sqref="O20:O21">
    <cfRule type="colorScale" priority="2654">
      <colorScale>
        <cfvo type="min"/>
        <cfvo type="percentile" val="50"/>
        <cfvo type="max"/>
        <color rgb="FF63BE7B"/>
        <color rgb="FFFCFCFF"/>
        <color rgb="FFF8696B"/>
      </colorScale>
    </cfRule>
  </conditionalFormatting>
  <conditionalFormatting sqref="O20:O21">
    <cfRule type="colorScale" priority="2668">
      <colorScale>
        <cfvo type="min"/>
        <cfvo type="percentile" val="50"/>
        <cfvo type="max"/>
        <color rgb="FF63BE7B"/>
        <color rgb="FFFCFCFF"/>
        <color rgb="FFF8696B"/>
      </colorScale>
    </cfRule>
  </conditionalFormatting>
  <conditionalFormatting sqref="O20:O21">
    <cfRule type="colorScale" priority="2661">
      <colorScale>
        <cfvo type="min"/>
        <cfvo type="percentile" val="50"/>
        <cfvo type="max"/>
        <color rgb="FF63BE7B"/>
        <color rgb="FFFCFCFF"/>
        <color rgb="FFF8696B"/>
      </colorScale>
    </cfRule>
  </conditionalFormatting>
  <conditionalFormatting sqref="O20:O21">
    <cfRule type="colorScale" priority="2676">
      <colorScale>
        <cfvo type="min"/>
        <cfvo type="percentile" val="50"/>
        <cfvo type="max"/>
        <color rgb="FF63BE7B"/>
        <color rgb="FFFCFCFF"/>
        <color rgb="FFF8696B"/>
      </colorScale>
    </cfRule>
  </conditionalFormatting>
  <conditionalFormatting sqref="P20:P21">
    <cfRule type="colorScale" priority="2683">
      <colorScale>
        <cfvo type="min"/>
        <cfvo type="percentile" val="50"/>
        <cfvo type="max"/>
        <color rgb="FF63BE7B"/>
        <color rgb="FFFCFCFF"/>
        <color rgb="FFF8696B"/>
      </colorScale>
    </cfRule>
    <cfRule type="colorScale" priority="2684">
      <colorScale>
        <cfvo type="min"/>
        <cfvo type="percentile" val="50"/>
        <cfvo type="max"/>
        <color rgb="FF63BE7B"/>
        <color rgb="FFFCFCFF"/>
        <color rgb="FFF8696B"/>
      </colorScale>
    </cfRule>
    <cfRule type="colorScale" priority="2685">
      <colorScale>
        <cfvo type="min"/>
        <cfvo type="max"/>
        <color rgb="FFFCFCFF"/>
        <color rgb="FFF8696B"/>
      </colorScale>
    </cfRule>
  </conditionalFormatting>
  <conditionalFormatting sqref="P20:P21">
    <cfRule type="colorScale" priority="2736">
      <colorScale>
        <cfvo type="min"/>
        <cfvo type="percentile" val="50"/>
        <cfvo type="max"/>
        <color rgb="FF63BE7B"/>
        <color rgb="FFFCFCFF"/>
        <color rgb="FFF8696B"/>
      </colorScale>
    </cfRule>
  </conditionalFormatting>
  <conditionalFormatting sqref="Q20:Q21">
    <cfRule type="colorScale" priority="2669">
      <colorScale>
        <cfvo type="min"/>
        <cfvo type="max"/>
        <color rgb="FFFFEF9C"/>
        <color rgb="FF63BE7B"/>
      </colorScale>
    </cfRule>
  </conditionalFormatting>
  <conditionalFormatting sqref="Q20:Q21">
    <cfRule type="colorScale" priority="2686">
      <colorScale>
        <cfvo type="min"/>
        <cfvo type="percentile" val="50"/>
        <cfvo type="max"/>
        <color rgb="FFF8696B"/>
        <color rgb="FFFCFCFF"/>
        <color rgb="FF63BE7B"/>
      </colorScale>
    </cfRule>
    <cfRule type="colorScale" priority="2687">
      <colorScale>
        <cfvo type="min"/>
        <cfvo type="max"/>
        <color rgb="FFFFEF9C"/>
        <color rgb="FF63BE7B"/>
      </colorScale>
    </cfRule>
    <cfRule type="colorScale" priority="2688">
      <colorScale>
        <cfvo type="min"/>
        <cfvo type="max"/>
        <color rgb="FFFCFCFF"/>
        <color rgb="FF63BE7B"/>
      </colorScale>
    </cfRule>
    <cfRule type="colorScale" priority="2689">
      <colorScale>
        <cfvo type="min"/>
        <cfvo type="max"/>
        <color rgb="FFFCFCFF"/>
        <color rgb="FF63BE7B"/>
      </colorScale>
    </cfRule>
    <cfRule type="colorScale" priority="2690">
      <colorScale>
        <cfvo type="min"/>
        <cfvo type="percentile" val="50"/>
        <cfvo type="max"/>
        <color rgb="FFF8696B"/>
        <color rgb="FFFCFCFF"/>
        <color rgb="FF63BE7B"/>
      </colorScale>
    </cfRule>
  </conditionalFormatting>
  <conditionalFormatting sqref="Q20:Q21">
    <cfRule type="colorScale" priority="2737">
      <colorScale>
        <cfvo type="min"/>
        <cfvo type="percentile" val="50"/>
        <cfvo type="max"/>
        <color rgb="FFF8696B"/>
        <color rgb="FFFCFCFF"/>
        <color rgb="FF63BE7B"/>
      </colorScale>
    </cfRule>
  </conditionalFormatting>
  <conditionalFormatting sqref="Q21:R21 T21:U21 Q20:U20 W20:W21">
    <cfRule type="colorScale" priority="2655">
      <colorScale>
        <cfvo type="min"/>
        <cfvo type="max"/>
        <color rgb="FFFFEF9C"/>
        <color rgb="FF63BE7B"/>
      </colorScale>
    </cfRule>
  </conditionalFormatting>
  <conditionalFormatting sqref="R20:S20">
    <cfRule type="colorScale" priority="2670">
      <colorScale>
        <cfvo type="min"/>
        <cfvo type="max"/>
        <color rgb="FFFFEF9C"/>
        <color rgb="FF63BE7B"/>
      </colorScale>
    </cfRule>
  </conditionalFormatting>
  <conditionalFormatting sqref="R20:S20">
    <cfRule type="colorScale" priority="2691">
      <colorScale>
        <cfvo type="min"/>
        <cfvo type="percentile" val="50"/>
        <cfvo type="max"/>
        <color rgb="FFF8696B"/>
        <color rgb="FFFCFCFF"/>
        <color rgb="FF63BE7B"/>
      </colorScale>
    </cfRule>
    <cfRule type="colorScale" priority="2692">
      <colorScale>
        <cfvo type="min"/>
        <cfvo type="max"/>
        <color rgb="FFFCFCFF"/>
        <color rgb="FF63BE7B"/>
      </colorScale>
    </cfRule>
    <cfRule type="colorScale" priority="2693">
      <colorScale>
        <cfvo type="min"/>
        <cfvo type="max"/>
        <color rgb="FFFCFCFF"/>
        <color rgb="FF63BE7B"/>
      </colorScale>
    </cfRule>
  </conditionalFormatting>
  <conditionalFormatting sqref="R20:S20">
    <cfRule type="colorScale" priority="2738">
      <colorScale>
        <cfvo type="min"/>
        <cfvo type="percentile" val="50"/>
        <cfvo type="max"/>
        <color rgb="FFF8696B"/>
        <color rgb="FFFCFCFF"/>
        <color rgb="FF63BE7B"/>
      </colorScale>
    </cfRule>
    <cfRule type="colorScale" priority="2739">
      <colorScale>
        <cfvo type="min"/>
        <cfvo type="max"/>
        <color rgb="FFFCFCFF"/>
        <color rgb="FF63BE7B"/>
      </colorScale>
    </cfRule>
  </conditionalFormatting>
  <conditionalFormatting sqref="T20:T21">
    <cfRule type="colorScale" priority="2671">
      <colorScale>
        <cfvo type="min"/>
        <cfvo type="max"/>
        <color rgb="FFFFEF9C"/>
        <color rgb="FF63BE7B"/>
      </colorScale>
    </cfRule>
  </conditionalFormatting>
  <conditionalFormatting sqref="T20:T21">
    <cfRule type="colorScale" priority="2694">
      <colorScale>
        <cfvo type="min"/>
        <cfvo type="percentile" val="50"/>
        <cfvo type="max"/>
        <color rgb="FFF8696B"/>
        <color rgb="FFFCFCFF"/>
        <color rgb="FF63BE7B"/>
      </colorScale>
    </cfRule>
    <cfRule type="colorScale" priority="2695">
      <colorScale>
        <cfvo type="min"/>
        <cfvo type="max"/>
        <color rgb="FFFCFCFF"/>
        <color rgb="FF63BE7B"/>
      </colorScale>
    </cfRule>
    <cfRule type="colorScale" priority="2696">
      <colorScale>
        <cfvo type="min"/>
        <cfvo type="max"/>
        <color rgb="FFFCFCFF"/>
        <color rgb="FF63BE7B"/>
      </colorScale>
    </cfRule>
    <cfRule type="colorScale" priority="2697">
      <colorScale>
        <cfvo type="min"/>
        <cfvo type="max"/>
        <color rgb="FFFCFCFF"/>
        <color rgb="FF63BE7B"/>
      </colorScale>
    </cfRule>
  </conditionalFormatting>
  <conditionalFormatting sqref="T20:T21">
    <cfRule type="colorScale" priority="2740">
      <colorScale>
        <cfvo type="min"/>
        <cfvo type="percentile" val="50"/>
        <cfvo type="max"/>
        <color rgb="FFF8696B"/>
        <color rgb="FFFCFCFF"/>
        <color rgb="FF63BE7B"/>
      </colorScale>
    </cfRule>
    <cfRule type="colorScale" priority="2741">
      <colorScale>
        <cfvo type="min"/>
        <cfvo type="max"/>
        <color rgb="FFFCFCFF"/>
        <color rgb="FF63BE7B"/>
      </colorScale>
    </cfRule>
  </conditionalFormatting>
  <conditionalFormatting sqref="U20:U21 W20:W21">
    <cfRule type="colorScale" priority="2672">
      <colorScale>
        <cfvo type="min"/>
        <cfvo type="max"/>
        <color rgb="FFFFEF9C"/>
        <color rgb="FF63BE7B"/>
      </colorScale>
    </cfRule>
  </conditionalFormatting>
  <conditionalFormatting sqref="U20:U21">
    <cfRule type="colorScale" priority="2662">
      <colorScale>
        <cfvo type="min"/>
        <cfvo type="max"/>
        <color rgb="FFFFEF9C"/>
        <color rgb="FF63BE7B"/>
      </colorScale>
    </cfRule>
  </conditionalFormatting>
  <conditionalFormatting sqref="U20:U21">
    <cfRule type="colorScale" priority="2698">
      <colorScale>
        <cfvo type="min"/>
        <cfvo type="percentile" val="50"/>
        <cfvo type="max"/>
        <color rgb="FFF8696B"/>
        <color rgb="FFFCFCFF"/>
        <color rgb="FF63BE7B"/>
      </colorScale>
    </cfRule>
    <cfRule type="colorScale" priority="2699">
      <colorScale>
        <cfvo type="min"/>
        <cfvo type="max"/>
        <color rgb="FFFCFCFF"/>
        <color rgb="FF63BE7B"/>
      </colorScale>
    </cfRule>
  </conditionalFormatting>
  <conditionalFormatting sqref="U20:U21">
    <cfRule type="colorScale" priority="2677">
      <colorScale>
        <cfvo type="min"/>
        <cfvo type="percentile" val="50"/>
        <cfvo type="max"/>
        <color rgb="FFF8696B"/>
        <color rgb="FFFCFCFF"/>
        <color rgb="FF63BE7B"/>
      </colorScale>
    </cfRule>
    <cfRule type="colorScale" priority="2678">
      <colorScale>
        <cfvo type="min"/>
        <cfvo type="max"/>
        <color rgb="FFFCFCFF"/>
        <color rgb="FF63BE7B"/>
      </colorScale>
    </cfRule>
  </conditionalFormatting>
  <conditionalFormatting sqref="V20:V21">
    <cfRule type="colorScale" priority="2650">
      <colorScale>
        <cfvo type="min"/>
        <cfvo type="max"/>
        <color rgb="FFFFEF9C"/>
        <color rgb="FF63BE7B"/>
      </colorScale>
    </cfRule>
  </conditionalFormatting>
  <conditionalFormatting sqref="V20:V21">
    <cfRule type="colorScale" priority="2646">
      <colorScale>
        <cfvo type="min"/>
        <cfvo type="percentile" val="50"/>
        <cfvo type="max"/>
        <color rgb="FF63BE7B"/>
        <color rgb="FFFCFCFF"/>
        <color rgb="FFF8696B"/>
      </colorScale>
    </cfRule>
    <cfRule type="colorScale" priority="2647">
      <colorScale>
        <cfvo type="min"/>
        <cfvo type="percentile" val="50"/>
        <cfvo type="max"/>
        <color rgb="FF63BE7B"/>
        <color rgb="FFFCFCFF"/>
        <color rgb="FFF8696B"/>
      </colorScale>
    </cfRule>
    <cfRule type="colorScale" priority="2648">
      <colorScale>
        <cfvo type="min"/>
        <cfvo type="max"/>
        <color rgb="FF63BE7B"/>
        <color rgb="FFFCFCFF"/>
      </colorScale>
    </cfRule>
    <cfRule type="colorScale" priority="2649">
      <colorScale>
        <cfvo type="min"/>
        <cfvo type="percentile" val="50"/>
        <cfvo type="max"/>
        <color rgb="FF63BE7B"/>
        <color rgb="FFFCFCFF"/>
        <color rgb="FFF8696B"/>
      </colorScale>
    </cfRule>
    <cfRule type="colorScale" priority="2651">
      <colorScale>
        <cfvo type="min"/>
        <cfvo type="max"/>
        <color rgb="FFFFEF9C"/>
        <color rgb="FF63BE7B"/>
      </colorScale>
    </cfRule>
    <cfRule type="colorScale" priority="2652">
      <colorScale>
        <cfvo type="min"/>
        <cfvo type="max"/>
        <color rgb="FFFFEF9C"/>
        <color rgb="FF63BE7B"/>
      </colorScale>
    </cfRule>
    <cfRule type="colorScale" priority="2653">
      <colorScale>
        <cfvo type="min"/>
        <cfvo type="max"/>
        <color rgb="FFFFEF9C"/>
        <color rgb="FF63BE7B"/>
      </colorScale>
    </cfRule>
  </conditionalFormatting>
  <conditionalFormatting sqref="W20:W21">
    <cfRule type="colorScale" priority="2700">
      <colorScale>
        <cfvo type="min"/>
        <cfvo type="percentile" val="50"/>
        <cfvo type="max"/>
        <color rgb="FF63BE7B"/>
        <color rgb="FFFCFCFF"/>
        <color rgb="FFF8696B"/>
      </colorScale>
    </cfRule>
    <cfRule type="colorScale" priority="2701">
      <colorScale>
        <cfvo type="min"/>
        <cfvo type="max"/>
        <color rgb="FF63BE7B"/>
        <color rgb="FFFCFCFF"/>
      </colorScale>
    </cfRule>
    <cfRule type="colorScale" priority="2702">
      <colorScale>
        <cfvo type="min"/>
        <cfvo type="percentile" val="50"/>
        <cfvo type="max"/>
        <color rgb="FF63BE7B"/>
        <color rgb="FFFCFCFF"/>
        <color rgb="FFF8696B"/>
      </colorScale>
    </cfRule>
  </conditionalFormatting>
  <conditionalFormatting sqref="W20:W21">
    <cfRule type="colorScale" priority="2742">
      <colorScale>
        <cfvo type="min"/>
        <cfvo type="percentile" val="50"/>
        <cfvo type="max"/>
        <color rgb="FF63BE7B"/>
        <color rgb="FFFCFCFF"/>
        <color rgb="FFF8696B"/>
      </colorScale>
    </cfRule>
  </conditionalFormatting>
  <conditionalFormatting sqref="E21:N21">
    <cfRule type="colorScale" priority="2613">
      <colorScale>
        <cfvo type="min"/>
        <cfvo type="max"/>
        <color rgb="FFFCFCFF"/>
        <color rgb="FF63BE7B"/>
      </colorScale>
    </cfRule>
    <cfRule type="colorScale" priority="2614">
      <colorScale>
        <cfvo type="min"/>
        <cfvo type="max"/>
        <color rgb="FFFCFCFF"/>
        <color rgb="FF63BE7B"/>
      </colorScale>
    </cfRule>
    <cfRule type="colorScale" priority="2615">
      <colorScale>
        <cfvo type="min"/>
        <cfvo type="percentile" val="50"/>
        <cfvo type="max"/>
        <color rgb="FFF8696B"/>
        <color rgb="FFFFEB84"/>
        <color rgb="FF63BE7B"/>
      </colorScale>
    </cfRule>
    <cfRule type="colorScale" priority="2616">
      <colorScale>
        <cfvo type="min"/>
        <cfvo type="max"/>
        <color rgb="FFFFEF9C"/>
        <color rgb="FF63BE7B"/>
      </colorScale>
    </cfRule>
  </conditionalFormatting>
  <conditionalFormatting sqref="R21">
    <cfRule type="colorScale" priority="2609">
      <colorScale>
        <cfvo type="min"/>
        <cfvo type="max"/>
        <color rgb="FFFFEF9C"/>
        <color rgb="FF63BE7B"/>
      </colorScale>
    </cfRule>
  </conditionalFormatting>
  <conditionalFormatting sqref="R21">
    <cfRule type="colorScale" priority="2610">
      <colorScale>
        <cfvo type="min"/>
        <cfvo type="percentile" val="50"/>
        <cfvo type="max"/>
        <color rgb="FFF8696B"/>
        <color rgb="FFFCFCFF"/>
        <color rgb="FF63BE7B"/>
      </colorScale>
    </cfRule>
    <cfRule type="colorScale" priority="2611">
      <colorScale>
        <cfvo type="min"/>
        <cfvo type="max"/>
        <color rgb="FFFCFCFF"/>
        <color rgb="FF63BE7B"/>
      </colorScale>
    </cfRule>
    <cfRule type="colorScale" priority="2612">
      <colorScale>
        <cfvo type="min"/>
        <cfvo type="max"/>
        <color rgb="FFFCFCFF"/>
        <color rgb="FF63BE7B"/>
      </colorScale>
    </cfRule>
  </conditionalFormatting>
  <conditionalFormatting sqref="R21">
    <cfRule type="colorScale" priority="2629">
      <colorScale>
        <cfvo type="min"/>
        <cfvo type="percentile" val="50"/>
        <cfvo type="max"/>
        <color rgb="FFF8696B"/>
        <color rgb="FFFCFCFF"/>
        <color rgb="FF63BE7B"/>
      </colorScale>
    </cfRule>
    <cfRule type="colorScale" priority="2630">
      <colorScale>
        <cfvo type="min"/>
        <cfvo type="max"/>
        <color rgb="FFFCFCFF"/>
        <color rgb="FF63BE7B"/>
      </colorScale>
    </cfRule>
  </conditionalFormatting>
  <conditionalFormatting sqref="S21">
    <cfRule type="colorScale" priority="2600">
      <colorScale>
        <cfvo type="min"/>
        <cfvo type="max"/>
        <color rgb="FFFFEF9C"/>
        <color rgb="FF63BE7B"/>
      </colorScale>
    </cfRule>
  </conditionalFormatting>
  <conditionalFormatting sqref="S21">
    <cfRule type="colorScale" priority="2599">
      <colorScale>
        <cfvo type="min"/>
        <cfvo type="max"/>
        <color rgb="FFFCFCFF"/>
        <color rgb="FF63BE7B"/>
      </colorScale>
    </cfRule>
  </conditionalFormatting>
  <conditionalFormatting sqref="S21">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S21">
    <cfRule type="colorScale" priority="2603">
      <colorScale>
        <cfvo type="min"/>
        <cfvo type="max"/>
        <color rgb="FFFCFCFF"/>
        <color rgb="FF63BE7B"/>
      </colorScale>
    </cfRule>
  </conditionalFormatting>
  <conditionalFormatting sqref="S21">
    <cfRule type="colorScale" priority="2604">
      <colorScale>
        <cfvo type="min"/>
        <cfvo type="max"/>
        <color rgb="FFFCFCFF"/>
        <color rgb="FF63BE7B"/>
      </colorScale>
    </cfRule>
  </conditionalFormatting>
  <conditionalFormatting sqref="S21">
    <cfRule type="colorScale" priority="2605">
      <colorScale>
        <cfvo type="min"/>
        <cfvo type="percentile" val="50"/>
        <cfvo type="max"/>
        <color rgb="FFF8696B"/>
        <color rgb="FFFCFCFF"/>
        <color rgb="FF63BE7B"/>
      </colorScale>
    </cfRule>
    <cfRule type="colorScale" priority="2606">
      <colorScale>
        <cfvo type="min"/>
        <cfvo type="max"/>
        <color rgb="FFFCFCFF"/>
        <color rgb="FF63BE7B"/>
      </colorScale>
    </cfRule>
  </conditionalFormatting>
  <conditionalFormatting sqref="S21">
    <cfRule type="colorScale" priority="2601">
      <colorScale>
        <cfvo type="min"/>
        <cfvo type="max"/>
        <color rgb="FFFCFCFF"/>
        <color rgb="FF63BE7B"/>
      </colorScale>
    </cfRule>
    <cfRule type="colorScale" priority="2602">
      <colorScale>
        <cfvo type="min"/>
        <cfvo type="max"/>
        <color rgb="FFFFEF9C"/>
        <color rgb="FF63BE7B"/>
      </colorScale>
    </cfRule>
  </conditionalFormatting>
  <conditionalFormatting sqref="S21">
    <cfRule type="colorScale" priority="2595">
      <colorScale>
        <cfvo type="min"/>
        <cfvo type="percentile" val="50"/>
        <cfvo type="max"/>
        <color rgb="FFF8696B"/>
        <color rgb="FFFCFCFF"/>
        <color rgb="FF63BE7B"/>
      </colorScale>
    </cfRule>
    <cfRule type="colorScale" priority="2596">
      <colorScale>
        <cfvo type="min"/>
        <cfvo type="max"/>
        <color rgb="FFFCFCFF"/>
        <color rgb="FF63BE7B"/>
      </colorScale>
    </cfRule>
  </conditionalFormatting>
  <conditionalFormatting sqref="D22:D24">
    <cfRule type="colorScale" priority="2532">
      <colorScale>
        <cfvo type="min"/>
        <cfvo type="percentile" val="50"/>
        <cfvo type="max"/>
        <color rgb="FFF8696B"/>
        <color rgb="FFFCFCFF"/>
        <color rgb="FF63BE7B"/>
      </colorScale>
    </cfRule>
  </conditionalFormatting>
  <conditionalFormatting sqref="D22:D24">
    <cfRule type="colorScale" priority="2544">
      <colorScale>
        <cfvo type="min"/>
        <cfvo type="percentile" val="50"/>
        <cfvo type="max"/>
        <color rgb="FFF8696B"/>
        <color rgb="FFFCFCFF"/>
        <color rgb="FF63BE7B"/>
      </colorScale>
    </cfRule>
  </conditionalFormatting>
  <conditionalFormatting sqref="D22:D24">
    <cfRule type="colorScale" priority="2470">
      <colorScale>
        <cfvo type="min"/>
        <cfvo type="percentile" val="50"/>
        <cfvo type="max"/>
        <color rgb="FFF8696B"/>
        <color rgb="FFFCFCFF"/>
        <color rgb="FF63BE7B"/>
      </colorScale>
    </cfRule>
  </conditionalFormatting>
  <conditionalFormatting sqref="D22:D24">
    <cfRule type="colorScale" priority="2448">
      <colorScale>
        <cfvo type="min"/>
        <cfvo type="percentile" val="50"/>
        <cfvo type="max"/>
        <color rgb="FFF8696B"/>
        <color rgb="FFFCFCFF"/>
        <color rgb="FF63BE7B"/>
      </colorScale>
    </cfRule>
  </conditionalFormatting>
  <conditionalFormatting sqref="D22:D24">
    <cfRule type="colorScale" priority="2434">
      <colorScale>
        <cfvo type="min"/>
        <cfvo type="percentile" val="50"/>
        <cfvo type="max"/>
        <color rgb="FFF8696B"/>
        <color rgb="FFFCFCFF"/>
        <color rgb="FF63BE7B"/>
      </colorScale>
    </cfRule>
  </conditionalFormatting>
  <conditionalFormatting sqref="D22:D24">
    <cfRule type="colorScale" priority="2490">
      <colorScale>
        <cfvo type="min"/>
        <cfvo type="percentile" val="50"/>
        <cfvo type="max"/>
        <color rgb="FFF8696B"/>
        <color rgb="FFFCFCFF"/>
        <color rgb="FF63BE7B"/>
      </colorScale>
    </cfRule>
  </conditionalFormatting>
  <conditionalFormatting sqref="D22:D24">
    <cfRule type="colorScale" priority="2491">
      <colorScale>
        <cfvo type="min"/>
        <cfvo type="percentile" val="50"/>
        <cfvo type="max"/>
        <color rgb="FFF8696B"/>
        <color rgb="FFFCFCFF"/>
        <color rgb="FF63BE7B"/>
      </colorScale>
    </cfRule>
  </conditionalFormatting>
  <conditionalFormatting sqref="E22:E24">
    <cfRule type="colorScale" priority="2483">
      <colorScale>
        <cfvo type="min"/>
        <cfvo type="max"/>
        <color rgb="FFFCFCFF"/>
        <color rgb="FF63BE7B"/>
      </colorScale>
    </cfRule>
  </conditionalFormatting>
  <conditionalFormatting sqref="E22:E24">
    <cfRule type="colorScale" priority="2545">
      <colorScale>
        <cfvo type="min"/>
        <cfvo type="percentile" val="50"/>
        <cfvo type="max"/>
        <color rgb="FFF8696B"/>
        <color rgb="FFFCFCFF"/>
        <color rgb="FF63BE7B"/>
      </colorScale>
    </cfRule>
    <cfRule type="colorScale" priority="2546">
      <colorScale>
        <cfvo type="min"/>
        <cfvo type="max"/>
        <color rgb="FFFCFCFF"/>
        <color rgb="FF63BE7B"/>
      </colorScale>
    </cfRule>
  </conditionalFormatting>
  <conditionalFormatting sqref="E22:E24">
    <cfRule type="colorScale" priority="2586">
      <colorScale>
        <cfvo type="min"/>
        <cfvo type="percentile" val="50"/>
        <cfvo type="max"/>
        <color rgb="FFF8696B"/>
        <color rgb="FFFCFCFF"/>
        <color rgb="FF63BE7B"/>
      </colorScale>
    </cfRule>
  </conditionalFormatting>
  <conditionalFormatting sqref="E22:E24">
    <cfRule type="colorScale" priority="2447">
      <colorScale>
        <cfvo type="min"/>
        <cfvo type="max"/>
        <color rgb="FFFCFCFF"/>
        <color rgb="FF63BE7B"/>
      </colorScale>
    </cfRule>
  </conditionalFormatting>
  <conditionalFormatting sqref="E22:E24">
    <cfRule type="colorScale" priority="2492">
      <colorScale>
        <cfvo type="min"/>
        <cfvo type="max"/>
        <color rgb="FFFCFCFF"/>
        <color rgb="FF63BE7B"/>
      </colorScale>
    </cfRule>
  </conditionalFormatting>
  <conditionalFormatting sqref="E22:E24">
    <cfRule type="colorScale" priority="2493">
      <colorScale>
        <cfvo type="min"/>
        <cfvo type="max"/>
        <color rgb="FFFCFCFF"/>
        <color rgb="FF63BE7B"/>
      </colorScale>
    </cfRule>
  </conditionalFormatting>
  <conditionalFormatting sqref="E22:E23">
    <cfRule type="colorScale" priority="2494">
      <colorScale>
        <cfvo type="min"/>
        <cfvo type="max"/>
        <color rgb="FFFCFCFF"/>
        <color rgb="FF63BE7B"/>
      </colorScale>
    </cfRule>
    <cfRule type="colorScale" priority="2495">
      <colorScale>
        <cfvo type="min"/>
        <cfvo type="max"/>
        <color rgb="FFFCFCFF"/>
        <color rgb="FF63BE7B"/>
      </colorScale>
    </cfRule>
    <cfRule type="colorScale" priority="2496">
      <colorScale>
        <cfvo type="min"/>
        <cfvo type="percentile" val="50"/>
        <cfvo type="max"/>
        <color rgb="FFF8696B"/>
        <color rgb="FFFFEB84"/>
        <color rgb="FF63BE7B"/>
      </colorScale>
    </cfRule>
    <cfRule type="colorScale" priority="2497">
      <colorScale>
        <cfvo type="min"/>
        <cfvo type="max"/>
        <color rgb="FFFFEF9C"/>
        <color rgb="FF63BE7B"/>
      </colorScale>
    </cfRule>
  </conditionalFormatting>
  <conditionalFormatting sqref="O22:O24">
    <cfRule type="colorScale" priority="2489">
      <colorScale>
        <cfvo type="min"/>
        <cfvo type="percentile" val="50"/>
        <cfvo type="max"/>
        <color rgb="FF63BE7B"/>
        <color rgb="FFFCFCFF"/>
        <color rgb="FFF8696B"/>
      </colorScale>
    </cfRule>
  </conditionalFormatting>
  <conditionalFormatting sqref="O22:O24">
    <cfRule type="colorScale" priority="2465">
      <colorScale>
        <cfvo type="min"/>
        <cfvo type="percentile" val="50"/>
        <cfvo type="max"/>
        <color rgb="FF63BE7B"/>
        <color rgb="FFFCFCFF"/>
        <color rgb="FFF8696B"/>
      </colorScale>
    </cfRule>
  </conditionalFormatting>
  <conditionalFormatting sqref="O22:O24">
    <cfRule type="colorScale" priority="2428">
      <colorScale>
        <cfvo type="min"/>
        <cfvo type="percentile" val="50"/>
        <cfvo type="max"/>
        <color rgb="FF63BE7B"/>
        <color rgb="FFFCFCFF"/>
        <color rgb="FFF8696B"/>
      </colorScale>
    </cfRule>
  </conditionalFormatting>
  <conditionalFormatting sqref="O22:O24">
    <cfRule type="colorScale" priority="2514">
      <colorScale>
        <cfvo type="min"/>
        <cfvo type="percentile" val="50"/>
        <cfvo type="max"/>
        <color rgb="FF63BE7B"/>
        <color rgb="FFFCFCFF"/>
        <color rgb="FFF8696B"/>
      </colorScale>
    </cfRule>
  </conditionalFormatting>
  <conditionalFormatting sqref="O22:O24">
    <cfRule type="colorScale" priority="2515">
      <colorScale>
        <cfvo type="min"/>
        <cfvo type="percentile" val="50"/>
        <cfvo type="max"/>
        <color rgb="FF63BE7B"/>
        <color rgb="FFFCFCFF"/>
        <color rgb="FFF8696B"/>
      </colorScale>
    </cfRule>
  </conditionalFormatting>
  <conditionalFormatting sqref="P22:P24">
    <cfRule type="colorScale" priority="2534">
      <colorScale>
        <cfvo type="min"/>
        <cfvo type="percentile" val="50"/>
        <cfvo type="max"/>
        <color rgb="FF63BE7B"/>
        <color rgb="FFFCFCFF"/>
        <color rgb="FFF8696B"/>
      </colorScale>
    </cfRule>
    <cfRule type="colorScale" priority="2535">
      <colorScale>
        <cfvo type="min"/>
        <cfvo type="max"/>
        <color rgb="FFFCFCFF"/>
        <color rgb="FFF8696B"/>
      </colorScale>
    </cfRule>
  </conditionalFormatting>
  <conditionalFormatting sqref="P22:P24">
    <cfRule type="colorScale" priority="2464">
      <colorScale>
        <cfvo type="min"/>
        <cfvo type="percentile" val="50"/>
        <cfvo type="max"/>
        <color rgb="FF63BE7B"/>
        <color rgb="FFFCFCFF"/>
        <color rgb="FFF8696B"/>
      </colorScale>
    </cfRule>
  </conditionalFormatting>
  <conditionalFormatting sqref="P22:P24">
    <cfRule type="colorScale" priority="2439">
      <colorScale>
        <cfvo type="min"/>
        <cfvo type="percentile" val="50"/>
        <cfvo type="max"/>
        <color rgb="FF63BE7B"/>
        <color rgb="FFFCFCFF"/>
        <color rgb="FFF8696B"/>
      </colorScale>
    </cfRule>
  </conditionalFormatting>
  <conditionalFormatting sqref="P22:P24">
    <cfRule type="colorScale" priority="2516">
      <colorScale>
        <cfvo type="min"/>
        <cfvo type="percentile" val="50"/>
        <cfvo type="max"/>
        <color rgb="FF63BE7B"/>
        <color rgb="FFFCFCFF"/>
        <color rgb="FFF8696B"/>
      </colorScale>
    </cfRule>
  </conditionalFormatting>
  <conditionalFormatting sqref="Q22:Q24">
    <cfRule type="colorScale" priority="2536">
      <colorScale>
        <cfvo type="min"/>
        <cfvo type="percentile" val="50"/>
        <cfvo type="max"/>
        <color rgb="FFF8696B"/>
        <color rgb="FFFCFCFF"/>
        <color rgb="FF63BE7B"/>
      </colorScale>
    </cfRule>
    <cfRule type="colorScale" priority="2537">
      <colorScale>
        <cfvo type="min"/>
        <cfvo type="max"/>
        <color rgb="FFFCFCFF"/>
        <color rgb="FF63BE7B"/>
      </colorScale>
    </cfRule>
  </conditionalFormatting>
  <conditionalFormatting sqref="Q22:Q24">
    <cfRule type="colorScale" priority="2463">
      <colorScale>
        <cfvo type="min"/>
        <cfvo type="percentile" val="50"/>
        <cfvo type="max"/>
        <color rgb="FFF8696B"/>
        <color rgb="FFFCFCFF"/>
        <color rgb="FF63BE7B"/>
      </colorScale>
    </cfRule>
  </conditionalFormatting>
  <conditionalFormatting sqref="Q22:Q24">
    <cfRule type="colorScale" priority="2427">
      <colorScale>
        <cfvo type="min"/>
        <cfvo type="percentile" val="50"/>
        <cfvo type="max"/>
        <color rgb="FFF8696B"/>
        <color rgb="FFFCFCFF"/>
        <color rgb="FF63BE7B"/>
      </colorScale>
    </cfRule>
  </conditionalFormatting>
  <conditionalFormatting sqref="Q22:Q24">
    <cfRule type="colorScale" priority="2517">
      <colorScale>
        <cfvo type="min"/>
        <cfvo type="max"/>
        <color rgb="FFFCFCFF"/>
        <color rgb="FF63BE7B"/>
      </colorScale>
    </cfRule>
    <cfRule type="colorScale" priority="2518">
      <colorScale>
        <cfvo type="min"/>
        <cfvo type="max"/>
        <color rgb="FFFFEF9C"/>
        <color rgb="FF63BE7B"/>
      </colorScale>
    </cfRule>
  </conditionalFormatting>
  <conditionalFormatting sqref="Q22:Q24">
    <cfRule type="colorScale" priority="2519">
      <colorScale>
        <cfvo type="min"/>
        <cfvo type="max"/>
        <color rgb="FFFFEF9C"/>
        <color rgb="FF63BE7B"/>
      </colorScale>
    </cfRule>
  </conditionalFormatting>
  <conditionalFormatting sqref="Q22:U24 W22:W24">
    <cfRule type="colorScale" priority="2520">
      <colorScale>
        <cfvo type="min"/>
        <cfvo type="max"/>
        <color rgb="FFFFEF9C"/>
        <color rgb="FF63BE7B"/>
      </colorScale>
    </cfRule>
  </conditionalFormatting>
  <conditionalFormatting sqref="R22:R24">
    <cfRule type="colorScale" priority="2462">
      <colorScale>
        <cfvo type="min"/>
        <cfvo type="max"/>
        <color rgb="FFFCFCFF"/>
        <color rgb="FF63BE7B"/>
      </colorScale>
    </cfRule>
  </conditionalFormatting>
  <conditionalFormatting sqref="R22:R24">
    <cfRule type="colorScale" priority="2426">
      <colorScale>
        <cfvo type="min"/>
        <cfvo type="max"/>
        <color rgb="FFFCFCFF"/>
        <color rgb="FF63BE7B"/>
      </colorScale>
    </cfRule>
    <cfRule type="colorScale" priority="2436">
      <colorScale>
        <cfvo type="min"/>
        <cfvo type="percentile" val="50"/>
        <cfvo type="max"/>
        <color rgb="FFF8696B"/>
        <color rgb="FFFCFCFF"/>
        <color rgb="FF63BE7B"/>
      </colorScale>
    </cfRule>
  </conditionalFormatting>
  <conditionalFormatting sqref="R22:S23">
    <cfRule type="colorScale" priority="2538">
      <colorScale>
        <cfvo type="min"/>
        <cfvo type="max"/>
        <color rgb="FFFCFCFF"/>
        <color rgb="FF63BE7B"/>
      </colorScale>
    </cfRule>
  </conditionalFormatting>
  <conditionalFormatting sqref="R22:S23">
    <cfRule type="colorScale" priority="2572">
      <colorScale>
        <cfvo type="min"/>
        <cfvo type="percentile" val="50"/>
        <cfvo type="max"/>
        <color rgb="FFF8696B"/>
        <color rgb="FFFCFCFF"/>
        <color rgb="FF63BE7B"/>
      </colorScale>
    </cfRule>
    <cfRule type="colorScale" priority="2573">
      <colorScale>
        <cfvo type="min"/>
        <cfvo type="max"/>
        <color rgb="FFFCFCFF"/>
        <color rgb="FF63BE7B"/>
      </colorScale>
    </cfRule>
  </conditionalFormatting>
  <conditionalFormatting sqref="R22:S23">
    <cfRule type="colorScale" priority="2521">
      <colorScale>
        <cfvo type="min"/>
        <cfvo type="max"/>
        <color rgb="FFFCFCFF"/>
        <color rgb="FF63BE7B"/>
      </colorScale>
    </cfRule>
    <cfRule type="colorScale" priority="2522">
      <colorScale>
        <cfvo type="min"/>
        <cfvo type="max"/>
        <color rgb="FFFFEF9C"/>
        <color rgb="FF63BE7B"/>
      </colorScale>
    </cfRule>
  </conditionalFormatting>
  <conditionalFormatting sqref="R22:S23">
    <cfRule type="colorScale" priority="2523">
      <colorScale>
        <cfvo type="min"/>
        <cfvo type="max"/>
        <color rgb="FFFFEF9C"/>
        <color rgb="FF63BE7B"/>
      </colorScale>
    </cfRule>
  </conditionalFormatting>
  <conditionalFormatting sqref="S22:S24">
    <cfRule type="colorScale" priority="2461">
      <colorScale>
        <cfvo type="min"/>
        <cfvo type="max"/>
        <color rgb="FFFCFCFF"/>
        <color rgb="FF63BE7B"/>
      </colorScale>
    </cfRule>
  </conditionalFormatting>
  <conditionalFormatting sqref="S22:S24">
    <cfRule type="colorScale" priority="2425">
      <colorScale>
        <cfvo type="min"/>
        <cfvo type="percentile" val="50"/>
        <cfvo type="max"/>
        <color rgb="FFF8696B"/>
        <color rgb="FFFCFCFF"/>
        <color rgb="FF63BE7B"/>
      </colorScale>
    </cfRule>
    <cfRule type="colorScale" priority="2438">
      <colorScale>
        <cfvo type="min"/>
        <cfvo type="max"/>
        <color rgb="FFFCFCFF"/>
        <color rgb="FF63BE7B"/>
      </colorScale>
    </cfRule>
  </conditionalFormatting>
  <conditionalFormatting sqref="T22:T24">
    <cfRule type="colorScale" priority="2539">
      <colorScale>
        <cfvo type="min"/>
        <cfvo type="percentile" val="50"/>
        <cfvo type="max"/>
        <color rgb="FFF8696B"/>
        <color rgb="FFFCFCFF"/>
        <color rgb="FF63BE7B"/>
      </colorScale>
    </cfRule>
    <cfRule type="colorScale" priority="2540">
      <colorScale>
        <cfvo type="min"/>
        <cfvo type="max"/>
        <color rgb="FFFCFCFF"/>
        <color rgb="FF63BE7B"/>
      </colorScale>
    </cfRule>
  </conditionalFormatting>
  <conditionalFormatting sqref="T22:T24">
    <cfRule type="colorScale" priority="2460">
      <colorScale>
        <cfvo type="min"/>
        <cfvo type="max"/>
        <color rgb="FFFCFCFF"/>
        <color rgb="FF63BE7B"/>
      </colorScale>
    </cfRule>
    <cfRule type="colorScale" priority="2574">
      <colorScale>
        <cfvo type="min"/>
        <cfvo type="percentile" val="50"/>
        <cfvo type="max"/>
        <color rgb="FFF8696B"/>
        <color rgb="FFFCFCFF"/>
        <color rgb="FF63BE7B"/>
      </colorScale>
    </cfRule>
  </conditionalFormatting>
  <conditionalFormatting sqref="T22:T24">
    <cfRule type="colorScale" priority="2424">
      <colorScale>
        <cfvo type="min"/>
        <cfvo type="percentile" val="50"/>
        <cfvo type="max"/>
        <color rgb="FFF8696B"/>
        <color rgb="FFFCFCFF"/>
        <color rgb="FF63BE7B"/>
      </colorScale>
    </cfRule>
    <cfRule type="colorScale" priority="2437">
      <colorScale>
        <cfvo type="min"/>
        <cfvo type="max"/>
        <color rgb="FFFCFCFF"/>
        <color rgb="FF63BE7B"/>
      </colorScale>
    </cfRule>
  </conditionalFormatting>
  <conditionalFormatting sqref="T22:T24">
    <cfRule type="colorScale" priority="2524">
      <colorScale>
        <cfvo type="min"/>
        <cfvo type="max"/>
        <color rgb="FFFCFCFF"/>
        <color rgb="FF63BE7B"/>
      </colorScale>
    </cfRule>
    <cfRule type="colorScale" priority="2525">
      <colorScale>
        <cfvo type="min"/>
        <cfvo type="max"/>
        <color rgb="FFFFEF9C"/>
        <color rgb="FF63BE7B"/>
      </colorScale>
    </cfRule>
  </conditionalFormatting>
  <conditionalFormatting sqref="T22:T24">
    <cfRule type="colorScale" priority="2526">
      <colorScale>
        <cfvo type="min"/>
        <cfvo type="max"/>
        <color rgb="FFFFEF9C"/>
        <color rgb="FF63BE7B"/>
      </colorScale>
    </cfRule>
  </conditionalFormatting>
  <conditionalFormatting sqref="U22:U24">
    <cfRule type="colorScale" priority="2541">
      <colorScale>
        <cfvo type="min"/>
        <cfvo type="percentile" val="50"/>
        <cfvo type="max"/>
        <color rgb="FFF8696B"/>
        <color rgb="FFFCFCFF"/>
        <color rgb="FF63BE7B"/>
      </colorScale>
    </cfRule>
  </conditionalFormatting>
  <conditionalFormatting sqref="U22:U24">
    <cfRule type="colorScale" priority="2459">
      <colorScale>
        <cfvo type="min"/>
        <cfvo type="max"/>
        <color rgb="FFFCFCFF"/>
        <color rgb="FF63BE7B"/>
      </colorScale>
    </cfRule>
    <cfRule type="colorScale" priority="2575">
      <colorScale>
        <cfvo type="min"/>
        <cfvo type="percentile" val="50"/>
        <cfvo type="max"/>
        <color rgb="FFF8696B"/>
        <color rgb="FFFCFCFF"/>
        <color rgb="FF63BE7B"/>
      </colorScale>
    </cfRule>
  </conditionalFormatting>
  <conditionalFormatting sqref="U22:U24">
    <cfRule type="colorScale" priority="2423">
      <colorScale>
        <cfvo type="min"/>
        <cfvo type="percentile" val="50"/>
        <cfvo type="max"/>
        <color rgb="FFF8696B"/>
        <color rgb="FFFCFCFF"/>
        <color rgb="FF63BE7B"/>
      </colorScale>
    </cfRule>
  </conditionalFormatting>
  <conditionalFormatting sqref="U22:U24">
    <cfRule type="colorScale" priority="2527">
      <colorScale>
        <cfvo type="min"/>
        <cfvo type="max"/>
        <color rgb="FFFCFCFF"/>
        <color rgb="FF63BE7B"/>
      </colorScale>
    </cfRule>
  </conditionalFormatting>
  <conditionalFormatting sqref="U22:U24 W22:W24">
    <cfRule type="colorScale" priority="2528">
      <colorScale>
        <cfvo type="min"/>
        <cfvo type="max"/>
        <color rgb="FFFFEF9C"/>
        <color rgb="FF63BE7B"/>
      </colorScale>
    </cfRule>
    <cfRule type="colorScale" priority="2529">
      <colorScale>
        <cfvo type="min"/>
        <cfvo type="max"/>
        <color rgb="FFFFEF9C"/>
        <color rgb="FF63BE7B"/>
      </colorScale>
    </cfRule>
  </conditionalFormatting>
  <conditionalFormatting sqref="V22:V24">
    <cfRule type="colorScale" priority="2449">
      <colorScale>
        <cfvo type="min"/>
        <cfvo type="max"/>
        <color rgb="FFFFEF9C"/>
        <color rgb="FF63BE7B"/>
      </colorScale>
    </cfRule>
    <cfRule type="colorScale" priority="2450">
      <colorScale>
        <cfvo type="min"/>
        <cfvo type="percentile" val="50"/>
        <cfvo type="max"/>
        <color rgb="FF63BE7B"/>
        <color rgb="FFFCFCFF"/>
        <color rgb="FFF8696B"/>
      </colorScale>
    </cfRule>
    <cfRule type="colorScale" priority="2451">
      <colorScale>
        <cfvo type="min"/>
        <cfvo type="percentile" val="50"/>
        <cfvo type="max"/>
        <color rgb="FF63BE7B"/>
        <color rgb="FFFCFCFF"/>
        <color rgb="FFF8696B"/>
      </colorScale>
    </cfRule>
    <cfRule type="colorScale" priority="2452">
      <colorScale>
        <cfvo type="min"/>
        <cfvo type="max"/>
        <color rgb="FF63BE7B"/>
        <color rgb="FFFCFCFF"/>
      </colorScale>
    </cfRule>
    <cfRule type="colorScale" priority="2453">
      <colorScale>
        <cfvo type="min"/>
        <cfvo type="percentile" val="50"/>
        <cfvo type="max"/>
        <color rgb="FF63BE7B"/>
        <color rgb="FFFCFCFF"/>
        <color rgb="FFF8696B"/>
      </colorScale>
    </cfRule>
    <cfRule type="colorScale" priority="2455">
      <colorScale>
        <cfvo type="min"/>
        <cfvo type="max"/>
        <color rgb="FFFFEF9C"/>
        <color rgb="FF63BE7B"/>
      </colorScale>
    </cfRule>
    <cfRule type="colorScale" priority="2456">
      <colorScale>
        <cfvo type="min"/>
        <cfvo type="max"/>
        <color rgb="FFFFEF9C"/>
        <color rgb="FF63BE7B"/>
      </colorScale>
    </cfRule>
    <cfRule type="colorScale" priority="2457">
      <colorScale>
        <cfvo type="min"/>
        <cfvo type="max"/>
        <color rgb="FFFFEF9C"/>
        <color rgb="FF63BE7B"/>
      </colorScale>
    </cfRule>
  </conditionalFormatting>
  <conditionalFormatting sqref="V22:V24">
    <cfRule type="colorScale" priority="2435">
      <colorScale>
        <cfvo type="min"/>
        <cfvo type="percentile" val="50"/>
        <cfvo type="max"/>
        <color rgb="FF63BE7B"/>
        <color rgb="FFFCFCFF"/>
        <color rgb="FFF8696B"/>
      </colorScale>
    </cfRule>
  </conditionalFormatting>
  <conditionalFormatting sqref="V22">
    <cfRule type="colorScale" priority="2454">
      <colorScale>
        <cfvo type="min"/>
        <cfvo type="max"/>
        <color rgb="FFFFEF9C"/>
        <color rgb="FF63BE7B"/>
      </colorScale>
    </cfRule>
  </conditionalFormatting>
  <conditionalFormatting sqref="W22:W24">
    <cfRule type="colorScale" priority="2542">
      <colorScale>
        <cfvo type="min"/>
        <cfvo type="percentile" val="50"/>
        <cfvo type="max"/>
        <color rgb="FF63BE7B"/>
        <color rgb="FFFCFCFF"/>
        <color rgb="FFF8696B"/>
      </colorScale>
    </cfRule>
  </conditionalFormatting>
  <conditionalFormatting sqref="W22:W24">
    <cfRule type="colorScale" priority="2458">
      <colorScale>
        <cfvo type="min"/>
        <cfvo type="percentile" val="50"/>
        <cfvo type="max"/>
        <color rgb="FF63BE7B"/>
        <color rgb="FFFCFCFF"/>
        <color rgb="FFF8696B"/>
      </colorScale>
    </cfRule>
  </conditionalFormatting>
  <conditionalFormatting sqref="W22:W24">
    <cfRule type="colorScale" priority="2422">
      <colorScale>
        <cfvo type="min"/>
        <cfvo type="percentile" val="50"/>
        <cfvo type="max"/>
        <color rgb="FF63BE7B"/>
        <color rgb="FFFCFCFF"/>
        <color rgb="FFF8696B"/>
      </colorScale>
    </cfRule>
  </conditionalFormatting>
  <conditionalFormatting sqref="W22:W24">
    <cfRule type="colorScale" priority="2530">
      <colorScale>
        <cfvo type="min"/>
        <cfvo type="percentile" val="50"/>
        <cfvo type="max"/>
        <color rgb="FF63BE7B"/>
        <color rgb="FFFCFCFF"/>
        <color rgb="FFF8696B"/>
      </colorScale>
    </cfRule>
    <cfRule type="colorScale" priority="2531">
      <colorScale>
        <cfvo type="min"/>
        <cfvo type="max"/>
        <color rgb="FF63BE7B"/>
        <color rgb="FFFCFCFF"/>
      </colorScale>
    </cfRule>
  </conditionalFormatting>
  <conditionalFormatting sqref="D22:D24">
    <cfRule type="colorScale" priority="2421">
      <colorScale>
        <cfvo type="min"/>
        <cfvo type="percentile" val="50"/>
        <cfvo type="max"/>
        <color rgb="FFF8696B"/>
        <color rgb="FFFCFCFF"/>
        <color rgb="FF63BE7B"/>
      </colorScale>
    </cfRule>
  </conditionalFormatting>
  <conditionalFormatting sqref="O22:O24">
    <cfRule type="colorScale" priority="2410">
      <colorScale>
        <cfvo type="min"/>
        <cfvo type="percentile" val="50"/>
        <cfvo type="max"/>
        <color rgb="FF63BE7B"/>
        <color rgb="FFFCFCFF"/>
        <color rgb="FFF8696B"/>
      </colorScale>
    </cfRule>
  </conditionalFormatting>
  <conditionalFormatting sqref="Q22:Q24">
    <cfRule type="colorScale" priority="2416">
      <colorScale>
        <cfvo type="min"/>
        <cfvo type="percentile" val="50"/>
        <cfvo type="max"/>
        <color rgb="FFF8696B"/>
        <color rgb="FFFCFCFF"/>
        <color rgb="FF63BE7B"/>
      </colorScale>
    </cfRule>
  </conditionalFormatting>
  <conditionalFormatting sqref="R22:R24">
    <cfRule type="colorScale" priority="2415">
      <colorScale>
        <cfvo type="min"/>
        <cfvo type="max"/>
        <color rgb="FFFCFCFF"/>
        <color rgb="FF63BE7B"/>
      </colorScale>
    </cfRule>
  </conditionalFormatting>
  <conditionalFormatting sqref="S22:S24">
    <cfRule type="colorScale" priority="2414">
      <colorScale>
        <cfvo type="min"/>
        <cfvo type="percentile" val="50"/>
        <cfvo type="max"/>
        <color rgb="FFF8696B"/>
        <color rgb="FFFCFCFF"/>
        <color rgb="FF63BE7B"/>
      </colorScale>
    </cfRule>
  </conditionalFormatting>
  <conditionalFormatting sqref="T22:T24">
    <cfRule type="colorScale" priority="2413">
      <colorScale>
        <cfvo type="min"/>
        <cfvo type="percentile" val="50"/>
        <cfvo type="max"/>
        <color rgb="FFF8696B"/>
        <color rgb="FFFCFCFF"/>
        <color rgb="FF63BE7B"/>
      </colorScale>
    </cfRule>
  </conditionalFormatting>
  <conditionalFormatting sqref="U22:U24">
    <cfRule type="colorScale" priority="2412">
      <colorScale>
        <cfvo type="min"/>
        <cfvo type="percentile" val="50"/>
        <cfvo type="max"/>
        <color rgb="FFF8696B"/>
        <color rgb="FFFCFCFF"/>
        <color rgb="FF63BE7B"/>
      </colorScale>
    </cfRule>
  </conditionalFormatting>
  <conditionalFormatting sqref="W22:W24">
    <cfRule type="colorScale" priority="2411">
      <colorScale>
        <cfvo type="min"/>
        <cfvo type="percentile" val="50"/>
        <cfvo type="max"/>
        <color rgb="FF63BE7B"/>
        <color rgb="FFFCFCFF"/>
        <color rgb="FFF8696B"/>
      </colorScale>
    </cfRule>
  </conditionalFormatting>
  <conditionalFormatting sqref="P22:P24">
    <cfRule type="colorScale" priority="2409">
      <colorScale>
        <cfvo type="min"/>
        <cfvo type="percentile" val="50"/>
        <cfvo type="max"/>
        <color rgb="FF63BE7B"/>
        <color rgb="FFFCFCFF"/>
        <color rgb="FFF8696B"/>
      </colorScale>
    </cfRule>
  </conditionalFormatting>
  <conditionalFormatting sqref="V23:V24">
    <cfRule type="colorScale" priority="2405">
      <colorScale>
        <cfvo type="min"/>
        <cfvo type="max"/>
        <color rgb="FFFFEF9C"/>
        <color rgb="FF63BE7B"/>
      </colorScale>
    </cfRule>
    <cfRule type="colorScale" priority="2406">
      <colorScale>
        <cfvo type="min"/>
        <cfvo type="max"/>
        <color rgb="FFFFEF9C"/>
        <color rgb="FF63BE7B"/>
      </colorScale>
    </cfRule>
    <cfRule type="colorScale" priority="2407">
      <colorScale>
        <cfvo type="min"/>
        <cfvo type="percentile" val="50"/>
        <cfvo type="max"/>
        <color rgb="FFF8696B"/>
        <color rgb="FFFFEB84"/>
        <color rgb="FF63BE7B"/>
      </colorScale>
    </cfRule>
    <cfRule type="colorScale" priority="2408">
      <colorScale>
        <cfvo type="min"/>
        <cfvo type="percentile" val="50"/>
        <cfvo type="max"/>
        <color rgb="FFF8696B"/>
        <color rgb="FFFFEB84"/>
        <color rgb="FF63BE7B"/>
      </colorScale>
    </cfRule>
  </conditionalFormatting>
  <conditionalFormatting sqref="E24:N24">
    <cfRule type="colorScale" priority="2391">
      <colorScale>
        <cfvo type="min"/>
        <cfvo type="max"/>
        <color rgb="FFFCFCFF"/>
        <color rgb="FF63BE7B"/>
      </colorScale>
    </cfRule>
    <cfRule type="colorScale" priority="2392">
      <colorScale>
        <cfvo type="min"/>
        <cfvo type="max"/>
        <color rgb="FFFCFCFF"/>
        <color rgb="FF63BE7B"/>
      </colorScale>
    </cfRule>
    <cfRule type="colorScale" priority="2393">
      <colorScale>
        <cfvo type="min"/>
        <cfvo type="percentile" val="50"/>
        <cfvo type="max"/>
        <color rgb="FFF8696B"/>
        <color rgb="FFFFEB84"/>
        <color rgb="FF63BE7B"/>
      </colorScale>
    </cfRule>
    <cfRule type="colorScale" priority="2394">
      <colorScale>
        <cfvo type="min"/>
        <cfvo type="max"/>
        <color rgb="FFFFEF9C"/>
        <color rgb="FF63BE7B"/>
      </colorScale>
    </cfRule>
  </conditionalFormatting>
  <conditionalFormatting sqref="R24:S24">
    <cfRule type="colorScale" priority="2400">
      <colorScale>
        <cfvo type="min"/>
        <cfvo type="max"/>
        <color rgb="FFFCFCFF"/>
        <color rgb="FF63BE7B"/>
      </colorScale>
    </cfRule>
  </conditionalFormatting>
  <conditionalFormatting sqref="R24:S24">
    <cfRule type="colorScale" priority="2403">
      <colorScale>
        <cfvo type="min"/>
        <cfvo type="percentile" val="50"/>
        <cfvo type="max"/>
        <color rgb="FFF8696B"/>
        <color rgb="FFFCFCFF"/>
        <color rgb="FF63BE7B"/>
      </colorScale>
    </cfRule>
    <cfRule type="colorScale" priority="2404">
      <colorScale>
        <cfvo type="min"/>
        <cfvo type="max"/>
        <color rgb="FFFCFCFF"/>
        <color rgb="FF63BE7B"/>
      </colorScale>
    </cfRule>
  </conditionalFormatting>
  <conditionalFormatting sqref="R24:S24">
    <cfRule type="colorScale" priority="2397">
      <colorScale>
        <cfvo type="min"/>
        <cfvo type="max"/>
        <color rgb="FFFCFCFF"/>
        <color rgb="FF63BE7B"/>
      </colorScale>
    </cfRule>
    <cfRule type="colorScale" priority="2398">
      <colorScale>
        <cfvo type="min"/>
        <cfvo type="max"/>
        <color rgb="FFFFEF9C"/>
        <color rgb="FF63BE7B"/>
      </colorScale>
    </cfRule>
  </conditionalFormatting>
  <conditionalFormatting sqref="R24:S24">
    <cfRule type="colorScale" priority="2399">
      <colorScale>
        <cfvo type="min"/>
        <cfvo type="max"/>
        <color rgb="FFFFEF9C"/>
        <color rgb="FF63BE7B"/>
      </colorScale>
    </cfRule>
  </conditionalFormatting>
  <conditionalFormatting sqref="D25:D26">
    <cfRule type="colorScale" priority="2212">
      <colorScale>
        <cfvo type="min"/>
        <cfvo type="percentile" val="50"/>
        <cfvo type="max"/>
        <color rgb="FFF8696B"/>
        <color rgb="FFFCFCFF"/>
        <color rgb="FF63BE7B"/>
      </colorScale>
    </cfRule>
  </conditionalFormatting>
  <conditionalFormatting sqref="E25:E26">
    <cfRule type="colorScale" priority="2213">
      <colorScale>
        <cfvo type="min"/>
        <cfvo type="max"/>
        <color rgb="FFFCFCFF"/>
        <color rgb="FF63BE7B"/>
      </colorScale>
    </cfRule>
  </conditionalFormatting>
  <conditionalFormatting sqref="E25:N25">
    <cfRule type="colorScale" priority="2208">
      <colorScale>
        <cfvo type="min"/>
        <cfvo type="max"/>
        <color rgb="FFFCFCFF"/>
        <color rgb="FF63BE7B"/>
      </colorScale>
    </cfRule>
    <cfRule type="colorScale" priority="2209">
      <colorScale>
        <cfvo type="min"/>
        <cfvo type="max"/>
        <color rgb="FFFCFCFF"/>
        <color rgb="FF63BE7B"/>
      </colorScale>
    </cfRule>
    <cfRule type="colorScale" priority="2210">
      <colorScale>
        <cfvo type="min"/>
        <cfvo type="percentile" val="50"/>
        <cfvo type="max"/>
        <color rgb="FFF8696B"/>
        <color rgb="FFFFEB84"/>
        <color rgb="FF63BE7B"/>
      </colorScale>
    </cfRule>
    <cfRule type="colorScale" priority="2211">
      <colorScale>
        <cfvo type="min"/>
        <cfvo type="max"/>
        <color rgb="FFFFEF9C"/>
        <color rgb="FF63BE7B"/>
      </colorScale>
    </cfRule>
  </conditionalFormatting>
  <conditionalFormatting sqref="W25:W26 Q25:U26">
    <cfRule type="colorScale" priority="2207">
      <colorScale>
        <cfvo type="min"/>
        <cfvo type="max"/>
        <color rgb="FFFFEF9C"/>
        <color rgb="FF63BE7B"/>
      </colorScale>
    </cfRule>
  </conditionalFormatting>
  <conditionalFormatting sqref="R25:T25">
    <cfRule type="colorScale" priority="2217">
      <colorScale>
        <cfvo type="min"/>
        <cfvo type="max"/>
        <color rgb="FFFCFCFF"/>
        <color rgb="FF63BE7B"/>
      </colorScale>
    </cfRule>
  </conditionalFormatting>
  <conditionalFormatting sqref="V25:V31">
    <cfRule type="colorScale" priority="2205">
      <colorScale>
        <cfvo type="min"/>
        <cfvo type="max"/>
        <color rgb="FFFFEF9C"/>
        <color rgb="FF63BE7B"/>
      </colorScale>
    </cfRule>
    <cfRule type="colorScale" priority="2206">
      <colorScale>
        <cfvo type="min"/>
        <cfvo type="max"/>
        <color rgb="FFFFEF9C"/>
        <color rgb="FF63BE7B"/>
      </colorScale>
    </cfRule>
  </conditionalFormatting>
  <conditionalFormatting sqref="D25:D26">
    <cfRule type="colorScale" priority="2218">
      <colorScale>
        <cfvo type="min"/>
        <cfvo type="percentile" val="50"/>
        <cfvo type="max"/>
        <color rgb="FFF8696B"/>
        <color rgb="FFFCFCFF"/>
        <color rgb="FF63BE7B"/>
      </colorScale>
    </cfRule>
  </conditionalFormatting>
  <conditionalFormatting sqref="E25:E26">
    <cfRule type="colorScale" priority="2219">
      <colorScale>
        <cfvo type="min"/>
        <cfvo type="max"/>
        <color rgb="FFFCFCFF"/>
        <color rgb="FF63BE7B"/>
      </colorScale>
    </cfRule>
  </conditionalFormatting>
  <conditionalFormatting sqref="O25:O26">
    <cfRule type="colorScale" priority="2233">
      <colorScale>
        <cfvo type="min"/>
        <cfvo type="percentile" val="50"/>
        <cfvo type="max"/>
        <color rgb="FF63BE7B"/>
        <color rgb="FFFCFCFF"/>
        <color rgb="FFF8696B"/>
      </colorScale>
    </cfRule>
  </conditionalFormatting>
  <conditionalFormatting sqref="O25:O26">
    <cfRule type="colorScale" priority="2234">
      <colorScale>
        <cfvo type="min"/>
        <cfvo type="percentile" val="50"/>
        <cfvo type="max"/>
        <color rgb="FF63BE7B"/>
        <color rgb="FFFCFCFF"/>
        <color rgb="FFF8696B"/>
      </colorScale>
    </cfRule>
  </conditionalFormatting>
  <conditionalFormatting sqref="P25:P26">
    <cfRule type="colorScale" priority="2235">
      <colorScale>
        <cfvo type="min"/>
        <cfvo type="percentile" val="50"/>
        <cfvo type="max"/>
        <color rgb="FF63BE7B"/>
        <color rgb="FFFCFCFF"/>
        <color rgb="FFF8696B"/>
      </colorScale>
    </cfRule>
    <cfRule type="colorScale" priority="2236">
      <colorScale>
        <cfvo type="min"/>
        <cfvo type="max"/>
        <color rgb="FFFCFCFF"/>
        <color rgb="FFF8696B"/>
      </colorScale>
    </cfRule>
  </conditionalFormatting>
  <conditionalFormatting sqref="P25:P26">
    <cfRule type="colorScale" priority="2237">
      <colorScale>
        <cfvo type="min"/>
        <cfvo type="percentile" val="50"/>
        <cfvo type="max"/>
        <color rgb="FF63BE7B"/>
        <color rgb="FFFCFCFF"/>
        <color rgb="FFF8696B"/>
      </colorScale>
    </cfRule>
  </conditionalFormatting>
  <conditionalFormatting sqref="Q25:Q26">
    <cfRule type="colorScale" priority="2238">
      <colorScale>
        <cfvo type="min"/>
        <cfvo type="percentile" val="50"/>
        <cfvo type="max"/>
        <color rgb="FFF8696B"/>
        <color rgb="FFFCFCFF"/>
        <color rgb="FF63BE7B"/>
      </colorScale>
    </cfRule>
    <cfRule type="colorScale" priority="2239">
      <colorScale>
        <cfvo type="min"/>
        <cfvo type="max"/>
        <color rgb="FFFCFCFF"/>
        <color rgb="FF63BE7B"/>
      </colorScale>
    </cfRule>
  </conditionalFormatting>
  <conditionalFormatting sqref="Q25:Q26">
    <cfRule type="colorScale" priority="2240">
      <colorScale>
        <cfvo type="min"/>
        <cfvo type="max"/>
        <color rgb="FFFCFCFF"/>
        <color rgb="FF63BE7B"/>
      </colorScale>
    </cfRule>
    <cfRule type="colorScale" priority="2241">
      <colorScale>
        <cfvo type="min"/>
        <cfvo type="max"/>
        <color rgb="FFFFEF9C"/>
        <color rgb="FF63BE7B"/>
      </colorScale>
    </cfRule>
  </conditionalFormatting>
  <conditionalFormatting sqref="Q25:Q26">
    <cfRule type="colorScale" priority="2242">
      <colorScale>
        <cfvo type="min"/>
        <cfvo type="max"/>
        <color rgb="FFFFEF9C"/>
        <color rgb="FF63BE7B"/>
      </colorScale>
    </cfRule>
  </conditionalFormatting>
  <conditionalFormatting sqref="R25:T25">
    <cfRule type="colorScale" priority="2243">
      <colorScale>
        <cfvo type="min"/>
        <cfvo type="max"/>
        <color rgb="FFFCFCFF"/>
        <color rgb="FF63BE7B"/>
      </colorScale>
    </cfRule>
    <cfRule type="colorScale" priority="2244">
      <colorScale>
        <cfvo type="min"/>
        <cfvo type="max"/>
        <color rgb="FFFFEF9C"/>
        <color rgb="FF63BE7B"/>
      </colorScale>
    </cfRule>
  </conditionalFormatting>
  <conditionalFormatting sqref="R25:T25">
    <cfRule type="colorScale" priority="2245">
      <colorScale>
        <cfvo type="min"/>
        <cfvo type="max"/>
        <color rgb="FFFFEF9C"/>
        <color rgb="FF63BE7B"/>
      </colorScale>
    </cfRule>
  </conditionalFormatting>
  <conditionalFormatting sqref="T25:T26">
    <cfRule type="colorScale" priority="2246">
      <colorScale>
        <cfvo type="min"/>
        <cfvo type="percentile" val="50"/>
        <cfvo type="max"/>
        <color rgb="FFF8696B"/>
        <color rgb="FFFCFCFF"/>
        <color rgb="FF63BE7B"/>
      </colorScale>
    </cfRule>
    <cfRule type="colorScale" priority="2247">
      <colorScale>
        <cfvo type="min"/>
        <cfvo type="max"/>
        <color rgb="FFFCFCFF"/>
        <color rgb="FF63BE7B"/>
      </colorScale>
    </cfRule>
  </conditionalFormatting>
  <conditionalFormatting sqref="T25:T26">
    <cfRule type="colorScale" priority="2248">
      <colorScale>
        <cfvo type="min"/>
        <cfvo type="max"/>
        <color rgb="FFFCFCFF"/>
        <color rgb="FF63BE7B"/>
      </colorScale>
    </cfRule>
    <cfRule type="colorScale" priority="2249">
      <colorScale>
        <cfvo type="min"/>
        <cfvo type="max"/>
        <color rgb="FFFFEF9C"/>
        <color rgb="FF63BE7B"/>
      </colorScale>
    </cfRule>
  </conditionalFormatting>
  <conditionalFormatting sqref="T25:T26">
    <cfRule type="colorScale" priority="2250">
      <colorScale>
        <cfvo type="min"/>
        <cfvo type="max"/>
        <color rgb="FFFFEF9C"/>
        <color rgb="FF63BE7B"/>
      </colorScale>
    </cfRule>
  </conditionalFormatting>
  <conditionalFormatting sqref="U25:U26">
    <cfRule type="colorScale" priority="2251">
      <colorScale>
        <cfvo type="min"/>
        <cfvo type="percentile" val="50"/>
        <cfvo type="max"/>
        <color rgb="FFF8696B"/>
        <color rgb="FFFCFCFF"/>
        <color rgb="FF63BE7B"/>
      </colorScale>
    </cfRule>
  </conditionalFormatting>
  <conditionalFormatting sqref="U25:U26">
    <cfRule type="colorScale" priority="2252">
      <colorScale>
        <cfvo type="min"/>
        <cfvo type="max"/>
        <color rgb="FFFCFCFF"/>
        <color rgb="FF63BE7B"/>
      </colorScale>
    </cfRule>
  </conditionalFormatting>
  <conditionalFormatting sqref="U25:U26 W25:W26">
    <cfRule type="colorScale" priority="2253">
      <colorScale>
        <cfvo type="min"/>
        <cfvo type="max"/>
        <color rgb="FFFFEF9C"/>
        <color rgb="FF63BE7B"/>
      </colorScale>
    </cfRule>
    <cfRule type="colorScale" priority="2254">
      <colorScale>
        <cfvo type="min"/>
        <cfvo type="max"/>
        <color rgb="FFFFEF9C"/>
        <color rgb="FF63BE7B"/>
      </colorScale>
    </cfRule>
  </conditionalFormatting>
  <conditionalFormatting sqref="W25:W26">
    <cfRule type="colorScale" priority="2255">
      <colorScale>
        <cfvo type="min"/>
        <cfvo type="percentile" val="50"/>
        <cfvo type="max"/>
        <color rgb="FF63BE7B"/>
        <color rgb="FFFCFCFF"/>
        <color rgb="FFF8696B"/>
      </colorScale>
    </cfRule>
  </conditionalFormatting>
  <conditionalFormatting sqref="W25:W26">
    <cfRule type="colorScale" priority="2256">
      <colorScale>
        <cfvo type="min"/>
        <cfvo type="percentile" val="50"/>
        <cfvo type="max"/>
        <color rgb="FF63BE7B"/>
        <color rgb="FFFCFCFF"/>
        <color rgb="FFF8696B"/>
      </colorScale>
    </cfRule>
    <cfRule type="colorScale" priority="2257">
      <colorScale>
        <cfvo type="min"/>
        <cfvo type="max"/>
        <color rgb="FF63BE7B"/>
        <color rgb="FFFCFCFF"/>
      </colorScale>
    </cfRule>
  </conditionalFormatting>
  <conditionalFormatting sqref="D25:D26">
    <cfRule type="colorScale" priority="2262">
      <colorScale>
        <cfvo type="min"/>
        <cfvo type="percentile" val="50"/>
        <cfvo type="max"/>
        <color rgb="FFF8696B"/>
        <color rgb="FFFCFCFF"/>
        <color rgb="FF63BE7B"/>
      </colorScale>
    </cfRule>
  </conditionalFormatting>
  <conditionalFormatting sqref="E25:E26">
    <cfRule type="colorScale" priority="2263">
      <colorScale>
        <cfvo type="min"/>
        <cfvo type="max"/>
        <color rgb="FFFCFCFF"/>
        <color rgb="FF63BE7B"/>
      </colorScale>
    </cfRule>
  </conditionalFormatting>
  <conditionalFormatting sqref="O25:O26">
    <cfRule type="colorScale" priority="2267">
      <colorScale>
        <cfvo type="min"/>
        <cfvo type="percentile" val="50"/>
        <cfvo type="max"/>
        <color rgb="FF63BE7B"/>
        <color rgb="FFFCFCFF"/>
        <color rgb="FFF8696B"/>
      </colorScale>
    </cfRule>
  </conditionalFormatting>
  <conditionalFormatting sqref="U25:U26">
    <cfRule type="colorScale" priority="2268">
      <colorScale>
        <cfvo type="min"/>
        <cfvo type="percentile" val="50"/>
        <cfvo type="max"/>
        <color rgb="FFF8696B"/>
        <color rgb="FFFCFCFF"/>
        <color rgb="FF63BE7B"/>
      </colorScale>
    </cfRule>
  </conditionalFormatting>
  <conditionalFormatting sqref="W25:W26">
    <cfRule type="colorScale" priority="2269">
      <colorScale>
        <cfvo type="min"/>
        <cfvo type="percentile" val="50"/>
        <cfvo type="max"/>
        <color rgb="FF63BE7B"/>
        <color rgb="FFFCFCFF"/>
        <color rgb="FFF8696B"/>
      </colorScale>
    </cfRule>
  </conditionalFormatting>
  <conditionalFormatting sqref="P25:P26">
    <cfRule type="colorScale" priority="2275">
      <colorScale>
        <cfvo type="min"/>
        <cfvo type="percentile" val="50"/>
        <cfvo type="max"/>
        <color rgb="FF63BE7B"/>
        <color rgb="FFFCFCFF"/>
        <color rgb="FFF8696B"/>
      </colorScale>
    </cfRule>
  </conditionalFormatting>
  <conditionalFormatting sqref="Q25:Q26">
    <cfRule type="colorScale" priority="2276">
      <colorScale>
        <cfvo type="min"/>
        <cfvo type="percentile" val="50"/>
        <cfvo type="max"/>
        <color rgb="FFF8696B"/>
        <color rgb="FFFCFCFF"/>
        <color rgb="FF63BE7B"/>
      </colorScale>
    </cfRule>
  </conditionalFormatting>
  <conditionalFormatting sqref="D25:D26">
    <cfRule type="colorScale" priority="2281">
      <colorScale>
        <cfvo type="min"/>
        <cfvo type="percentile" val="50"/>
        <cfvo type="max"/>
        <color rgb="FFF8696B"/>
        <color rgb="FFFCFCFF"/>
        <color rgb="FF63BE7B"/>
      </colorScale>
    </cfRule>
  </conditionalFormatting>
  <conditionalFormatting sqref="E25:E26">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E25:E26">
    <cfRule type="colorScale" priority="2286">
      <colorScale>
        <cfvo type="min"/>
        <cfvo type="percentile" val="50"/>
        <cfvo type="max"/>
        <color rgb="FFF8696B"/>
        <color rgb="FFFCFCFF"/>
        <color rgb="FF63BE7B"/>
      </colorScale>
    </cfRule>
  </conditionalFormatting>
  <conditionalFormatting sqref="E25:E26">
    <cfRule type="colorScale" priority="2287">
      <colorScale>
        <cfvo type="min"/>
        <cfvo type="max"/>
        <color rgb="FFFCFCFF"/>
        <color rgb="FF63BE7B"/>
      </colorScale>
    </cfRule>
  </conditionalFormatting>
  <conditionalFormatting sqref="O25:O26">
    <cfRule type="colorScale" priority="2304">
      <colorScale>
        <cfvo type="min"/>
        <cfvo type="percentile" val="50"/>
        <cfvo type="max"/>
        <color rgb="FF63BE7B"/>
        <color rgb="FFFCFCFF"/>
        <color rgb="FFF8696B"/>
      </colorScale>
    </cfRule>
  </conditionalFormatting>
  <conditionalFormatting sqref="P25:P26">
    <cfRule type="colorScale" priority="2305">
      <colorScale>
        <cfvo type="min"/>
        <cfvo type="percentile" val="50"/>
        <cfvo type="max"/>
        <color rgb="FF63BE7B"/>
        <color rgb="FFFCFCFF"/>
        <color rgb="FFF8696B"/>
      </colorScale>
    </cfRule>
  </conditionalFormatting>
  <conditionalFormatting sqref="Q25:Q26">
    <cfRule type="colorScale" priority="2306">
      <colorScale>
        <cfvo type="min"/>
        <cfvo type="percentile" val="50"/>
        <cfvo type="max"/>
        <color rgb="FFF8696B"/>
        <color rgb="FFFCFCFF"/>
        <color rgb="FF63BE7B"/>
      </colorScale>
    </cfRule>
  </conditionalFormatting>
  <conditionalFormatting sqref="R25:R26">
    <cfRule type="colorScale" priority="2307">
      <colorScale>
        <cfvo type="min"/>
        <cfvo type="max"/>
        <color rgb="FFFCFCFF"/>
        <color rgb="FF63BE7B"/>
      </colorScale>
    </cfRule>
  </conditionalFormatting>
  <conditionalFormatting sqref="R25:R26">
    <cfRule type="colorScale" priority="2308">
      <colorScale>
        <cfvo type="min"/>
        <cfvo type="max"/>
        <color rgb="FFFCFCFF"/>
        <color rgb="FF63BE7B"/>
      </colorScale>
    </cfRule>
    <cfRule type="colorScale" priority="2309">
      <colorScale>
        <cfvo type="min"/>
        <cfvo type="percentile" val="50"/>
        <cfvo type="max"/>
        <color rgb="FFF8696B"/>
        <color rgb="FFFCFCFF"/>
        <color rgb="FF63BE7B"/>
      </colorScale>
    </cfRule>
  </conditionalFormatting>
  <conditionalFormatting sqref="R25:T25">
    <cfRule type="colorScale" priority="2310">
      <colorScale>
        <cfvo type="min"/>
        <cfvo type="percentile" val="50"/>
        <cfvo type="max"/>
        <color rgb="FFF8696B"/>
        <color rgb="FFFCFCFF"/>
        <color rgb="FF63BE7B"/>
      </colorScale>
    </cfRule>
    <cfRule type="colorScale" priority="2311">
      <colorScale>
        <cfvo type="min"/>
        <cfvo type="max"/>
        <color rgb="FFFCFCFF"/>
        <color rgb="FF63BE7B"/>
      </colorScale>
    </cfRule>
  </conditionalFormatting>
  <conditionalFormatting sqref="S25:S26 T25">
    <cfRule type="colorScale" priority="2312">
      <colorScale>
        <cfvo type="min"/>
        <cfvo type="max"/>
        <color rgb="FFFCFCFF"/>
        <color rgb="FF63BE7B"/>
      </colorScale>
    </cfRule>
  </conditionalFormatting>
  <conditionalFormatting sqref="S25:S26 T25">
    <cfRule type="colorScale" priority="2313">
      <colorScale>
        <cfvo type="min"/>
        <cfvo type="percentile" val="50"/>
        <cfvo type="max"/>
        <color rgb="FFF8696B"/>
        <color rgb="FFFCFCFF"/>
        <color rgb="FF63BE7B"/>
      </colorScale>
    </cfRule>
    <cfRule type="colorScale" priority="2314">
      <colorScale>
        <cfvo type="min"/>
        <cfvo type="max"/>
        <color rgb="FFFCFCFF"/>
        <color rgb="FF63BE7B"/>
      </colorScale>
    </cfRule>
  </conditionalFormatting>
  <conditionalFormatting sqref="T25:T26">
    <cfRule type="colorScale" priority="2315">
      <colorScale>
        <cfvo type="min"/>
        <cfvo type="max"/>
        <color rgb="FFFCFCFF"/>
        <color rgb="FF63BE7B"/>
      </colorScale>
    </cfRule>
    <cfRule type="colorScale" priority="2316">
      <colorScale>
        <cfvo type="min"/>
        <cfvo type="percentile" val="50"/>
        <cfvo type="max"/>
        <color rgb="FFF8696B"/>
        <color rgb="FFFCFCFF"/>
        <color rgb="FF63BE7B"/>
      </colorScale>
    </cfRule>
  </conditionalFormatting>
  <conditionalFormatting sqref="T25:T26">
    <cfRule type="colorScale" priority="2317">
      <colorScale>
        <cfvo type="min"/>
        <cfvo type="percentile" val="50"/>
        <cfvo type="max"/>
        <color rgb="FFF8696B"/>
        <color rgb="FFFCFCFF"/>
        <color rgb="FF63BE7B"/>
      </colorScale>
    </cfRule>
    <cfRule type="colorScale" priority="2318">
      <colorScale>
        <cfvo type="min"/>
        <cfvo type="max"/>
        <color rgb="FFFCFCFF"/>
        <color rgb="FF63BE7B"/>
      </colorScale>
    </cfRule>
  </conditionalFormatting>
  <conditionalFormatting sqref="U25:U26">
    <cfRule type="colorScale" priority="2319">
      <colorScale>
        <cfvo type="min"/>
        <cfvo type="max"/>
        <color rgb="FFFCFCFF"/>
        <color rgb="FF63BE7B"/>
      </colorScale>
    </cfRule>
    <cfRule type="colorScale" priority="2320">
      <colorScale>
        <cfvo type="min"/>
        <cfvo type="percentile" val="50"/>
        <cfvo type="max"/>
        <color rgb="FFF8696B"/>
        <color rgb="FFFCFCFF"/>
        <color rgb="FF63BE7B"/>
      </colorScale>
    </cfRule>
  </conditionalFormatting>
  <conditionalFormatting sqref="U25:U26">
    <cfRule type="colorScale" priority="2321">
      <colorScale>
        <cfvo type="min"/>
        <cfvo type="percentile" val="50"/>
        <cfvo type="max"/>
        <color rgb="FFF8696B"/>
        <color rgb="FFFCFCFF"/>
        <color rgb="FF63BE7B"/>
      </colorScale>
    </cfRule>
  </conditionalFormatting>
  <conditionalFormatting sqref="V25:V31">
    <cfRule type="colorScale" priority="2322">
      <colorScale>
        <cfvo type="min"/>
        <cfvo type="max"/>
        <color rgb="FFFFEF9C"/>
        <color rgb="FF63BE7B"/>
      </colorScale>
    </cfRule>
    <cfRule type="colorScale" priority="2323">
      <colorScale>
        <cfvo type="min"/>
        <cfvo type="percentile" val="50"/>
        <cfvo type="max"/>
        <color rgb="FF63BE7B"/>
        <color rgb="FFFCFCFF"/>
        <color rgb="FFF8696B"/>
      </colorScale>
    </cfRule>
    <cfRule type="colorScale" priority="2324">
      <colorScale>
        <cfvo type="min"/>
        <cfvo type="percentile" val="50"/>
        <cfvo type="max"/>
        <color rgb="FF63BE7B"/>
        <color rgb="FFFCFCFF"/>
        <color rgb="FFF8696B"/>
      </colorScale>
    </cfRule>
    <cfRule type="colorScale" priority="2325">
      <colorScale>
        <cfvo type="min"/>
        <cfvo type="max"/>
        <color rgb="FF63BE7B"/>
        <color rgb="FFFCFCFF"/>
      </colorScale>
    </cfRule>
    <cfRule type="colorScale" priority="2326">
      <colorScale>
        <cfvo type="min"/>
        <cfvo type="percentile" val="50"/>
        <cfvo type="max"/>
        <color rgb="FF63BE7B"/>
        <color rgb="FFFCFCFF"/>
        <color rgb="FFF8696B"/>
      </colorScale>
    </cfRule>
    <cfRule type="colorScale" priority="2327">
      <colorScale>
        <cfvo type="min"/>
        <cfvo type="max"/>
        <color rgb="FFFFEF9C"/>
        <color rgb="FF63BE7B"/>
      </colorScale>
    </cfRule>
    <cfRule type="colorScale" priority="2328">
      <colorScale>
        <cfvo type="min"/>
        <cfvo type="max"/>
        <color rgb="FFFFEF9C"/>
        <color rgb="FF63BE7B"/>
      </colorScale>
    </cfRule>
    <cfRule type="colorScale" priority="2329">
      <colorScale>
        <cfvo type="min"/>
        <cfvo type="max"/>
        <color rgb="FFFFEF9C"/>
        <color rgb="FF63BE7B"/>
      </colorScale>
    </cfRule>
  </conditionalFormatting>
  <conditionalFormatting sqref="V25:V31">
    <cfRule type="colorScale" priority="2330">
      <colorScale>
        <cfvo type="min"/>
        <cfvo type="percentile" val="50"/>
        <cfvo type="max"/>
        <color rgb="FF63BE7B"/>
        <color rgb="FFFCFCFF"/>
        <color rgb="FFF8696B"/>
      </colorScale>
    </cfRule>
  </conditionalFormatting>
  <conditionalFormatting sqref="W25:W26">
    <cfRule type="colorScale" priority="2331">
      <colorScale>
        <cfvo type="min"/>
        <cfvo type="percentile" val="50"/>
        <cfvo type="max"/>
        <color rgb="FF63BE7B"/>
        <color rgb="FFFCFCFF"/>
        <color rgb="FFF8696B"/>
      </colorScale>
    </cfRule>
  </conditionalFormatting>
  <conditionalFormatting sqref="S25:S26 T25">
    <cfRule type="colorScale" priority="2347">
      <colorScale>
        <cfvo type="min"/>
        <cfvo type="percentile" val="50"/>
        <cfvo type="max"/>
        <color rgb="FFF8696B"/>
        <color rgb="FFFCFCFF"/>
        <color rgb="FF63BE7B"/>
      </colorScale>
    </cfRule>
  </conditionalFormatting>
  <conditionalFormatting sqref="R25:R26">
    <cfRule type="colorScale" priority="2352">
      <colorScale>
        <cfvo type="min"/>
        <cfvo type="percentile" val="50"/>
        <cfvo type="max"/>
        <color rgb="FFF8696B"/>
        <color rgb="FFFCFCFF"/>
        <color rgb="FF63BE7B"/>
      </colorScale>
    </cfRule>
    <cfRule type="colorScale" priority="2353">
      <colorScale>
        <cfvo type="min"/>
        <cfvo type="max"/>
        <color rgb="FFFCFCFF"/>
        <color rgb="FF63BE7B"/>
      </colorScale>
    </cfRule>
  </conditionalFormatting>
  <conditionalFormatting sqref="T25:T26">
    <cfRule type="colorScale" priority="2354">
      <colorScale>
        <cfvo type="min"/>
        <cfvo type="percentile" val="50"/>
        <cfvo type="max"/>
        <color rgb="FFF8696B"/>
        <color rgb="FFFCFCFF"/>
        <color rgb="FF63BE7B"/>
      </colorScale>
    </cfRule>
  </conditionalFormatting>
  <conditionalFormatting sqref="R25:R26">
    <cfRule type="colorScale" priority="2360">
      <colorScale>
        <cfvo type="min"/>
        <cfvo type="max"/>
        <color rgb="FFFCFCFF"/>
        <color rgb="FF63BE7B"/>
      </colorScale>
    </cfRule>
    <cfRule type="colorScale" priority="2361">
      <colorScale>
        <cfvo type="min"/>
        <cfvo type="percentile" val="50"/>
        <cfvo type="max"/>
        <color rgb="FFF8696B"/>
        <color rgb="FFFCFCFF"/>
        <color rgb="FF63BE7B"/>
      </colorScale>
    </cfRule>
  </conditionalFormatting>
  <conditionalFormatting sqref="D25:D26">
    <cfRule type="colorScale" priority="2370">
      <colorScale>
        <cfvo type="min"/>
        <cfvo type="percentile" val="50"/>
        <cfvo type="max"/>
        <color rgb="FFF8696B"/>
        <color rgb="FFFCFCFF"/>
        <color rgb="FF63BE7B"/>
      </colorScale>
    </cfRule>
  </conditionalFormatting>
  <conditionalFormatting sqref="E25:E26">
    <cfRule type="colorScale" priority="2371">
      <colorScale>
        <cfvo type="min"/>
        <cfvo type="max"/>
        <color rgb="FFFCFCFF"/>
        <color rgb="FF63BE7B"/>
      </colorScale>
    </cfRule>
  </conditionalFormatting>
  <conditionalFormatting sqref="O25:O26">
    <cfRule type="colorScale" priority="2381">
      <colorScale>
        <cfvo type="min"/>
        <cfvo type="percentile" val="50"/>
        <cfvo type="max"/>
        <color rgb="FF63BE7B"/>
        <color rgb="FFFCFCFF"/>
        <color rgb="FFF8696B"/>
      </colorScale>
    </cfRule>
  </conditionalFormatting>
  <conditionalFormatting sqref="P25:P26">
    <cfRule type="colorScale" priority="2382">
      <colorScale>
        <cfvo type="min"/>
        <cfvo type="percentile" val="50"/>
        <cfvo type="max"/>
        <color rgb="FF63BE7B"/>
        <color rgb="FFFCFCFF"/>
        <color rgb="FFF8696B"/>
      </colorScale>
    </cfRule>
  </conditionalFormatting>
  <conditionalFormatting sqref="Q25:Q26">
    <cfRule type="colorScale" priority="2383">
      <colorScale>
        <cfvo type="min"/>
        <cfvo type="percentile" val="50"/>
        <cfvo type="max"/>
        <color rgb="FFF8696B"/>
        <color rgb="FFFCFCFF"/>
        <color rgb="FF63BE7B"/>
      </colorScale>
    </cfRule>
  </conditionalFormatting>
  <conditionalFormatting sqref="R25:R26">
    <cfRule type="colorScale" priority="2384">
      <colorScale>
        <cfvo type="min"/>
        <cfvo type="max"/>
        <color rgb="FFFCFCFF"/>
        <color rgb="FF63BE7B"/>
      </colorScale>
    </cfRule>
  </conditionalFormatting>
  <conditionalFormatting sqref="S25:S26">
    <cfRule type="colorScale" priority="2385">
      <colorScale>
        <cfvo type="min"/>
        <cfvo type="max"/>
        <color rgb="FFFCFCFF"/>
        <color rgb="FF63BE7B"/>
      </colorScale>
    </cfRule>
  </conditionalFormatting>
  <conditionalFormatting sqref="T25:T26">
    <cfRule type="colorScale" priority="2386">
      <colorScale>
        <cfvo type="min"/>
        <cfvo type="max"/>
        <color rgb="FFFCFCFF"/>
        <color rgb="FF63BE7B"/>
      </colorScale>
    </cfRule>
  </conditionalFormatting>
  <conditionalFormatting sqref="U25:U26">
    <cfRule type="colorScale" priority="2387">
      <colorScale>
        <cfvo type="min"/>
        <cfvo type="max"/>
        <color rgb="FFFCFCFF"/>
        <color rgb="FF63BE7B"/>
      </colorScale>
    </cfRule>
  </conditionalFormatting>
  <conditionalFormatting sqref="W25:W26">
    <cfRule type="colorScale" priority="2389">
      <colorScale>
        <cfvo type="min"/>
        <cfvo type="percentile" val="50"/>
        <cfvo type="max"/>
        <color rgb="FF63BE7B"/>
        <color rgb="FFFCFCFF"/>
        <color rgb="FFF8696B"/>
      </colorScale>
    </cfRule>
  </conditionalFormatting>
  <conditionalFormatting sqref="D25:D26">
    <cfRule type="colorScale" priority="2203">
      <colorScale>
        <cfvo type="min"/>
        <cfvo type="percentile" val="50"/>
        <cfvo type="max"/>
        <color rgb="FFF8696B"/>
        <color rgb="FFFCFCFF"/>
        <color rgb="FF63BE7B"/>
      </colorScale>
    </cfRule>
  </conditionalFormatting>
  <conditionalFormatting sqref="O25:O26">
    <cfRule type="colorScale" priority="2197">
      <colorScale>
        <cfvo type="min"/>
        <cfvo type="percentile" val="50"/>
        <cfvo type="max"/>
        <color rgb="FF63BE7B"/>
        <color rgb="FFFCFCFF"/>
        <color rgb="FFF8696B"/>
      </colorScale>
    </cfRule>
    <cfRule type="colorScale" priority="2198">
      <colorScale>
        <cfvo type="min"/>
        <cfvo type="max"/>
        <color rgb="FFFCFCFF"/>
        <color rgb="FF63BE7B"/>
      </colorScale>
    </cfRule>
  </conditionalFormatting>
  <conditionalFormatting sqref="P25:P26">
    <cfRule type="colorScale" priority="2196">
      <colorScale>
        <cfvo type="min"/>
        <cfvo type="percentile" val="50"/>
        <cfvo type="max"/>
        <color rgb="FF63BE7B"/>
        <color rgb="FFFCFCFF"/>
        <color rgb="FFF8696B"/>
      </colorScale>
    </cfRule>
  </conditionalFormatting>
  <conditionalFormatting sqref="Q25:Q26">
    <cfRule type="colorScale" priority="2195">
      <colorScale>
        <cfvo type="min"/>
        <cfvo type="percentile" val="50"/>
        <cfvo type="max"/>
        <color rgb="FFF8696B"/>
        <color rgb="FFFCFCFF"/>
        <color rgb="FF63BE7B"/>
      </colorScale>
    </cfRule>
  </conditionalFormatting>
  <conditionalFormatting sqref="R25:R26">
    <cfRule type="colorScale" priority="2194">
      <colorScale>
        <cfvo type="min"/>
        <cfvo type="max"/>
        <color rgb="FFFCFCFF"/>
        <color rgb="FF63BE7B"/>
      </colorScale>
    </cfRule>
  </conditionalFormatting>
  <conditionalFormatting sqref="S25:S26">
    <cfRule type="colorScale" priority="2193">
      <colorScale>
        <cfvo type="min"/>
        <cfvo type="max"/>
        <color rgb="FFFCFCFF"/>
        <color rgb="FF63BE7B"/>
      </colorScale>
    </cfRule>
  </conditionalFormatting>
  <conditionalFormatting sqref="T25:T26">
    <cfRule type="colorScale" priority="2192">
      <colorScale>
        <cfvo type="min"/>
        <cfvo type="max"/>
        <color rgb="FFFCFCFF"/>
        <color rgb="FF63BE7B"/>
      </colorScale>
    </cfRule>
  </conditionalFormatting>
  <conditionalFormatting sqref="U25:U26">
    <cfRule type="colorScale" priority="2191">
      <colorScale>
        <cfvo type="min"/>
        <cfvo type="max"/>
        <color rgb="FFFCFCFF"/>
        <color rgb="FF63BE7B"/>
      </colorScale>
    </cfRule>
  </conditionalFormatting>
  <conditionalFormatting sqref="W25:W26">
    <cfRule type="colorScale" priority="2189">
      <colorScale>
        <cfvo type="min"/>
        <cfvo type="percentile" val="50"/>
        <cfvo type="max"/>
        <color rgb="FF63BE7B"/>
        <color rgb="FFFCFCFF"/>
        <color rgb="FFF8696B"/>
      </colorScale>
    </cfRule>
  </conditionalFormatting>
  <conditionalFormatting sqref="D25:D26">
    <cfRule type="colorScale" priority="2182">
      <colorScale>
        <cfvo type="min"/>
        <cfvo type="percentile" val="50"/>
        <cfvo type="max"/>
        <color rgb="FFF8696B"/>
        <color rgb="FFFCFCFF"/>
        <color rgb="FF63BE7B"/>
      </colorScale>
    </cfRule>
  </conditionalFormatting>
  <conditionalFormatting sqref="E25:E26">
    <cfRule type="colorScale" priority="2188">
      <colorScale>
        <cfvo type="min"/>
        <cfvo type="max"/>
        <color rgb="FFFCFCFF"/>
        <color rgb="FF63BE7B"/>
      </colorScale>
    </cfRule>
  </conditionalFormatting>
  <conditionalFormatting sqref="O25:O26">
    <cfRule type="colorScale" priority="2177">
      <colorScale>
        <cfvo type="min"/>
        <cfvo type="percentile" val="50"/>
        <cfvo type="max"/>
        <color rgb="FF63BE7B"/>
        <color rgb="FFFCFCFF"/>
        <color rgb="FFF8696B"/>
      </colorScale>
    </cfRule>
  </conditionalFormatting>
  <conditionalFormatting sqref="P25:P26">
    <cfRule type="colorScale" priority="2176">
      <colorScale>
        <cfvo type="min"/>
        <cfvo type="percentile" val="50"/>
        <cfvo type="max"/>
        <color rgb="FF63BE7B"/>
        <color rgb="FFFCFCFF"/>
        <color rgb="FFF8696B"/>
      </colorScale>
    </cfRule>
  </conditionalFormatting>
  <conditionalFormatting sqref="Q25:Q26">
    <cfRule type="colorScale" priority="2175">
      <colorScale>
        <cfvo type="min"/>
        <cfvo type="percentile" val="50"/>
        <cfvo type="max"/>
        <color rgb="FFF8696B"/>
        <color rgb="FFFCFCFF"/>
        <color rgb="FF63BE7B"/>
      </colorScale>
    </cfRule>
  </conditionalFormatting>
  <conditionalFormatting sqref="R25:R26">
    <cfRule type="colorScale" priority="2174">
      <colorScale>
        <cfvo type="min"/>
        <cfvo type="max"/>
        <color rgb="FFFCFCFF"/>
        <color rgb="FF63BE7B"/>
      </colorScale>
    </cfRule>
  </conditionalFormatting>
  <conditionalFormatting sqref="S25:S26">
    <cfRule type="colorScale" priority="2173">
      <colorScale>
        <cfvo type="min"/>
        <cfvo type="max"/>
        <color rgb="FFFCFCFF"/>
        <color rgb="FF63BE7B"/>
      </colorScale>
    </cfRule>
  </conditionalFormatting>
  <conditionalFormatting sqref="T25:T26">
    <cfRule type="colorScale" priority="2172">
      <colorScale>
        <cfvo type="min"/>
        <cfvo type="max"/>
        <color rgb="FFFCFCFF"/>
        <color rgb="FF63BE7B"/>
      </colorScale>
    </cfRule>
  </conditionalFormatting>
  <conditionalFormatting sqref="U25:U26">
    <cfRule type="colorScale" priority="2171">
      <colorScale>
        <cfvo type="min"/>
        <cfvo type="percentile" val="50"/>
        <cfvo type="max"/>
        <color rgb="FFF8696B"/>
        <color rgb="FFFCFCFF"/>
        <color rgb="FF63BE7B"/>
      </colorScale>
    </cfRule>
  </conditionalFormatting>
  <conditionalFormatting sqref="W25:W26">
    <cfRule type="colorScale" priority="2169">
      <colorScale>
        <cfvo type="min"/>
        <cfvo type="percentile" val="50"/>
        <cfvo type="max"/>
        <color rgb="FF63BE7B"/>
        <color rgb="FFFCFCFF"/>
        <color rgb="FFF8696B"/>
      </colorScale>
    </cfRule>
  </conditionalFormatting>
  <conditionalFormatting sqref="D2:D9 D11:D12 D14:D26 D32:D40">
    <cfRule type="colorScale" priority="2168">
      <colorScale>
        <cfvo type="min"/>
        <cfvo type="percentile" val="50"/>
        <cfvo type="max"/>
        <color rgb="FFF8696B"/>
        <color rgb="FFFCFCFF"/>
        <color rgb="FF63BE7B"/>
      </colorScale>
    </cfRule>
  </conditionalFormatting>
  <conditionalFormatting sqref="E2:E9 E11:E12 E14:E26 E32:E40">
    <cfRule type="colorScale" priority="2167">
      <colorScale>
        <cfvo type="min"/>
        <cfvo type="max"/>
        <color rgb="FFFCFCFF"/>
        <color rgb="FF63BE7B"/>
      </colorScale>
    </cfRule>
  </conditionalFormatting>
  <conditionalFormatting sqref="O2:O9 O11:O12 O14:O26 O32:O40">
    <cfRule type="colorScale" priority="2157">
      <colorScale>
        <cfvo type="min"/>
        <cfvo type="percentile" val="50"/>
        <cfvo type="max"/>
        <color rgb="FF63BE7B"/>
        <color rgb="FFFCFCFF"/>
        <color rgb="FFF8696B"/>
      </colorScale>
    </cfRule>
  </conditionalFormatting>
  <conditionalFormatting sqref="P2:P9 P11:P12 P14:P26 P32:P40">
    <cfRule type="colorScale" priority="2156">
      <colorScale>
        <cfvo type="min"/>
        <cfvo type="percentile" val="50"/>
        <cfvo type="max"/>
        <color rgb="FF63BE7B"/>
        <color rgb="FFFCFCFF"/>
        <color rgb="FFF8696B"/>
      </colorScale>
    </cfRule>
  </conditionalFormatting>
  <conditionalFormatting sqref="Q2:Q9 Q11:Q12 Q14:Q26 Q32:Q40">
    <cfRule type="colorScale" priority="2155">
      <colorScale>
        <cfvo type="min"/>
        <cfvo type="percentile" val="50"/>
        <cfvo type="max"/>
        <color rgb="FFF8696B"/>
        <color rgb="FFFCFCFF"/>
        <color rgb="FF63BE7B"/>
      </colorScale>
    </cfRule>
  </conditionalFormatting>
  <conditionalFormatting sqref="R2:R9 R11:R12 R14:R26 R32:R40">
    <cfRule type="colorScale" priority="2148">
      <colorScale>
        <cfvo type="min"/>
        <cfvo type="percentile" val="50"/>
        <cfvo type="max"/>
        <color rgb="FFF8696B"/>
        <color rgb="FFFCFCFF"/>
        <color rgb="FF63BE7B"/>
      </colorScale>
    </cfRule>
    <cfRule type="colorScale" priority="2152">
      <colorScale>
        <cfvo type="min"/>
        <cfvo type="max"/>
        <color rgb="FFFCFCFF"/>
        <color rgb="FF63BE7B"/>
      </colorScale>
    </cfRule>
  </conditionalFormatting>
  <conditionalFormatting sqref="S2:S9 T25 S11:S12 S14:S26 S32:S40">
    <cfRule type="colorScale" priority="2149">
      <colorScale>
        <cfvo type="min"/>
        <cfvo type="percentile" val="50"/>
        <cfvo type="max"/>
        <color rgb="FFF8696B"/>
        <color rgb="FFFCFCFF"/>
        <color rgb="FF63BE7B"/>
      </colorScale>
    </cfRule>
  </conditionalFormatting>
  <conditionalFormatting sqref="S5:S9 T25 S11:S12 S14:S26 S32:S40">
    <cfRule type="colorScale" priority="2151">
      <colorScale>
        <cfvo type="min"/>
        <cfvo type="max"/>
        <color rgb="FFFCFCFF"/>
        <color rgb="FF63BE7B"/>
      </colorScale>
    </cfRule>
  </conditionalFormatting>
  <conditionalFormatting sqref="T5:T9 T11:T12 T14:T26 T32:T40">
    <cfRule type="colorScale" priority="2150">
      <colorScale>
        <cfvo type="min"/>
        <cfvo type="percentile" val="50"/>
        <cfvo type="max"/>
        <color rgb="FFF8696B"/>
        <color rgb="FFFCFCFF"/>
        <color rgb="FF63BE7B"/>
      </colorScale>
    </cfRule>
  </conditionalFormatting>
  <conditionalFormatting sqref="U2:U9 U11:U12 U14:U26 U32:U40">
    <cfRule type="colorScale" priority="2147">
      <colorScale>
        <cfvo type="min"/>
        <cfvo type="percentile" val="50"/>
        <cfvo type="max"/>
        <color rgb="FFF8696B"/>
        <color rgb="FFFCFCFF"/>
        <color rgb="FF63BE7B"/>
      </colorScale>
    </cfRule>
  </conditionalFormatting>
  <conditionalFormatting sqref="V2:V9 V11:V12 V14:V40">
    <cfRule type="colorScale" priority="2084">
      <colorScale>
        <cfvo type="min"/>
        <cfvo type="percentile" val="50"/>
        <cfvo type="max"/>
        <color rgb="FF63BE7B"/>
        <color rgb="FFFCFCFF"/>
        <color rgb="FFF8696B"/>
      </colorScale>
    </cfRule>
  </conditionalFormatting>
  <conditionalFormatting sqref="W2:W9 W11:W12 W14:W26 W32:W40">
    <cfRule type="colorScale" priority="2145">
      <colorScale>
        <cfvo type="min"/>
        <cfvo type="percentile" val="50"/>
        <cfvo type="max"/>
        <color rgb="FF63BE7B"/>
        <color rgb="FFFCFCFF"/>
        <color rgb="FFF8696B"/>
      </colorScale>
    </cfRule>
  </conditionalFormatting>
  <conditionalFormatting sqref="E26:N26">
    <cfRule type="colorScale" priority="2130">
      <colorScale>
        <cfvo type="min"/>
        <cfvo type="max"/>
        <color rgb="FFFCFCFF"/>
        <color rgb="FF63BE7B"/>
      </colorScale>
    </cfRule>
    <cfRule type="colorScale" priority="2131">
      <colorScale>
        <cfvo type="min"/>
        <cfvo type="max"/>
        <color rgb="FFFCFCFF"/>
        <color rgb="FF63BE7B"/>
      </colorScale>
    </cfRule>
    <cfRule type="colorScale" priority="2132">
      <colorScale>
        <cfvo type="min"/>
        <cfvo type="percentile" val="50"/>
        <cfvo type="max"/>
        <color rgb="FFF8696B"/>
        <color rgb="FFFFEB84"/>
        <color rgb="FF63BE7B"/>
      </colorScale>
    </cfRule>
    <cfRule type="colorScale" priority="2133">
      <colorScale>
        <cfvo type="min"/>
        <cfvo type="max"/>
        <color rgb="FFFFEF9C"/>
        <color rgb="FF63BE7B"/>
      </colorScale>
    </cfRule>
  </conditionalFormatting>
  <conditionalFormatting sqref="R26:S26">
    <cfRule type="colorScale" priority="2135">
      <colorScale>
        <cfvo type="min"/>
        <cfvo type="max"/>
        <color rgb="FFFCFCFF"/>
        <color rgb="FF63BE7B"/>
      </colorScale>
    </cfRule>
  </conditionalFormatting>
  <conditionalFormatting sqref="R26:S26">
    <cfRule type="colorScale" priority="2137">
      <colorScale>
        <cfvo type="min"/>
        <cfvo type="max"/>
        <color rgb="FFFCFCFF"/>
        <color rgb="FF63BE7B"/>
      </colorScale>
    </cfRule>
    <cfRule type="colorScale" priority="2138">
      <colorScale>
        <cfvo type="min"/>
        <cfvo type="max"/>
        <color rgb="FFFFEF9C"/>
        <color rgb="FF63BE7B"/>
      </colorScale>
    </cfRule>
  </conditionalFormatting>
  <conditionalFormatting sqref="R26:S26">
    <cfRule type="colorScale" priority="2139">
      <colorScale>
        <cfvo type="min"/>
        <cfvo type="max"/>
        <color rgb="FFFFEF9C"/>
        <color rgb="FF63BE7B"/>
      </colorScale>
    </cfRule>
  </conditionalFormatting>
  <conditionalFormatting sqref="R26:S26">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onditionalFormatting>
  <conditionalFormatting sqref="D2:D9 D11:D12 D14:D29 D32:D40">
    <cfRule type="colorScale" priority="2129">
      <colorScale>
        <cfvo type="min"/>
        <cfvo type="percentile" val="50"/>
        <cfvo type="max"/>
        <color rgb="FFF8696B"/>
        <color rgb="FFFCFCFF"/>
        <color rgb="FF63BE7B"/>
      </colorScale>
    </cfRule>
  </conditionalFormatting>
  <conditionalFormatting sqref="E2:E9 E11:E12 E14:E29 E32:E40">
    <cfRule type="colorScale" priority="2128">
      <colorScale>
        <cfvo type="min"/>
        <cfvo type="max"/>
        <color rgb="FFFCFCFF"/>
        <color rgb="FF63BE7B"/>
      </colorScale>
    </cfRule>
  </conditionalFormatting>
  <conditionalFormatting sqref="O2:O9 O11:O12 O14:O29 O32:O40">
    <cfRule type="colorScale" priority="2116">
      <colorScale>
        <cfvo type="min"/>
        <cfvo type="percentile" val="50"/>
        <cfvo type="max"/>
        <color rgb="FF63BE7B"/>
        <color rgb="FFFCFCFF"/>
        <color rgb="FFF8696B"/>
      </colorScale>
    </cfRule>
  </conditionalFormatting>
  <conditionalFormatting sqref="P2:P9 P11:P12 P14:P29 P32:P40">
    <cfRule type="colorScale" priority="2115">
      <colorScale>
        <cfvo type="min"/>
        <cfvo type="percentile" val="50"/>
        <cfvo type="max"/>
        <color rgb="FF63BE7B"/>
        <color rgb="FFFCFCFF"/>
        <color rgb="FFF8696B"/>
      </colorScale>
    </cfRule>
  </conditionalFormatting>
  <conditionalFormatting sqref="Q2:Q9 Q11:Q12 Q14:Q29 Q32:Q40">
    <cfRule type="colorScale" priority="2114">
      <colorScale>
        <cfvo type="min"/>
        <cfvo type="percentile" val="50"/>
        <cfvo type="max"/>
        <color rgb="FFF8696B"/>
        <color rgb="FFFCFCFF"/>
        <color rgb="FF63BE7B"/>
      </colorScale>
    </cfRule>
  </conditionalFormatting>
  <conditionalFormatting sqref="R2:R9 R11:R12 R14:R29 R32:R40">
    <cfRule type="colorScale" priority="2108">
      <colorScale>
        <cfvo type="min"/>
        <cfvo type="percentile" val="50"/>
        <cfvo type="max"/>
        <color rgb="FFF8696B"/>
        <color rgb="FFFCFCFF"/>
        <color rgb="FF63BE7B"/>
      </colorScale>
    </cfRule>
    <cfRule type="colorScale" priority="2109">
      <colorScale>
        <cfvo type="min"/>
        <cfvo type="max"/>
        <color rgb="FFFCFCFF"/>
        <color rgb="FF63BE7B"/>
      </colorScale>
    </cfRule>
  </conditionalFormatting>
  <conditionalFormatting sqref="S2:S9 T25 S11:S12 S14:S29 S32:S40">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onditionalFormatting>
  <conditionalFormatting sqref="T2:T9 T11:T12 T14:T29 T32:T40">
    <cfRule type="colorScale" priority="2107">
      <colorScale>
        <cfvo type="min"/>
        <cfvo type="percentile" val="50"/>
        <cfvo type="max"/>
        <color rgb="FFF8696B"/>
        <color rgb="FFFCFCFF"/>
        <color rgb="FF63BE7B"/>
      </colorScale>
    </cfRule>
  </conditionalFormatting>
  <conditionalFormatting sqref="U2:U9 U11:U12 U14:U29 U32:U40">
    <cfRule type="colorScale" priority="2106">
      <colorScale>
        <cfvo type="min"/>
        <cfvo type="percentile" val="50"/>
        <cfvo type="max"/>
        <color rgb="FFF8696B"/>
        <color rgb="FFFCFCFF"/>
        <color rgb="FF63BE7B"/>
      </colorScale>
    </cfRule>
  </conditionalFormatting>
  <conditionalFormatting sqref="W2:W9 W11:W12 W14:W30 W32:W40">
    <cfRule type="colorScale" priority="2104">
      <colorScale>
        <cfvo type="min"/>
        <cfvo type="percentile" val="50"/>
        <cfvo type="max"/>
        <color rgb="FF63BE7B"/>
        <color rgb="FFFCFCFF"/>
        <color rgb="FFF8696B"/>
      </colorScale>
    </cfRule>
  </conditionalFormatting>
  <conditionalFormatting sqref="D2:D9 D11:D12 D14:D40">
    <cfRule type="colorScale" priority="2103">
      <colorScale>
        <cfvo type="min"/>
        <cfvo type="percentile" val="50"/>
        <cfvo type="max"/>
        <color rgb="FFF8696B"/>
        <color rgb="FFFCFCFF"/>
        <color rgb="FF63BE7B"/>
      </colorScale>
    </cfRule>
  </conditionalFormatting>
  <conditionalFormatting sqref="E2:E9 E11:E12 E14:E40">
    <cfRule type="colorScale" priority="2102">
      <colorScale>
        <cfvo type="min"/>
        <cfvo type="max"/>
        <color rgb="FFFCFCFF"/>
        <color rgb="FF63BE7B"/>
      </colorScale>
    </cfRule>
  </conditionalFormatting>
  <conditionalFormatting sqref="O2:O9 O11:O12 O14:O40">
    <cfRule type="colorScale" priority="2092">
      <colorScale>
        <cfvo type="min"/>
        <cfvo type="percentile" val="50"/>
        <cfvo type="max"/>
        <color rgb="FF63BE7B"/>
        <color rgb="FFFCFCFF"/>
        <color rgb="FFF8696B"/>
      </colorScale>
    </cfRule>
  </conditionalFormatting>
  <conditionalFormatting sqref="P2:P9 P11:P12 P14:P40">
    <cfRule type="colorScale" priority="2091">
      <colorScale>
        <cfvo type="min"/>
        <cfvo type="percentile" val="50"/>
        <cfvo type="max"/>
        <color rgb="FF63BE7B"/>
        <color rgb="FFFCFCFF"/>
        <color rgb="FFF8696B"/>
      </colorScale>
    </cfRule>
  </conditionalFormatting>
  <conditionalFormatting sqref="Q2:Q9 Q11:Q12 Q14:Q40">
    <cfRule type="colorScale" priority="2090">
      <colorScale>
        <cfvo type="min"/>
        <cfvo type="percentile" val="50"/>
        <cfvo type="max"/>
        <color rgb="FFF8696B"/>
        <color rgb="FFFCFCFF"/>
        <color rgb="FF63BE7B"/>
      </colorScale>
    </cfRule>
  </conditionalFormatting>
  <conditionalFormatting sqref="R2:R9 R11:R12 R14:R40">
    <cfRule type="colorScale" priority="2089">
      <colorScale>
        <cfvo type="min"/>
        <cfvo type="max"/>
        <color rgb="FFFCFCFF"/>
        <color rgb="FF63BE7B"/>
      </colorScale>
    </cfRule>
  </conditionalFormatting>
  <conditionalFormatting sqref="S2:S9 S11:S12 S14:S40">
    <cfRule type="colorScale" priority="2086">
      <colorScale>
        <cfvo type="min"/>
        <cfvo type="percentile" val="50"/>
        <cfvo type="max"/>
        <color rgb="FFF8696B"/>
        <color rgb="FFFCFCFF"/>
        <color rgb="FF63BE7B"/>
      </colorScale>
    </cfRule>
    <cfRule type="colorScale" priority="2088">
      <colorScale>
        <cfvo type="min"/>
        <cfvo type="max"/>
        <color rgb="FFFCFCFF"/>
        <color rgb="FF63BE7B"/>
      </colorScale>
    </cfRule>
  </conditionalFormatting>
  <conditionalFormatting sqref="T2:T9 T11:T12 T14:T40">
    <cfRule type="colorScale" priority="2087">
      <colorScale>
        <cfvo type="min"/>
        <cfvo type="percentile" val="50"/>
        <cfvo type="max"/>
        <color rgb="FFF8696B"/>
        <color rgb="FFFCFCFF"/>
        <color rgb="FF63BE7B"/>
      </colorScale>
    </cfRule>
  </conditionalFormatting>
  <conditionalFormatting sqref="U2:U9 U11:U12 U14:U40">
    <cfRule type="colorScale" priority="2085">
      <colorScale>
        <cfvo type="min"/>
        <cfvo type="percentile" val="50"/>
        <cfvo type="max"/>
        <color rgb="FFF8696B"/>
        <color rgb="FFFCFCFF"/>
        <color rgb="FF63BE7B"/>
      </colorScale>
    </cfRule>
  </conditionalFormatting>
  <conditionalFormatting sqref="W2:W9 W11:W12 W14:W40">
    <cfRule type="colorScale" priority="2083">
      <colorScale>
        <cfvo type="min"/>
        <cfvo type="percentile" val="50"/>
        <cfvo type="max"/>
        <color rgb="FF63BE7B"/>
        <color rgb="FFFCFCFF"/>
        <color rgb="FFF8696B"/>
      </colorScale>
    </cfRule>
  </conditionalFormatting>
  <conditionalFormatting sqref="D10">
    <cfRule type="colorScale" priority="1815">
      <colorScale>
        <cfvo type="min"/>
        <cfvo type="percentile" val="50"/>
        <cfvo type="max"/>
        <color rgb="FFF8696B"/>
        <color rgb="FFFCFCFF"/>
        <color rgb="FF63BE7B"/>
      </colorScale>
    </cfRule>
    <cfRule type="colorScale" priority="1819">
      <colorScale>
        <cfvo type="min"/>
        <cfvo type="percentile" val="50"/>
        <cfvo type="max"/>
        <color rgb="FFF8696B"/>
        <color rgb="FFFCFCFF"/>
        <color rgb="FF63BE7B"/>
      </colorScale>
    </cfRule>
    <cfRule type="colorScale" priority="1824">
      <colorScale>
        <cfvo type="min"/>
        <cfvo type="percentile" val="50"/>
        <cfvo type="max"/>
        <color rgb="FFF8696B"/>
        <color rgb="FFFCFCFF"/>
        <color rgb="FF63BE7B"/>
      </colorScale>
    </cfRule>
    <cfRule type="colorScale" priority="1843">
      <colorScale>
        <cfvo type="min"/>
        <cfvo type="percentile" val="50"/>
        <cfvo type="max"/>
        <color rgb="FFF8696B"/>
        <color rgb="FFFCFCFF"/>
        <color rgb="FF63BE7B"/>
      </colorScale>
    </cfRule>
  </conditionalFormatting>
  <conditionalFormatting sqref="E10:N10">
    <cfRule type="colorScale" priority="1825">
      <colorScale>
        <cfvo type="min"/>
        <cfvo type="max"/>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CFCFF"/>
        <color rgb="FF63BE7B"/>
      </colorScale>
    </cfRule>
    <cfRule type="colorScale" priority="1846">
      <colorScale>
        <cfvo type="min"/>
        <cfvo type="max"/>
        <color rgb="FFFCFCFF"/>
        <color rgb="FF63BE7B"/>
      </colorScale>
    </cfRule>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onditionalFormatting>
  <conditionalFormatting sqref="O10">
    <cfRule type="colorScale" priority="1816">
      <colorScale>
        <cfvo type="min"/>
        <cfvo type="percentile" val="50"/>
        <cfvo type="max"/>
        <color rgb="FF63BE7B"/>
        <color rgb="FFFCFCFF"/>
        <color rgb="FFF8696B"/>
      </colorScale>
    </cfRule>
    <cfRule type="colorScale" priority="1817">
      <colorScale>
        <cfvo type="min"/>
        <cfvo type="percentile" val="50"/>
        <cfvo type="max"/>
        <color rgb="FF63BE7B"/>
        <color rgb="FFFCFCFF"/>
        <color rgb="FFF8696B"/>
      </colorScale>
    </cfRule>
    <cfRule type="colorScale" priority="1838">
      <colorScale>
        <cfvo type="min"/>
        <cfvo type="percentile" val="50"/>
        <cfvo type="max"/>
        <color rgb="FF63BE7B"/>
        <color rgb="FFFCFCFF"/>
        <color rgb="FFF8696B"/>
      </colorScale>
    </cfRule>
    <cfRule type="colorScale" priority="1839">
      <colorScale>
        <cfvo type="min"/>
        <cfvo type="percentile" val="50"/>
        <cfvo type="max"/>
        <color rgb="FF63BE7B"/>
        <color rgb="FFFCFCFF"/>
        <color rgb="FFF8696B"/>
      </colorScale>
    </cfRule>
    <cfRule type="colorScale" priority="1885">
      <colorScale>
        <cfvo type="min"/>
        <cfvo type="percentile" val="50"/>
        <cfvo type="max"/>
        <color rgb="FF63BE7B"/>
        <color rgb="FFFCFCFF"/>
        <color rgb="FFF8696B"/>
      </colorScale>
    </cfRule>
    <cfRule type="colorScale" priority="1886">
      <colorScale>
        <cfvo type="min"/>
        <cfvo type="percentile" val="50"/>
        <cfvo type="max"/>
        <color rgb="FF63BE7B"/>
        <color rgb="FFFCFCFF"/>
        <color rgb="FFF8696B"/>
      </colorScale>
    </cfRule>
  </conditionalFormatting>
  <conditionalFormatting sqref="P10">
    <cfRule type="colorScale" priority="1887">
      <colorScale>
        <cfvo type="min"/>
        <cfvo type="percentile" val="50"/>
        <cfvo type="max"/>
        <color rgb="FF63BE7B"/>
        <color rgb="FFFCFCFF"/>
        <color rgb="FFF8696B"/>
      </colorScale>
    </cfRule>
    <cfRule type="colorScale" priority="1888">
      <colorScale>
        <cfvo type="min"/>
        <cfvo type="percentile" val="50"/>
        <cfvo type="max"/>
        <color rgb="FF63BE7B"/>
        <color rgb="FFFCFCFF"/>
        <color rgb="FFF8696B"/>
      </colorScale>
    </cfRule>
    <cfRule type="colorScale" priority="1889">
      <colorScale>
        <cfvo type="min"/>
        <cfvo type="max"/>
        <color rgb="FFFCFCFF"/>
        <color rgb="FFF8696B"/>
      </colorScale>
    </cfRule>
    <cfRule type="colorScale" priority="1890">
      <colorScale>
        <cfvo type="min"/>
        <cfvo type="percentile" val="50"/>
        <cfvo type="max"/>
        <color rgb="FF63BE7B"/>
        <color rgb="FFFCFCFF"/>
        <color rgb="FFF8696B"/>
      </colorScale>
    </cfRule>
    <cfRule type="colorScale" priority="1891">
      <colorScale>
        <cfvo type="min"/>
        <cfvo type="percentile" val="50"/>
        <cfvo type="max"/>
        <color rgb="FF63BE7B"/>
        <color rgb="FFFCFCFF"/>
        <color rgb="FFF8696B"/>
      </colorScale>
    </cfRule>
  </conditionalFormatting>
  <conditionalFormatting sqref="Q10">
    <cfRule type="colorScale" priority="1840">
      <colorScale>
        <cfvo type="min"/>
        <cfvo type="max"/>
        <color rgb="FFFFEF9C"/>
        <color rgb="FF63BE7B"/>
      </colorScale>
    </cfRule>
    <cfRule type="colorScale" priority="1892">
      <colorScale>
        <cfvo type="min"/>
        <cfvo type="percentile" val="50"/>
        <cfvo type="max"/>
        <color rgb="FFF8696B"/>
        <color rgb="FFFCFCFF"/>
        <color rgb="FF63BE7B"/>
      </colorScale>
    </cfRule>
    <cfRule type="colorScale" priority="1893">
      <colorScale>
        <cfvo type="min"/>
        <cfvo type="max"/>
        <color rgb="FFFFEF9C"/>
        <color rgb="FF63BE7B"/>
      </colorScale>
    </cfRule>
    <cfRule type="colorScale" priority="1894">
      <colorScale>
        <cfvo type="min"/>
        <cfvo type="max"/>
        <color rgb="FFFCFCFF"/>
        <color rgb="FF63BE7B"/>
      </colorScale>
    </cfRule>
    <cfRule type="colorScale" priority="1895">
      <colorScale>
        <cfvo type="min"/>
        <cfvo type="max"/>
        <color rgb="FFFCFCFF"/>
        <color rgb="FF63BE7B"/>
      </colorScale>
    </cfRule>
    <cfRule type="colorScale" priority="1896">
      <colorScale>
        <cfvo type="min"/>
        <cfvo type="percentile" val="50"/>
        <cfvo type="max"/>
        <color rgb="FFF8696B"/>
        <color rgb="FFFCFCFF"/>
        <color rgb="FF63BE7B"/>
      </colorScale>
    </cfRule>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fRule type="colorScale" priority="1899">
      <colorScale>
        <cfvo type="min"/>
        <cfvo type="percentile" val="50"/>
        <cfvo type="max"/>
        <color rgb="FFF8696B"/>
        <color rgb="FFFCFCFF"/>
        <color rgb="FF63BE7B"/>
      </colorScale>
    </cfRule>
  </conditionalFormatting>
  <conditionalFormatting sqref="Q10:W10">
    <cfRule type="colorScale" priority="1820">
      <colorScale>
        <cfvo type="min"/>
        <cfvo type="max"/>
        <color rgb="FFFFEF9C"/>
        <color rgb="FF63BE7B"/>
      </colorScale>
    </cfRule>
    <cfRule type="colorScale" priority="1821">
      <colorScale>
        <cfvo type="min"/>
        <cfvo type="max"/>
        <color rgb="FFFFEF9C"/>
        <color rgb="FF63BE7B"/>
      </colorScale>
    </cfRule>
    <cfRule type="colorScale" priority="1822">
      <colorScale>
        <cfvo type="min"/>
        <cfvo type="max"/>
        <color rgb="FFFFEF9C"/>
        <color rgb="FF63BE7B"/>
      </colorScale>
    </cfRule>
  </conditionalFormatting>
  <conditionalFormatting sqref="R10">
    <cfRule type="colorScale" priority="1900">
      <colorScale>
        <cfvo type="min"/>
        <cfvo type="max"/>
        <color rgb="FFFCFCFF"/>
        <color rgb="FF63BE7B"/>
      </colorScale>
    </cfRule>
    <cfRule type="colorScale" priority="1901">
      <colorScale>
        <cfvo type="min"/>
        <cfvo type="percentile" val="50"/>
        <cfvo type="max"/>
        <color rgb="FFF8696B"/>
        <color rgb="FFFCFCFF"/>
        <color rgb="FF63BE7B"/>
      </colorScale>
    </cfRule>
    <cfRule type="colorScale" priority="1902">
      <colorScale>
        <cfvo type="min"/>
        <cfvo type="max"/>
        <color rgb="FFFCFCFF"/>
        <color rgb="FF63BE7B"/>
      </colorScale>
    </cfRule>
  </conditionalFormatting>
  <conditionalFormatting sqref="R10:S10">
    <cfRule type="colorScale" priority="1841">
      <colorScale>
        <cfvo type="min"/>
        <cfvo type="max"/>
        <color rgb="FFFFEF9C"/>
        <color rgb="FF63BE7B"/>
      </colorScale>
    </cfRule>
    <cfRule type="colorScale" priority="1903">
      <colorScale>
        <cfvo type="min"/>
        <cfvo type="percentile" val="50"/>
        <cfvo type="max"/>
        <color rgb="FFF8696B"/>
        <color rgb="FFFCFCFF"/>
        <color rgb="FF63BE7B"/>
      </colorScale>
    </cfRule>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percentile" val="50"/>
        <cfvo type="max"/>
        <color rgb="FFF8696B"/>
        <color rgb="FFFCFCFF"/>
        <color rgb="FF63BE7B"/>
      </colorScale>
    </cfRule>
    <cfRule type="colorScale" priority="1907">
      <colorScale>
        <cfvo type="min"/>
        <cfvo type="max"/>
        <color rgb="FFFCFCFF"/>
        <color rgb="FF63BE7B"/>
      </colorScale>
    </cfRule>
  </conditionalFormatting>
  <conditionalFormatting sqref="S10">
    <cfRule type="colorScale" priority="1908">
      <colorScale>
        <cfvo type="min"/>
        <cfvo type="max"/>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T10">
    <cfRule type="colorScale" priority="1842">
      <colorScale>
        <cfvo type="min"/>
        <cfvo type="max"/>
        <color rgb="FFFFEF9C"/>
        <color rgb="FF63BE7B"/>
      </colorScale>
    </cfRule>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fRule type="colorScale" priority="1916">
      <colorScale>
        <cfvo type="min"/>
        <cfvo type="percentile" val="50"/>
        <cfvo type="max"/>
        <color rgb="FFF8696B"/>
        <color rgb="FFFCFCFF"/>
        <color rgb="FF63BE7B"/>
      </colorScale>
    </cfRule>
    <cfRule type="colorScale" priority="1917">
      <colorScale>
        <cfvo type="min"/>
        <cfvo type="max"/>
        <color rgb="FFFCFCFF"/>
        <color rgb="FF63BE7B"/>
      </colorScale>
    </cfRule>
  </conditionalFormatting>
  <conditionalFormatting sqref="U10">
    <cfRule type="colorScale" priority="1918">
      <colorScale>
        <cfvo type="min"/>
        <cfvo type="percentile" val="50"/>
        <cfvo type="max"/>
        <color rgb="FFF8696B"/>
        <color rgb="FFFCFCFF"/>
        <color rgb="FF63BE7B"/>
      </colorScale>
    </cfRule>
    <cfRule type="colorScale" priority="1919">
      <colorScale>
        <cfvo type="min"/>
        <cfvo type="max"/>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CFCFF"/>
        <color rgb="FF63BE7B"/>
      </colorScale>
    </cfRule>
    <cfRule type="colorScale" priority="1922">
      <colorScale>
        <cfvo type="min"/>
        <cfvo type="max"/>
        <color rgb="FFFCFCFF"/>
        <color rgb="FF63BE7B"/>
      </colorScale>
    </cfRule>
  </conditionalFormatting>
  <conditionalFormatting sqref="U10:W10">
    <cfRule type="colorScale" priority="1823">
      <colorScale>
        <cfvo type="min"/>
        <cfvo type="max"/>
        <color rgb="FFFFEF9C"/>
        <color rgb="FF63BE7B"/>
      </colorScale>
    </cfRule>
    <cfRule type="colorScale" priority="1925">
      <colorScale>
        <cfvo type="min"/>
        <cfvo type="max"/>
        <color rgb="FFFFEF9C"/>
        <color rgb="FF63BE7B"/>
      </colorScale>
    </cfRule>
  </conditionalFormatting>
  <conditionalFormatting sqref="V10">
    <cfRule type="colorScale" priority="1923">
      <colorScale>
        <cfvo type="min"/>
        <cfvo type="max"/>
        <color rgb="FFFFEF9C"/>
        <color rgb="FF63BE7B"/>
      </colorScale>
    </cfRule>
    <cfRule type="colorScale" priority="1924">
      <colorScale>
        <cfvo type="min"/>
        <cfvo type="max"/>
        <color rgb="FFFFEF9C"/>
        <color rgb="FF63BE7B"/>
      </colorScale>
    </cfRule>
    <cfRule type="colorScale" priority="1926">
      <colorScale>
        <cfvo type="min"/>
        <cfvo type="percentile" val="50"/>
        <cfvo type="max"/>
        <color rgb="FF63BE7B"/>
        <color rgb="FFFCFCFF"/>
        <color rgb="FFF8696B"/>
      </colorScale>
    </cfRule>
    <cfRule type="colorScale" priority="1927">
      <colorScale>
        <cfvo type="min"/>
        <cfvo type="percentile" val="50"/>
        <cfvo type="max"/>
        <color rgb="FF63BE7B"/>
        <color rgb="FFFCFCFF"/>
        <color rgb="FFF8696B"/>
      </colorScale>
    </cfRule>
    <cfRule type="colorScale" priority="1928">
      <colorScale>
        <cfvo type="min"/>
        <cfvo type="max"/>
        <color rgb="FF63BE7B"/>
        <color rgb="FFFCFCFF"/>
      </colorScale>
    </cfRule>
    <cfRule type="colorScale" priority="1929">
      <colorScale>
        <cfvo type="min"/>
        <cfvo type="percentile" val="50"/>
        <cfvo type="max"/>
        <color rgb="FF63BE7B"/>
        <color rgb="FFFCFCFF"/>
        <color rgb="FFF8696B"/>
      </colorScale>
    </cfRule>
    <cfRule type="colorScale" priority="1930">
      <colorScale>
        <cfvo type="min"/>
        <cfvo type="percentile" val="50"/>
        <cfvo type="max"/>
        <color rgb="FF63BE7B"/>
        <color rgb="FFFCFCFF"/>
        <color rgb="FFF8696B"/>
      </colorScale>
    </cfRule>
    <cfRule type="colorScale" priority="1931">
      <colorScale>
        <cfvo type="min"/>
        <cfvo type="max"/>
        <color rgb="FFFFEF9C"/>
        <color rgb="FF63BE7B"/>
      </colorScale>
    </cfRule>
  </conditionalFormatting>
  <conditionalFormatting sqref="W10">
    <cfRule type="colorScale" priority="1932">
      <colorScale>
        <cfvo type="min"/>
        <cfvo type="percentile" val="50"/>
        <cfvo type="max"/>
        <color rgb="FF63BE7B"/>
        <color rgb="FFFCFCFF"/>
        <color rgb="FFF8696B"/>
      </colorScale>
    </cfRule>
    <cfRule type="colorScale" priority="1933">
      <colorScale>
        <cfvo type="min"/>
        <cfvo type="max"/>
        <color rgb="FF63BE7B"/>
        <color rgb="FFFCFCFF"/>
      </colorScale>
    </cfRule>
    <cfRule type="colorScale" priority="1934">
      <colorScale>
        <cfvo type="min"/>
        <cfvo type="percentile" val="50"/>
        <cfvo type="max"/>
        <color rgb="FF63BE7B"/>
        <color rgb="FFFCFCFF"/>
        <color rgb="FFF8696B"/>
      </colorScale>
    </cfRule>
    <cfRule type="colorScale" priority="1935">
      <colorScale>
        <cfvo type="min"/>
        <cfvo type="percentile" val="50"/>
        <cfvo type="max"/>
        <color rgb="FF63BE7B"/>
        <color rgb="FFFCFCFF"/>
        <color rgb="FFF8696B"/>
      </colorScale>
    </cfRule>
  </conditionalFormatting>
  <conditionalFormatting sqref="D10">
    <cfRule type="colorScale" priority="1936">
      <colorScale>
        <cfvo type="min"/>
        <cfvo type="percentile" val="50"/>
        <cfvo type="max"/>
        <color rgb="FFF8696B"/>
        <color rgb="FFFCFCFF"/>
        <color rgb="FF63BE7B"/>
      </colorScale>
    </cfRule>
  </conditionalFormatting>
  <conditionalFormatting sqref="O10">
    <cfRule type="colorScale" priority="1942">
      <colorScale>
        <cfvo type="min"/>
        <cfvo type="percentile" val="50"/>
        <cfvo type="max"/>
        <color rgb="FF63BE7B"/>
        <color rgb="FFFCFCFF"/>
        <color rgb="FFF8696B"/>
      </colorScale>
    </cfRule>
  </conditionalFormatting>
  <conditionalFormatting sqref="P10">
    <cfRule type="colorScale" priority="1943">
      <colorScale>
        <cfvo type="min"/>
        <cfvo type="percentile" val="50"/>
        <cfvo type="max"/>
        <color rgb="FF63BE7B"/>
        <color rgb="FFFCFCFF"/>
        <color rgb="FFF8696B"/>
      </colorScale>
    </cfRule>
  </conditionalFormatting>
  <conditionalFormatting sqref="Q10">
    <cfRule type="colorScale" priority="1944">
      <colorScale>
        <cfvo type="min"/>
        <cfvo type="percentile" val="50"/>
        <cfvo type="max"/>
        <color rgb="FFF8696B"/>
        <color rgb="FFFCFCFF"/>
        <color rgb="FF63BE7B"/>
      </colorScale>
    </cfRule>
  </conditionalFormatting>
  <conditionalFormatting sqref="W10">
    <cfRule type="colorScale" priority="1945">
      <colorScale>
        <cfvo type="min"/>
        <cfvo type="percentile" val="50"/>
        <cfvo type="max"/>
        <color rgb="FF63BE7B"/>
        <color rgb="FFFCFCFF"/>
        <color rgb="FFF8696B"/>
      </colorScale>
    </cfRule>
  </conditionalFormatting>
  <conditionalFormatting sqref="D10">
    <cfRule type="colorScale" priority="1946">
      <colorScale>
        <cfvo type="min"/>
        <cfvo type="percentile" val="50"/>
        <cfvo type="max"/>
        <color rgb="FFF8696B"/>
        <color rgb="FFFCFCFF"/>
        <color rgb="FF63BE7B"/>
      </colorScale>
    </cfRule>
  </conditionalFormatting>
  <conditionalFormatting sqref="O10">
    <cfRule type="colorScale" priority="1947">
      <colorScale>
        <cfvo type="min"/>
        <cfvo type="percentile" val="50"/>
        <cfvo type="max"/>
        <color rgb="FF63BE7B"/>
        <color rgb="FFFCFCFF"/>
        <color rgb="FFF8696B"/>
      </colorScale>
    </cfRule>
  </conditionalFormatting>
  <conditionalFormatting sqref="P10">
    <cfRule type="colorScale" priority="1948">
      <colorScale>
        <cfvo type="min"/>
        <cfvo type="percentile" val="50"/>
        <cfvo type="max"/>
        <color rgb="FF63BE7B"/>
        <color rgb="FFFCFCFF"/>
        <color rgb="FFF8696B"/>
      </colorScale>
    </cfRule>
  </conditionalFormatting>
  <conditionalFormatting sqref="Q10">
    <cfRule type="colorScale" priority="1949">
      <colorScale>
        <cfvo type="min"/>
        <cfvo type="percentile" val="50"/>
        <cfvo type="max"/>
        <color rgb="FFF8696B"/>
        <color rgb="FFFCFCFF"/>
        <color rgb="FF63BE7B"/>
      </colorScale>
    </cfRule>
  </conditionalFormatting>
  <conditionalFormatting sqref="U10">
    <cfRule type="colorScale" priority="1950">
      <colorScale>
        <cfvo type="min"/>
        <cfvo type="percentile" val="50"/>
        <cfvo type="max"/>
        <color rgb="FFF8696B"/>
        <color rgb="FFFCFCFF"/>
        <color rgb="FF63BE7B"/>
      </colorScale>
    </cfRule>
  </conditionalFormatting>
  <conditionalFormatting sqref="V10">
    <cfRule type="colorScale" priority="1951">
      <colorScale>
        <cfvo type="min"/>
        <cfvo type="percentile" val="50"/>
        <cfvo type="max"/>
        <color rgb="FF63BE7B"/>
        <color rgb="FFFCFCFF"/>
        <color rgb="FFF8696B"/>
      </colorScale>
    </cfRule>
  </conditionalFormatting>
  <conditionalFormatting sqref="W10">
    <cfRule type="colorScale" priority="1952">
      <colorScale>
        <cfvo type="min"/>
        <cfvo type="percentile" val="50"/>
        <cfvo type="max"/>
        <color rgb="FF63BE7B"/>
        <color rgb="FFFCFCFF"/>
        <color rgb="FFF8696B"/>
      </colorScale>
    </cfRule>
  </conditionalFormatting>
  <conditionalFormatting sqref="D10">
    <cfRule type="colorScale" priority="1803">
      <colorScale>
        <cfvo type="min"/>
        <cfvo type="percentile" val="50"/>
        <cfvo type="max"/>
        <color rgb="FFF8696B"/>
        <color rgb="FFFCFCFF"/>
        <color rgb="FF63BE7B"/>
      </colorScale>
    </cfRule>
  </conditionalFormatting>
  <conditionalFormatting sqref="O10">
    <cfRule type="colorScale" priority="1792">
      <colorScale>
        <cfvo type="min"/>
        <cfvo type="percentile" val="50"/>
        <cfvo type="max"/>
        <color rgb="FF63BE7B"/>
        <color rgb="FFFCFCFF"/>
        <color rgb="FFF8696B"/>
      </colorScale>
    </cfRule>
  </conditionalFormatting>
  <conditionalFormatting sqref="P10">
    <cfRule type="colorScale" priority="1791">
      <colorScale>
        <cfvo type="min"/>
        <cfvo type="percentile" val="50"/>
        <cfvo type="max"/>
        <color rgb="FF63BE7B"/>
        <color rgb="FFFCFCFF"/>
        <color rgb="FFF8696B"/>
      </colorScale>
    </cfRule>
  </conditionalFormatting>
  <conditionalFormatting sqref="Q10">
    <cfRule type="colorScale" priority="1790">
      <colorScale>
        <cfvo type="min"/>
        <cfvo type="percentile" val="50"/>
        <cfvo type="max"/>
        <color rgb="FFF8696B"/>
        <color rgb="FFFCFCFF"/>
        <color rgb="FF63BE7B"/>
      </colorScale>
    </cfRule>
  </conditionalFormatting>
  <conditionalFormatting sqref="U10">
    <cfRule type="colorScale" priority="1786">
      <colorScale>
        <cfvo type="min"/>
        <cfvo type="percentile" val="50"/>
        <cfvo type="max"/>
        <color rgb="FFF8696B"/>
        <color rgb="FFFCFCFF"/>
        <color rgb="FF63BE7B"/>
      </colorScale>
    </cfRule>
  </conditionalFormatting>
  <conditionalFormatting sqref="V10">
    <cfRule type="colorScale" priority="1785">
      <colorScale>
        <cfvo type="min"/>
        <cfvo type="percentile" val="50"/>
        <cfvo type="max"/>
        <color rgb="FF63BE7B"/>
        <color rgb="FFFCFCFF"/>
        <color rgb="FFF8696B"/>
      </colorScale>
    </cfRule>
  </conditionalFormatting>
  <conditionalFormatting sqref="W10">
    <cfRule type="colorScale" priority="1784">
      <colorScale>
        <cfvo type="min"/>
        <cfvo type="percentile" val="50"/>
        <cfvo type="max"/>
        <color rgb="FF63BE7B"/>
        <color rgb="FFFCFCFF"/>
        <color rgb="FFF8696B"/>
      </colorScale>
    </cfRule>
  </conditionalFormatting>
  <conditionalFormatting sqref="T10">
    <cfRule type="colorScale" priority="1953">
      <colorScale>
        <cfvo type="min"/>
        <cfvo type="max"/>
        <color rgb="FFFCFCFF"/>
        <color rgb="FF63BE7B"/>
      </colorScale>
    </cfRule>
  </conditionalFormatting>
  <conditionalFormatting sqref="D10">
    <cfRule type="colorScale" priority="1954">
      <colorScale>
        <cfvo type="min"/>
        <cfvo type="percentile" val="50"/>
        <cfvo type="max"/>
        <color rgb="FFF8696B"/>
        <color rgb="FFFCFCFF"/>
        <color rgb="FF63BE7B"/>
      </colorScale>
    </cfRule>
  </conditionalFormatting>
  <conditionalFormatting sqref="E10:N10">
    <cfRule type="colorScale" priority="1955">
      <colorScale>
        <cfvo type="min"/>
        <cfvo type="max"/>
        <color rgb="FFFCFCFF"/>
        <color rgb="FF63BE7B"/>
      </colorScale>
    </cfRule>
  </conditionalFormatting>
  <conditionalFormatting sqref="O10">
    <cfRule type="colorScale" priority="1956">
      <colorScale>
        <cfvo type="min"/>
        <cfvo type="percentile" val="50"/>
        <cfvo type="max"/>
        <color rgb="FF63BE7B"/>
        <color rgb="FFFCFCFF"/>
        <color rgb="FFF8696B"/>
      </colorScale>
    </cfRule>
  </conditionalFormatting>
  <conditionalFormatting sqref="P10">
    <cfRule type="colorScale" priority="1957">
      <colorScale>
        <cfvo type="min"/>
        <cfvo type="percentile" val="50"/>
        <cfvo type="max"/>
        <color rgb="FF63BE7B"/>
        <color rgb="FFFCFCFF"/>
        <color rgb="FFF8696B"/>
      </colorScale>
    </cfRule>
  </conditionalFormatting>
  <conditionalFormatting sqref="Q10">
    <cfRule type="colorScale" priority="1958">
      <colorScale>
        <cfvo type="min"/>
        <cfvo type="percentile" val="50"/>
        <cfvo type="max"/>
        <color rgb="FFF8696B"/>
        <color rgb="FFFCFCFF"/>
        <color rgb="FF63BE7B"/>
      </colorScale>
    </cfRule>
  </conditionalFormatting>
  <conditionalFormatting sqref="U10">
    <cfRule type="colorScale" priority="1959">
      <colorScale>
        <cfvo type="min"/>
        <cfvo type="percentile" val="50"/>
        <cfvo type="max"/>
        <color rgb="FFF8696B"/>
        <color rgb="FFFCFCFF"/>
        <color rgb="FF63BE7B"/>
      </colorScale>
    </cfRule>
  </conditionalFormatting>
  <conditionalFormatting sqref="V10">
    <cfRule type="colorScale" priority="1960">
      <colorScale>
        <cfvo type="min"/>
        <cfvo type="percentile" val="50"/>
        <cfvo type="max"/>
        <color rgb="FF63BE7B"/>
        <color rgb="FFFCFCFF"/>
        <color rgb="FFF8696B"/>
      </colorScale>
    </cfRule>
  </conditionalFormatting>
  <conditionalFormatting sqref="W10">
    <cfRule type="colorScale" priority="1961">
      <colorScale>
        <cfvo type="min"/>
        <cfvo type="percentile" val="50"/>
        <cfvo type="max"/>
        <color rgb="FF63BE7B"/>
        <color rgb="FFFCFCFF"/>
        <color rgb="FFF8696B"/>
      </colorScale>
    </cfRule>
  </conditionalFormatting>
  <conditionalFormatting sqref="D10">
    <cfRule type="colorScale" priority="1964">
      <colorScale>
        <cfvo type="min"/>
        <cfvo type="percentile" val="50"/>
        <cfvo type="max"/>
        <color rgb="FFF8696B"/>
        <color rgb="FFFCFCFF"/>
        <color rgb="FF63BE7B"/>
      </colorScale>
    </cfRule>
  </conditionalFormatting>
  <conditionalFormatting sqref="O10">
    <cfRule type="colorScale" priority="1968">
      <colorScale>
        <cfvo type="min"/>
        <cfvo type="percentile" val="50"/>
        <cfvo type="max"/>
        <color rgb="FF63BE7B"/>
        <color rgb="FFFCFCFF"/>
        <color rgb="FFF8696B"/>
      </colorScale>
    </cfRule>
  </conditionalFormatting>
  <conditionalFormatting sqref="P10">
    <cfRule type="colorScale" priority="1969">
      <colorScale>
        <cfvo type="min"/>
        <cfvo type="percentile" val="50"/>
        <cfvo type="max"/>
        <color rgb="FF63BE7B"/>
        <color rgb="FFFCFCFF"/>
        <color rgb="FFF8696B"/>
      </colorScale>
    </cfRule>
  </conditionalFormatting>
  <conditionalFormatting sqref="Q10">
    <cfRule type="colorScale" priority="1970">
      <colorScale>
        <cfvo type="min"/>
        <cfvo type="percentile" val="50"/>
        <cfvo type="max"/>
        <color rgb="FFF8696B"/>
        <color rgb="FFFCFCFF"/>
        <color rgb="FF63BE7B"/>
      </colorScale>
    </cfRule>
  </conditionalFormatting>
  <conditionalFormatting sqref="R10">
    <cfRule type="colorScale" priority="1971">
      <colorScale>
        <cfvo type="min"/>
        <cfvo type="max"/>
        <color rgb="FFFCFCFF"/>
        <color rgb="FF63BE7B"/>
      </colorScale>
    </cfRule>
  </conditionalFormatting>
  <conditionalFormatting sqref="S10">
    <cfRule type="colorScale" priority="1972">
      <colorScale>
        <cfvo type="min"/>
        <cfvo type="max"/>
        <color rgb="FFFCFCFF"/>
        <color rgb="FF63BE7B"/>
      </colorScale>
    </cfRule>
  </conditionalFormatting>
  <conditionalFormatting sqref="T10">
    <cfRule type="colorScale" priority="1973">
      <colorScale>
        <cfvo type="min"/>
        <cfvo type="max"/>
        <color rgb="FFFCFCFF"/>
        <color rgb="FF63BE7B"/>
      </colorScale>
    </cfRule>
  </conditionalFormatting>
  <conditionalFormatting sqref="U10">
    <cfRule type="colorScale" priority="1974">
      <colorScale>
        <cfvo type="min"/>
        <cfvo type="percentile" val="50"/>
        <cfvo type="max"/>
        <color rgb="FFF8696B"/>
        <color rgb="FFFCFCFF"/>
        <color rgb="FF63BE7B"/>
      </colorScale>
    </cfRule>
  </conditionalFormatting>
  <conditionalFormatting sqref="V10">
    <cfRule type="colorScale" priority="1975">
      <colorScale>
        <cfvo type="min"/>
        <cfvo type="percentile" val="50"/>
        <cfvo type="max"/>
        <color rgb="FF63BE7B"/>
        <color rgb="FFFCFCFF"/>
        <color rgb="FFF8696B"/>
      </colorScale>
    </cfRule>
  </conditionalFormatting>
  <conditionalFormatting sqref="W10">
    <cfRule type="colorScale" priority="1976">
      <colorScale>
        <cfvo type="min"/>
        <cfvo type="percentile" val="50"/>
        <cfvo type="max"/>
        <color rgb="FF63BE7B"/>
        <color rgb="FFFCFCFF"/>
        <color rgb="FFF8696B"/>
      </colorScale>
    </cfRule>
  </conditionalFormatting>
  <conditionalFormatting sqref="E10:N10">
    <cfRule type="colorScale" priority="1981">
      <colorScale>
        <cfvo type="min"/>
        <cfvo type="max"/>
        <color rgb="FFFCFCFF"/>
        <color rgb="FF63BE7B"/>
      </colorScale>
    </cfRule>
  </conditionalFormatting>
  <conditionalFormatting sqref="R10">
    <cfRule type="colorScale" priority="1984">
      <colorScale>
        <cfvo type="min"/>
        <cfvo type="max"/>
        <color rgb="FFFCFCFF"/>
        <color rgb="FF63BE7B"/>
      </colorScale>
    </cfRule>
    <cfRule type="colorScale" priority="1985">
      <colorScale>
        <cfvo type="min"/>
        <cfvo type="percentile" val="50"/>
        <cfvo type="max"/>
        <color rgb="FFF8696B"/>
        <color rgb="FFFCFCFF"/>
        <color rgb="FF63BE7B"/>
      </colorScale>
    </cfRule>
  </conditionalFormatting>
  <conditionalFormatting sqref="S10">
    <cfRule type="colorScale" priority="1986">
      <colorScale>
        <cfvo type="min"/>
        <cfvo type="percentile" val="50"/>
        <cfvo type="max"/>
        <color rgb="FFF8696B"/>
        <color rgb="FFFCFCFF"/>
        <color rgb="FF63BE7B"/>
      </colorScale>
    </cfRule>
    <cfRule type="colorScale" priority="1987">
      <colorScale>
        <cfvo type="min"/>
        <cfvo type="max"/>
        <color rgb="FFFCFCFF"/>
        <color rgb="FF63BE7B"/>
      </colorScale>
    </cfRule>
  </conditionalFormatting>
  <conditionalFormatting sqref="T10">
    <cfRule type="colorScale" priority="1988">
      <colorScale>
        <cfvo type="min"/>
        <cfvo type="percentile" val="50"/>
        <cfvo type="max"/>
        <color rgb="FFF8696B"/>
        <color rgb="FFFCFCFF"/>
        <color rgb="FF63BE7B"/>
      </colorScale>
    </cfRule>
    <cfRule type="colorScale" priority="1989">
      <colorScale>
        <cfvo type="min"/>
        <cfvo type="max"/>
        <color rgb="FFFCFCFF"/>
        <color rgb="FF63BE7B"/>
      </colorScale>
    </cfRule>
  </conditionalFormatting>
  <conditionalFormatting sqref="U10">
    <cfRule type="colorScale" priority="1990">
      <colorScale>
        <cfvo type="min"/>
        <cfvo type="percentile" val="50"/>
        <cfvo type="max"/>
        <color rgb="FFF8696B"/>
        <color rgb="FFFCFCFF"/>
        <color rgb="FF63BE7B"/>
      </colorScale>
    </cfRule>
  </conditionalFormatting>
  <conditionalFormatting sqref="V10">
    <cfRule type="colorScale" priority="1991">
      <colorScale>
        <cfvo type="min"/>
        <cfvo type="percentile" val="50"/>
        <cfvo type="max"/>
        <color rgb="FF63BE7B"/>
        <color rgb="FFFCFCFF"/>
        <color rgb="FFF8696B"/>
      </colorScale>
    </cfRule>
  </conditionalFormatting>
  <conditionalFormatting sqref="S10">
    <cfRule type="colorScale" priority="1994">
      <colorScale>
        <cfvo type="min"/>
        <cfvo type="max"/>
        <color rgb="FFFCFCFF"/>
        <color rgb="FF63BE7B"/>
      </colorScale>
    </cfRule>
    <cfRule type="colorScale" priority="1995">
      <colorScale>
        <cfvo type="min"/>
        <cfvo type="percentile" val="50"/>
        <cfvo type="max"/>
        <color rgb="FFF8696B"/>
        <color rgb="FFFCFCFF"/>
        <color rgb="FF63BE7B"/>
      </colorScale>
    </cfRule>
  </conditionalFormatting>
  <conditionalFormatting sqref="T10">
    <cfRule type="colorScale" priority="1996">
      <colorScale>
        <cfvo type="min"/>
        <cfvo type="max"/>
        <color rgb="FFFCFCFF"/>
        <color rgb="FF63BE7B"/>
      </colorScale>
    </cfRule>
    <cfRule type="colorScale" priority="1997">
      <colorScale>
        <cfvo type="min"/>
        <cfvo type="percentile" val="50"/>
        <cfvo type="max"/>
        <color rgb="FFF8696B"/>
        <color rgb="FFFCFCFF"/>
        <color rgb="FF63BE7B"/>
      </colorScale>
    </cfRule>
  </conditionalFormatting>
  <conditionalFormatting sqref="S10">
    <cfRule type="colorScale" priority="1998">
      <colorScale>
        <cfvo type="min"/>
        <cfvo type="percentile" val="50"/>
        <cfvo type="max"/>
        <color rgb="FFF8696B"/>
        <color rgb="FFFCFCFF"/>
        <color rgb="FF63BE7B"/>
      </colorScale>
    </cfRule>
  </conditionalFormatting>
  <conditionalFormatting sqref="D10">
    <cfRule type="colorScale" priority="1999">
      <colorScale>
        <cfvo type="min"/>
        <cfvo type="percentile" val="50"/>
        <cfvo type="max"/>
        <color rgb="FFF8696B"/>
        <color rgb="FFFCFCFF"/>
        <color rgb="FF63BE7B"/>
      </colorScale>
    </cfRule>
  </conditionalFormatting>
  <conditionalFormatting sqref="E10:N10">
    <cfRule type="colorScale" priority="2000">
      <colorScale>
        <cfvo type="min"/>
        <cfvo type="max"/>
        <color rgb="FFFCFCFF"/>
        <color rgb="FF63BE7B"/>
      </colorScale>
    </cfRule>
  </conditionalFormatting>
  <conditionalFormatting sqref="O10">
    <cfRule type="colorScale" priority="2009">
      <colorScale>
        <cfvo type="min"/>
        <cfvo type="percentile" val="50"/>
        <cfvo type="max"/>
        <color rgb="FF63BE7B"/>
        <color rgb="FFFCFCFF"/>
        <color rgb="FFF8696B"/>
      </colorScale>
    </cfRule>
  </conditionalFormatting>
  <conditionalFormatting sqref="P10">
    <cfRule type="colorScale" priority="2010">
      <colorScale>
        <cfvo type="min"/>
        <cfvo type="percentile" val="50"/>
        <cfvo type="max"/>
        <color rgb="FF63BE7B"/>
        <color rgb="FFFCFCFF"/>
        <color rgb="FFF8696B"/>
      </colorScale>
    </cfRule>
  </conditionalFormatting>
  <conditionalFormatting sqref="Q10">
    <cfRule type="colorScale" priority="2011">
      <colorScale>
        <cfvo type="min"/>
        <cfvo type="percentile" val="50"/>
        <cfvo type="max"/>
        <color rgb="FFF8696B"/>
        <color rgb="FFFCFCFF"/>
        <color rgb="FF63BE7B"/>
      </colorScale>
    </cfRule>
  </conditionalFormatting>
  <conditionalFormatting sqref="R10">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onditionalFormatting>
  <conditionalFormatting sqref="T10">
    <cfRule type="colorScale" priority="2014">
      <colorScale>
        <cfvo type="min"/>
        <cfvo type="percentile" val="50"/>
        <cfvo type="max"/>
        <color rgb="FFF8696B"/>
        <color rgb="FFFCFCFF"/>
        <color rgb="FF63BE7B"/>
      </colorScale>
    </cfRule>
  </conditionalFormatting>
  <conditionalFormatting sqref="U10">
    <cfRule type="colorScale" priority="2015">
      <colorScale>
        <cfvo type="min"/>
        <cfvo type="percentile" val="50"/>
        <cfvo type="max"/>
        <color rgb="FFF8696B"/>
        <color rgb="FFFCFCFF"/>
        <color rgb="FF63BE7B"/>
      </colorScale>
    </cfRule>
  </conditionalFormatting>
  <conditionalFormatting sqref="V10">
    <cfRule type="colorScale" priority="2016">
      <colorScale>
        <cfvo type="min"/>
        <cfvo type="percentile" val="50"/>
        <cfvo type="max"/>
        <color rgb="FF63BE7B"/>
        <color rgb="FFFCFCFF"/>
        <color rgb="FFF8696B"/>
      </colorScale>
    </cfRule>
  </conditionalFormatting>
  <conditionalFormatting sqref="W10">
    <cfRule type="colorScale" priority="2017">
      <colorScale>
        <cfvo type="min"/>
        <cfvo type="percentile" val="50"/>
        <cfvo type="max"/>
        <color rgb="FF63BE7B"/>
        <color rgb="FFFCFCFF"/>
        <color rgb="FFF8696B"/>
      </colorScale>
    </cfRule>
  </conditionalFormatting>
  <conditionalFormatting sqref="R10">
    <cfRule type="colorScale" priority="2028">
      <colorScale>
        <cfvo type="min"/>
        <cfvo type="max"/>
        <color rgb="FFFCFCFF"/>
        <color rgb="FF63BE7B"/>
      </colorScale>
    </cfRule>
    <cfRule type="colorScale" priority="2029">
      <colorScale>
        <cfvo type="min"/>
        <cfvo type="percentile" val="50"/>
        <cfvo type="max"/>
        <color rgb="FFF8696B"/>
        <color rgb="FFFCFCFF"/>
        <color rgb="FF63BE7B"/>
      </colorScale>
    </cfRule>
  </conditionalFormatting>
  <conditionalFormatting sqref="R10">
    <cfRule type="colorScale" priority="2040">
      <colorScale>
        <cfvo type="min"/>
        <cfvo type="max"/>
        <color rgb="FFFCFCFF"/>
        <color rgb="FF63BE7B"/>
      </colorScale>
    </cfRule>
  </conditionalFormatting>
  <conditionalFormatting sqref="S10">
    <cfRule type="colorScale" priority="2041">
      <colorScale>
        <cfvo type="min"/>
        <cfvo type="max"/>
        <color rgb="FFFCFCFF"/>
        <color rgb="FF63BE7B"/>
      </colorScale>
    </cfRule>
  </conditionalFormatting>
  <conditionalFormatting sqref="T10">
    <cfRule type="colorScale" priority="2042">
      <colorScale>
        <cfvo type="min"/>
        <cfvo type="max"/>
        <color rgb="FFFCFCFF"/>
        <color rgb="FF63BE7B"/>
      </colorScale>
    </cfRule>
  </conditionalFormatting>
  <conditionalFormatting sqref="D10">
    <cfRule type="colorScale" priority="2043">
      <colorScale>
        <cfvo type="min"/>
        <cfvo type="percentile" val="50"/>
        <cfvo type="max"/>
        <color rgb="FFF8696B"/>
        <color rgb="FFFCFCFF"/>
        <color rgb="FF63BE7B"/>
      </colorScale>
    </cfRule>
  </conditionalFormatting>
  <conditionalFormatting sqref="O10">
    <cfRule type="colorScale" priority="2047">
      <colorScale>
        <cfvo type="min"/>
        <cfvo type="percentile" val="50"/>
        <cfvo type="max"/>
        <color rgb="FF63BE7B"/>
        <color rgb="FFFCFCFF"/>
        <color rgb="FFF8696B"/>
      </colorScale>
    </cfRule>
  </conditionalFormatting>
  <conditionalFormatting sqref="P10">
    <cfRule type="colorScale" priority="2048">
      <colorScale>
        <cfvo type="min"/>
        <cfvo type="percentile" val="50"/>
        <cfvo type="max"/>
        <color rgb="FF63BE7B"/>
        <color rgb="FFFCFCFF"/>
        <color rgb="FFF8696B"/>
      </colorScale>
    </cfRule>
  </conditionalFormatting>
  <conditionalFormatting sqref="Q10">
    <cfRule type="colorScale" priority="2049">
      <colorScale>
        <cfvo type="min"/>
        <cfvo type="percentile" val="50"/>
        <cfvo type="max"/>
        <color rgb="FFF8696B"/>
        <color rgb="FFFCFCFF"/>
        <color rgb="FF63BE7B"/>
      </colorScale>
    </cfRule>
  </conditionalFormatting>
  <conditionalFormatting sqref="R10">
    <cfRule type="colorScale" priority="2050">
      <colorScale>
        <cfvo type="min"/>
        <cfvo type="max"/>
        <color rgb="FFFCFCFF"/>
        <color rgb="FF63BE7B"/>
      </colorScale>
    </cfRule>
  </conditionalFormatting>
  <conditionalFormatting sqref="S10">
    <cfRule type="colorScale" priority="2051">
      <colorScale>
        <cfvo type="min"/>
        <cfvo type="max"/>
        <color rgb="FFFCFCFF"/>
        <color rgb="FF63BE7B"/>
      </colorScale>
    </cfRule>
  </conditionalFormatting>
  <conditionalFormatting sqref="T10">
    <cfRule type="colorScale" priority="2052">
      <colorScale>
        <cfvo type="min"/>
        <cfvo type="max"/>
        <color rgb="FFFCFCFF"/>
        <color rgb="FF63BE7B"/>
      </colorScale>
    </cfRule>
  </conditionalFormatting>
  <conditionalFormatting sqref="U10">
    <cfRule type="colorScale" priority="2053">
      <colorScale>
        <cfvo type="min"/>
        <cfvo type="percentile" val="50"/>
        <cfvo type="max"/>
        <color rgb="FFF8696B"/>
        <color rgb="FFFCFCFF"/>
        <color rgb="FF63BE7B"/>
      </colorScale>
    </cfRule>
  </conditionalFormatting>
  <conditionalFormatting sqref="V10">
    <cfRule type="colorScale" priority="2054">
      <colorScale>
        <cfvo type="min"/>
        <cfvo type="percentile" val="50"/>
        <cfvo type="max"/>
        <color rgb="FF63BE7B"/>
        <color rgb="FFFCFCFF"/>
        <color rgb="FFF8696B"/>
      </colorScale>
    </cfRule>
  </conditionalFormatting>
  <conditionalFormatting sqref="W10">
    <cfRule type="colorScale" priority="2055">
      <colorScale>
        <cfvo type="min"/>
        <cfvo type="percentile" val="50"/>
        <cfvo type="max"/>
        <color rgb="FF63BE7B"/>
        <color rgb="FFFCFCFF"/>
        <color rgb="FFF8696B"/>
      </colorScale>
    </cfRule>
  </conditionalFormatting>
  <conditionalFormatting sqref="R10">
    <cfRule type="colorScale" priority="1789">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S10">
    <cfRule type="colorScale" priority="1788">
      <colorScale>
        <cfvo type="min"/>
        <cfvo type="percentile" val="50"/>
        <cfvo type="max"/>
        <color rgb="FFF8696B"/>
        <color rgb="FFFCFCFF"/>
        <color rgb="FF63BE7B"/>
      </colorScale>
    </cfRule>
    <cfRule type="colorScale" priority="1804">
      <colorScale>
        <cfvo type="min"/>
        <cfvo type="max"/>
        <color rgb="FFFCFCFF"/>
        <color rgb="FF63BE7B"/>
      </colorScale>
    </cfRule>
  </conditionalFormatting>
  <conditionalFormatting sqref="T10">
    <cfRule type="colorScale" priority="1787">
      <colorScale>
        <cfvo type="min"/>
        <cfvo type="percentile" val="50"/>
        <cfvo type="max"/>
        <color rgb="FFF8696B"/>
        <color rgb="FFFCFCFF"/>
        <color rgb="FF63BE7B"/>
      </colorScale>
    </cfRule>
    <cfRule type="colorScale" priority="2057">
      <colorScale>
        <cfvo type="min"/>
        <cfvo type="max"/>
        <color rgb="FFFCFCFF"/>
        <color rgb="FF63BE7B"/>
      </colorScale>
    </cfRule>
  </conditionalFormatting>
  <conditionalFormatting sqref="E10:N10">
    <cfRule type="colorScale" priority="2058">
      <colorScale>
        <cfvo type="min"/>
        <cfvo type="max"/>
        <color rgb="FFFCFCFF"/>
        <color rgb="FF63BE7B"/>
      </colorScale>
    </cfRule>
    <cfRule type="colorScale" priority="2059">
      <colorScale>
        <cfvo type="min"/>
        <cfvo type="max"/>
        <color rgb="FFFCFCFF"/>
        <color rgb="FF63BE7B"/>
      </colorScale>
    </cfRule>
    <cfRule type="colorScale" priority="2060">
      <colorScale>
        <cfvo type="min"/>
        <cfvo type="percentile" val="50"/>
        <cfvo type="max"/>
        <color rgb="FFF8696B"/>
        <color rgb="FFFFEB84"/>
        <color rgb="FF63BE7B"/>
      </colorScale>
    </cfRule>
    <cfRule type="colorScale" priority="2061">
      <colorScale>
        <cfvo type="min"/>
        <cfvo type="max"/>
        <color rgb="FFFFEF9C"/>
        <color rgb="FF63BE7B"/>
      </colorScale>
    </cfRule>
  </conditionalFormatting>
  <conditionalFormatting sqref="E10:N10">
    <cfRule type="colorScale" priority="1802">
      <colorScale>
        <cfvo type="min"/>
        <cfvo type="max"/>
        <color rgb="FFFCFCFF"/>
        <color rgb="FF63BE7B"/>
      </colorScale>
    </cfRule>
  </conditionalFormatting>
  <conditionalFormatting sqref="D16:D19 D32:D40">
    <cfRule type="colorScale" priority="56679">
      <colorScale>
        <cfvo type="min"/>
        <cfvo type="percentile" val="50"/>
        <cfvo type="max"/>
        <color rgb="FFF8696B"/>
        <color rgb="FFFCFCFF"/>
        <color rgb="FF63BE7B"/>
      </colorScale>
    </cfRule>
  </conditionalFormatting>
  <conditionalFormatting sqref="E16:E19 E32:E40">
    <cfRule type="colorScale" priority="56689">
      <colorScale>
        <cfvo type="min"/>
        <cfvo type="max"/>
        <color rgb="FFFCFCFF"/>
        <color rgb="FF63BE7B"/>
      </colorScale>
    </cfRule>
  </conditionalFormatting>
  <conditionalFormatting sqref="O16:O19 O32:O40">
    <cfRule type="colorScale" priority="56703">
      <colorScale>
        <cfvo type="min"/>
        <cfvo type="percentile" val="50"/>
        <cfvo type="max"/>
        <color rgb="FF63BE7B"/>
        <color rgb="FFFCFCFF"/>
        <color rgb="FFF8696B"/>
      </colorScale>
    </cfRule>
  </conditionalFormatting>
  <conditionalFormatting sqref="P16:P19 P32:P40">
    <cfRule type="colorScale" priority="56705">
      <colorScale>
        <cfvo type="min"/>
        <cfvo type="percentile" val="50"/>
        <cfvo type="max"/>
        <color rgb="FF63BE7B"/>
        <color rgb="FFFCFCFF"/>
        <color rgb="FFF8696B"/>
      </colorScale>
    </cfRule>
  </conditionalFormatting>
  <conditionalFormatting sqref="Q16:Q19 Q32:Q40">
    <cfRule type="colorScale" priority="56707">
      <colorScale>
        <cfvo type="min"/>
        <cfvo type="percentile" val="50"/>
        <cfvo type="max"/>
        <color rgb="FFF8696B"/>
        <color rgb="FFFCFCFF"/>
        <color rgb="FF63BE7B"/>
      </colorScale>
    </cfRule>
  </conditionalFormatting>
  <conditionalFormatting sqref="R16:R19 R32:R40">
    <cfRule type="colorScale" priority="56709">
      <colorScale>
        <cfvo type="min"/>
        <cfvo type="max"/>
        <color rgb="FFFCFCFF"/>
        <color rgb="FF63BE7B"/>
      </colorScale>
    </cfRule>
  </conditionalFormatting>
  <conditionalFormatting sqref="S16:S19 S32:S40">
    <cfRule type="colorScale" priority="56711">
      <colorScale>
        <cfvo type="min"/>
        <cfvo type="max"/>
        <color rgb="FFFCFCFF"/>
        <color rgb="FF63BE7B"/>
      </colorScale>
    </cfRule>
  </conditionalFormatting>
  <conditionalFormatting sqref="T16:T19 T32:T40">
    <cfRule type="colorScale" priority="56713">
      <colorScale>
        <cfvo type="min"/>
        <cfvo type="max"/>
        <color rgb="FFFCFCFF"/>
        <color rgb="FF63BE7B"/>
      </colorScale>
    </cfRule>
  </conditionalFormatting>
  <conditionalFormatting sqref="U16:U19 U32:U40">
    <cfRule type="colorScale" priority="56715">
      <colorScale>
        <cfvo type="min"/>
        <cfvo type="max"/>
        <color rgb="FFFCFCFF"/>
        <color rgb="FF63BE7B"/>
      </colorScale>
    </cfRule>
  </conditionalFormatting>
  <conditionalFormatting sqref="V16:V19 V32:V40">
    <cfRule type="colorScale" priority="56717">
      <colorScale>
        <cfvo type="min"/>
        <cfvo type="percentile" val="50"/>
        <cfvo type="max"/>
        <color rgb="FF63BE7B"/>
        <color rgb="FFFCFCFF"/>
        <color rgb="FFF8696B"/>
      </colorScale>
    </cfRule>
  </conditionalFormatting>
  <conditionalFormatting sqref="E18:N18">
    <cfRule type="colorScale" priority="56779">
      <colorScale>
        <cfvo type="min"/>
        <cfvo type="max"/>
        <color rgb="FFFCFCFF"/>
        <color rgb="FF63BE7B"/>
      </colorScale>
    </cfRule>
    <cfRule type="colorScale" priority="56780">
      <colorScale>
        <cfvo type="min"/>
        <cfvo type="max"/>
        <color rgb="FFFCFCFF"/>
        <color rgb="FF63BE7B"/>
      </colorScale>
    </cfRule>
    <cfRule type="colorScale" priority="56781">
      <colorScale>
        <cfvo type="min"/>
        <cfvo type="percentile" val="50"/>
        <cfvo type="max"/>
        <color rgb="FFF8696B"/>
        <color rgb="FFFFEB84"/>
        <color rgb="FF63BE7B"/>
      </colorScale>
    </cfRule>
    <cfRule type="colorScale" priority="56782">
      <colorScale>
        <cfvo type="min"/>
        <cfvo type="max"/>
        <color rgb="FFFCFCFF"/>
        <color rgb="FF63BE7B"/>
      </colorScale>
    </cfRule>
    <cfRule type="colorScale" priority="56783">
      <colorScale>
        <cfvo type="min"/>
        <cfvo type="max"/>
        <color rgb="FFFCFCFF"/>
        <color rgb="FF63BE7B"/>
      </colorScale>
    </cfRule>
    <cfRule type="colorScale" priority="56784">
      <colorScale>
        <cfvo type="min"/>
        <cfvo type="max"/>
        <color rgb="FFFCFCFF"/>
        <color rgb="FF63BE7B"/>
      </colorScale>
    </cfRule>
    <cfRule type="colorScale" priority="56785">
      <colorScale>
        <cfvo type="min"/>
        <cfvo type="max"/>
        <color rgb="FFFFEF9C"/>
        <color rgb="FF63BE7B"/>
      </colorScale>
    </cfRule>
  </conditionalFormatting>
  <conditionalFormatting sqref="D2:D12 D14:D40">
    <cfRule type="colorScale" priority="1783">
      <colorScale>
        <cfvo type="min"/>
        <cfvo type="percentile" val="50"/>
        <cfvo type="max"/>
        <color rgb="FFF8696B"/>
        <color rgb="FFFCFCFF"/>
        <color rgb="FF63BE7B"/>
      </colorScale>
    </cfRule>
  </conditionalFormatting>
  <conditionalFormatting sqref="O2:O12 O14:O40">
    <cfRule type="colorScale" priority="1197">
      <colorScale>
        <cfvo type="min"/>
        <cfvo type="percentile" val="50"/>
        <cfvo type="max"/>
        <color rgb="FF63BE7B"/>
        <color rgb="FFFCFCFF"/>
        <color rgb="FFF8696B"/>
      </colorScale>
    </cfRule>
  </conditionalFormatting>
  <conditionalFormatting sqref="P2:P12 P14:P40">
    <cfRule type="colorScale" priority="1196">
      <colorScale>
        <cfvo type="min"/>
        <cfvo type="percentile" val="50"/>
        <cfvo type="max"/>
        <color rgb="FF63BE7B"/>
        <color rgb="FFFCFCFF"/>
        <color rgb="FFF8696B"/>
      </colorScale>
    </cfRule>
  </conditionalFormatting>
  <conditionalFormatting sqref="Q2:Q12 Q14:Q40">
    <cfRule type="colorScale" priority="1195">
      <colorScale>
        <cfvo type="min"/>
        <cfvo type="percentile" val="50"/>
        <cfvo type="max"/>
        <color rgb="FFF8696B"/>
        <color rgb="FFFCFCFF"/>
        <color rgb="FF63BE7B"/>
      </colorScale>
    </cfRule>
  </conditionalFormatting>
  <conditionalFormatting sqref="R2:R12 R14:R40">
    <cfRule type="colorScale" priority="1194">
      <colorScale>
        <cfvo type="min"/>
        <cfvo type="max"/>
        <color rgb="FFFCFCFF"/>
        <color rgb="FF63BE7B"/>
      </colorScale>
    </cfRule>
  </conditionalFormatting>
  <conditionalFormatting sqref="S2:S12 S14:S40">
    <cfRule type="colorScale" priority="1193">
      <colorScale>
        <cfvo type="min"/>
        <cfvo type="percentile" val="50"/>
        <cfvo type="max"/>
        <color rgb="FFF8696B"/>
        <color rgb="FFFCFCFF"/>
        <color rgb="FF63BE7B"/>
      </colorScale>
    </cfRule>
  </conditionalFormatting>
  <conditionalFormatting sqref="T2:T12 T14:T40">
    <cfRule type="colorScale" priority="1192">
      <colorScale>
        <cfvo type="min"/>
        <cfvo type="percentile" val="50"/>
        <cfvo type="max"/>
        <color rgb="FFF8696B"/>
        <color rgb="FFFCFCFF"/>
        <color rgb="FF63BE7B"/>
      </colorScale>
    </cfRule>
  </conditionalFormatting>
  <conditionalFormatting sqref="U2:U12 U14:U40">
    <cfRule type="colorScale" priority="1191">
      <colorScale>
        <cfvo type="min"/>
        <cfvo type="percentile" val="50"/>
        <cfvo type="max"/>
        <color rgb="FFF8696B"/>
        <color rgb="FFFCFCFF"/>
        <color rgb="FF63BE7B"/>
      </colorScale>
    </cfRule>
  </conditionalFormatting>
  <conditionalFormatting sqref="V2:V12 V14:V40">
    <cfRule type="colorScale" priority="1190">
      <colorScale>
        <cfvo type="min"/>
        <cfvo type="percentile" val="50"/>
        <cfvo type="max"/>
        <color rgb="FF63BE7B"/>
        <color rgb="FFFCFCFF"/>
        <color rgb="FFF8696B"/>
      </colorScale>
    </cfRule>
  </conditionalFormatting>
  <conditionalFormatting sqref="W2:W12 W14:W40">
    <cfRule type="colorScale" priority="1189">
      <colorScale>
        <cfvo type="min"/>
        <cfvo type="percentile" val="50"/>
        <cfvo type="max"/>
        <color rgb="FF63BE7B"/>
        <color rgb="FFFCFCFF"/>
        <color rgb="FFF8696B"/>
      </colorScale>
    </cfRule>
  </conditionalFormatting>
  <conditionalFormatting sqref="E33:E40">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Q33:W33">
    <cfRule type="colorScale" priority="1766">
      <colorScale>
        <cfvo type="min"/>
        <cfvo type="max"/>
        <color rgb="FFFFEF9C"/>
        <color rgb="FF63BE7B"/>
      </colorScale>
    </cfRule>
  </conditionalFormatting>
  <conditionalFormatting sqref="R33:S33">
    <cfRule type="colorScale" priority="1752">
      <colorScale>
        <cfvo type="min"/>
        <cfvo type="max"/>
        <color rgb="FFFFEF9C"/>
        <color rgb="FF63BE7B"/>
      </colorScale>
    </cfRule>
    <cfRule type="colorScale" priority="1753">
      <colorScale>
        <cfvo type="min"/>
        <cfvo type="max"/>
        <color rgb="FFFFEF9C"/>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fRule type="colorScale" priority="1757">
      <colorScale>
        <cfvo type="min"/>
        <cfvo type="max"/>
        <color rgb="FFFCFCFF"/>
        <color rgb="FF63BE7B"/>
      </colorScale>
    </cfRule>
    <cfRule type="colorScale" priority="1764">
      <colorScale>
        <cfvo type="min"/>
        <cfvo type="percentile" val="50"/>
        <cfvo type="max"/>
        <color rgb="FFF8696B"/>
        <color rgb="FFFCFCFF"/>
        <color rgb="FF63BE7B"/>
      </colorScale>
    </cfRule>
    <cfRule type="colorScale" priority="1765">
      <colorScale>
        <cfvo type="min"/>
        <cfvo type="max"/>
        <color rgb="FFFCFCFF"/>
        <color rgb="FF63BE7B"/>
      </colorScale>
    </cfRule>
  </conditionalFormatting>
  <conditionalFormatting sqref="U33:W33">
    <cfRule type="colorScale" priority="1767">
      <colorScale>
        <cfvo type="min"/>
        <cfvo type="max"/>
        <color rgb="FFFFEF9C"/>
        <color rgb="FF63BE7B"/>
      </colorScale>
    </cfRule>
    <cfRule type="colorScale" priority="1768">
      <colorScale>
        <cfvo type="min"/>
        <cfvo type="max"/>
        <color rgb="FFFFEF9C"/>
        <color rgb="FF63BE7B"/>
      </colorScale>
    </cfRule>
    <cfRule type="colorScale" priority="1769">
      <colorScale>
        <cfvo type="min"/>
        <cfvo type="max"/>
        <color rgb="FFFFEF9C"/>
        <color rgb="FF63BE7B"/>
      </colorScale>
    </cfRule>
  </conditionalFormatting>
  <conditionalFormatting sqref="D5:D12 D14:D40">
    <cfRule type="colorScale" priority="1742">
      <colorScale>
        <cfvo type="min"/>
        <cfvo type="percentile" val="50"/>
        <cfvo type="max"/>
        <color rgb="FFF8696B"/>
        <color rgb="FFFCFCFF"/>
        <color rgb="FF63BE7B"/>
      </colorScale>
    </cfRule>
  </conditionalFormatting>
  <conditionalFormatting sqref="E5:E12 E14:E40">
    <cfRule type="colorScale" priority="1741">
      <colorScale>
        <cfvo type="min"/>
        <cfvo type="max"/>
        <color rgb="FFFCFCFF"/>
        <color rgb="FF63BE7B"/>
      </colorScale>
    </cfRule>
  </conditionalFormatting>
  <conditionalFormatting sqref="D2:D12 D14:D40">
    <cfRule type="colorScale" priority="695">
      <colorScale>
        <cfvo type="min"/>
        <cfvo type="percentile" val="50"/>
        <cfvo type="max"/>
        <color rgb="FFF8696B"/>
        <color rgb="FFFCFCFF"/>
        <color rgb="FF63BE7B"/>
      </colorScale>
    </cfRule>
  </conditionalFormatting>
  <conditionalFormatting sqref="O2:O12 O14:O40">
    <cfRule type="colorScale" priority="234">
      <colorScale>
        <cfvo type="min"/>
        <cfvo type="percentile" val="50"/>
        <cfvo type="max"/>
        <color rgb="FF63BE7B"/>
        <color rgb="FFFCFCFF"/>
        <color rgb="FFF8696B"/>
      </colorScale>
    </cfRule>
    <cfRule type="colorScale" priority="872">
      <colorScale>
        <cfvo type="min"/>
        <cfvo type="max"/>
        <color rgb="FFFCFCFF"/>
        <color rgb="FF63BE7B"/>
      </colorScale>
    </cfRule>
  </conditionalFormatting>
  <conditionalFormatting sqref="P2:P12 P14:P40">
    <cfRule type="colorScale" priority="233">
      <colorScale>
        <cfvo type="min"/>
        <cfvo type="percentile" val="50"/>
        <cfvo type="max"/>
        <color rgb="FF63BE7B"/>
        <color rgb="FFFCFCFF"/>
        <color rgb="FFF8696B"/>
      </colorScale>
    </cfRule>
  </conditionalFormatting>
  <conditionalFormatting sqref="Q2:Q12 Q14:Q40">
    <cfRule type="colorScale" priority="232">
      <colorScale>
        <cfvo type="min"/>
        <cfvo type="percentile" val="50"/>
        <cfvo type="max"/>
        <color rgb="FFF8696B"/>
        <color rgb="FFFCFCFF"/>
        <color rgb="FF63BE7B"/>
      </colorScale>
    </cfRule>
  </conditionalFormatting>
  <conditionalFormatting sqref="R2:R12 R14:R40">
    <cfRule type="colorScale" priority="231">
      <colorScale>
        <cfvo type="min"/>
        <cfvo type="max"/>
        <color rgb="FFFCFCFF"/>
        <color rgb="FF63BE7B"/>
      </colorScale>
    </cfRule>
  </conditionalFormatting>
  <conditionalFormatting sqref="S2:S12 S14:S40">
    <cfRule type="colorScale" priority="230">
      <colorScale>
        <cfvo type="min"/>
        <cfvo type="percentile" val="50"/>
        <cfvo type="max"/>
        <color rgb="FFF8696B"/>
        <color rgb="FFFCFCFF"/>
        <color rgb="FF63BE7B"/>
      </colorScale>
    </cfRule>
  </conditionalFormatting>
  <conditionalFormatting sqref="T2:T12 T14:T40">
    <cfRule type="colorScale" priority="229">
      <colorScale>
        <cfvo type="min"/>
        <cfvo type="percentile" val="50"/>
        <cfvo type="max"/>
        <color rgb="FFF8696B"/>
        <color rgb="FFFCFCFF"/>
        <color rgb="FF63BE7B"/>
      </colorScale>
    </cfRule>
  </conditionalFormatting>
  <conditionalFormatting sqref="U2:U12 U14:U40">
    <cfRule type="colorScale" priority="228">
      <colorScale>
        <cfvo type="min"/>
        <cfvo type="percentile" val="50"/>
        <cfvo type="max"/>
        <color rgb="FFF8696B"/>
        <color rgb="FFFCFCFF"/>
        <color rgb="FF63BE7B"/>
      </colorScale>
    </cfRule>
  </conditionalFormatting>
  <conditionalFormatting sqref="V2:V12 V14:V40">
    <cfRule type="colorScale" priority="227">
      <colorScale>
        <cfvo type="min"/>
        <cfvo type="percentile" val="50"/>
        <cfvo type="max"/>
        <color rgb="FF63BE7B"/>
        <color rgb="FFFCFCFF"/>
        <color rgb="FFF8696B"/>
      </colorScale>
    </cfRule>
  </conditionalFormatting>
  <conditionalFormatting sqref="W2:W12 W14:W40">
    <cfRule type="colorScale" priority="226">
      <colorScale>
        <cfvo type="min"/>
        <cfvo type="percentile" val="50"/>
        <cfvo type="max"/>
        <color rgb="FF63BE7B"/>
        <color rgb="FFFCFCFF"/>
        <color rgb="FFF8696B"/>
      </colorScale>
    </cfRule>
  </conditionalFormatting>
  <conditionalFormatting sqref="Q34:W34">
    <cfRule type="colorScale" priority="855">
      <colorScale>
        <cfvo type="min"/>
        <cfvo type="max"/>
        <color rgb="FFFFEF9C"/>
        <color rgb="FF63BE7B"/>
      </colorScale>
    </cfRule>
  </conditionalFormatting>
  <conditionalFormatting sqref="R34:S34">
    <cfRule type="colorScale" priority="848">
      <colorScale>
        <cfvo type="min"/>
        <cfvo type="max"/>
        <color rgb="FFFFEF9C"/>
        <color rgb="FF63BE7B"/>
      </colorScale>
    </cfRule>
    <cfRule type="colorScale" priority="849">
      <colorScale>
        <cfvo type="min"/>
        <cfvo type="max"/>
        <color rgb="FFFFEF9C"/>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onditionalFormatting>
  <conditionalFormatting sqref="U34:W34">
    <cfRule type="colorScale" priority="856">
      <colorScale>
        <cfvo type="min"/>
        <cfvo type="max"/>
        <color rgb="FFFFEF9C"/>
        <color rgb="FF63BE7B"/>
      </colorScale>
    </cfRule>
    <cfRule type="colorScale" priority="857">
      <colorScale>
        <cfvo type="min"/>
        <cfvo type="max"/>
        <color rgb="FFFFEF9C"/>
        <color rgb="FF63BE7B"/>
      </colorScale>
    </cfRule>
    <cfRule type="colorScale" priority="858">
      <colorScale>
        <cfvo type="min"/>
        <cfvo type="max"/>
        <color rgb="FFFFEF9C"/>
        <color rgb="FF63BE7B"/>
      </colorScale>
    </cfRule>
  </conditionalFormatting>
  <conditionalFormatting sqref="Q35:W35">
    <cfRule type="colorScale" priority="834">
      <colorScale>
        <cfvo type="min"/>
        <cfvo type="max"/>
        <color rgb="FFFFEF9C"/>
        <color rgb="FF63BE7B"/>
      </colorScale>
    </cfRule>
  </conditionalFormatting>
  <conditionalFormatting sqref="R35:S35">
    <cfRule type="colorScale" priority="827">
      <colorScale>
        <cfvo type="min"/>
        <cfvo type="max"/>
        <color rgb="FFFFEF9C"/>
        <color rgb="FF63BE7B"/>
      </colorScale>
    </cfRule>
    <cfRule type="colorScale" priority="828">
      <colorScale>
        <cfvo type="min"/>
        <cfvo type="max"/>
        <color rgb="FFFFEF9C"/>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CFCFF"/>
        <color rgb="FF63BE7B"/>
      </colorScale>
    </cfRule>
    <cfRule type="colorScale" priority="831">
      <colorScale>
        <cfvo type="min"/>
        <cfvo type="max"/>
        <color rgb="FFFCFCFF"/>
        <color rgb="FF63BE7B"/>
      </colorScale>
    </cfRule>
    <cfRule type="colorScale" priority="832">
      <colorScale>
        <cfvo type="min"/>
        <cfvo type="percentile" val="50"/>
        <cfvo type="max"/>
        <color rgb="FFF8696B"/>
        <color rgb="FFFCFCFF"/>
        <color rgb="FF63BE7B"/>
      </colorScale>
    </cfRule>
    <cfRule type="colorScale" priority="833">
      <colorScale>
        <cfvo type="min"/>
        <cfvo type="max"/>
        <color rgb="FFFCFCFF"/>
        <color rgb="FF63BE7B"/>
      </colorScale>
    </cfRule>
  </conditionalFormatting>
  <conditionalFormatting sqref="U35:W35">
    <cfRule type="colorScale" priority="835">
      <colorScale>
        <cfvo type="min"/>
        <cfvo type="max"/>
        <color rgb="FFFFEF9C"/>
        <color rgb="FF63BE7B"/>
      </colorScale>
    </cfRule>
    <cfRule type="colorScale" priority="836">
      <colorScale>
        <cfvo type="min"/>
        <cfvo type="max"/>
        <color rgb="FFFFEF9C"/>
        <color rgb="FF63BE7B"/>
      </colorScale>
    </cfRule>
    <cfRule type="colorScale" priority="837">
      <colorScale>
        <cfvo type="min"/>
        <cfvo type="max"/>
        <color rgb="FFFFEF9C"/>
        <color rgb="FF63BE7B"/>
      </colorScale>
    </cfRule>
  </conditionalFormatting>
  <conditionalFormatting sqref="Q36:W36">
    <cfRule type="colorScale" priority="813">
      <colorScale>
        <cfvo type="min"/>
        <cfvo type="max"/>
        <color rgb="FFFFEF9C"/>
        <color rgb="FF63BE7B"/>
      </colorScale>
    </cfRule>
  </conditionalFormatting>
  <conditionalFormatting sqref="R36:S36">
    <cfRule type="colorScale" priority="806">
      <colorScale>
        <cfvo type="min"/>
        <cfvo type="max"/>
        <color rgb="FFFFEF9C"/>
        <color rgb="FF63BE7B"/>
      </colorScale>
    </cfRule>
    <cfRule type="colorScale" priority="807">
      <colorScale>
        <cfvo type="min"/>
        <cfvo type="max"/>
        <color rgb="FFFFEF9C"/>
        <color rgb="FF63BE7B"/>
      </colorScale>
    </cfRule>
    <cfRule type="colorScale" priority="808">
      <colorScale>
        <cfvo type="min"/>
        <cfvo type="percentile" val="50"/>
        <cfvo type="max"/>
        <color rgb="FFF8696B"/>
        <color rgb="FFFCFCFF"/>
        <color rgb="FF63BE7B"/>
      </colorScale>
    </cfRule>
    <cfRule type="colorScale" priority="809">
      <colorScale>
        <cfvo type="min"/>
        <cfvo type="max"/>
        <color rgb="FFFCFCFF"/>
        <color rgb="FF63BE7B"/>
      </colorScale>
    </cfRule>
    <cfRule type="colorScale" priority="810">
      <colorScale>
        <cfvo type="min"/>
        <cfvo type="max"/>
        <color rgb="FFFCFCFF"/>
        <color rgb="FF63BE7B"/>
      </colorScale>
    </cfRule>
    <cfRule type="colorScale" priority="811">
      <colorScale>
        <cfvo type="min"/>
        <cfvo type="percentile" val="50"/>
        <cfvo type="max"/>
        <color rgb="FFF8696B"/>
        <color rgb="FFFCFCFF"/>
        <color rgb="FF63BE7B"/>
      </colorScale>
    </cfRule>
    <cfRule type="colorScale" priority="812">
      <colorScale>
        <cfvo type="min"/>
        <cfvo type="max"/>
        <color rgb="FFFCFCFF"/>
        <color rgb="FF63BE7B"/>
      </colorScale>
    </cfRule>
  </conditionalFormatting>
  <conditionalFormatting sqref="U36:W36">
    <cfRule type="colorScale" priority="814">
      <colorScale>
        <cfvo type="min"/>
        <cfvo type="max"/>
        <color rgb="FFFFEF9C"/>
        <color rgb="FF63BE7B"/>
      </colorScale>
    </cfRule>
    <cfRule type="colorScale" priority="815">
      <colorScale>
        <cfvo type="min"/>
        <cfvo type="max"/>
        <color rgb="FFFFEF9C"/>
        <color rgb="FF63BE7B"/>
      </colorScale>
    </cfRule>
    <cfRule type="colorScale" priority="816">
      <colorScale>
        <cfvo type="min"/>
        <cfvo type="max"/>
        <color rgb="FFFFEF9C"/>
        <color rgb="FF63BE7B"/>
      </colorScale>
    </cfRule>
  </conditionalFormatting>
  <conditionalFormatting sqref="Q37:W37">
    <cfRule type="colorScale" priority="792">
      <colorScale>
        <cfvo type="min"/>
        <cfvo type="max"/>
        <color rgb="FFFFEF9C"/>
        <color rgb="FF63BE7B"/>
      </colorScale>
    </cfRule>
  </conditionalFormatting>
  <conditionalFormatting sqref="R37:S37">
    <cfRule type="colorScale" priority="785">
      <colorScale>
        <cfvo type="min"/>
        <cfvo type="max"/>
        <color rgb="FFFFEF9C"/>
        <color rgb="FF63BE7B"/>
      </colorScale>
    </cfRule>
    <cfRule type="colorScale" priority="786">
      <colorScale>
        <cfvo type="min"/>
        <cfvo type="max"/>
        <color rgb="FFFFEF9C"/>
        <color rgb="FF63BE7B"/>
      </colorScale>
    </cfRule>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fRule type="colorScale" priority="789">
      <colorScale>
        <cfvo type="min"/>
        <cfvo type="max"/>
        <color rgb="FFFCFCFF"/>
        <color rgb="FF63BE7B"/>
      </colorScale>
    </cfRule>
    <cfRule type="colorScale" priority="790">
      <colorScale>
        <cfvo type="min"/>
        <cfvo type="percentile" val="50"/>
        <cfvo type="max"/>
        <color rgb="FFF8696B"/>
        <color rgb="FFFCFCFF"/>
        <color rgb="FF63BE7B"/>
      </colorScale>
    </cfRule>
    <cfRule type="colorScale" priority="791">
      <colorScale>
        <cfvo type="min"/>
        <cfvo type="max"/>
        <color rgb="FFFCFCFF"/>
        <color rgb="FF63BE7B"/>
      </colorScale>
    </cfRule>
  </conditionalFormatting>
  <conditionalFormatting sqref="U37:W37">
    <cfRule type="colorScale" priority="793">
      <colorScale>
        <cfvo type="min"/>
        <cfvo type="max"/>
        <color rgb="FFFFEF9C"/>
        <color rgb="FF63BE7B"/>
      </colorScale>
    </cfRule>
    <cfRule type="colorScale" priority="794">
      <colorScale>
        <cfvo type="min"/>
        <cfvo type="max"/>
        <color rgb="FFFFEF9C"/>
        <color rgb="FF63BE7B"/>
      </colorScale>
    </cfRule>
    <cfRule type="colorScale" priority="795">
      <colorScale>
        <cfvo type="min"/>
        <cfvo type="max"/>
        <color rgb="FFFFEF9C"/>
        <color rgb="FF63BE7B"/>
      </colorScale>
    </cfRule>
  </conditionalFormatting>
  <conditionalFormatting sqref="Q38:W38">
    <cfRule type="colorScale" priority="771">
      <colorScale>
        <cfvo type="min"/>
        <cfvo type="max"/>
        <color rgb="FFFFEF9C"/>
        <color rgb="FF63BE7B"/>
      </colorScale>
    </cfRule>
  </conditionalFormatting>
  <conditionalFormatting sqref="R38:S38">
    <cfRule type="colorScale" priority="764">
      <colorScale>
        <cfvo type="min"/>
        <cfvo type="max"/>
        <color rgb="FFFFEF9C"/>
        <color rgb="FF63BE7B"/>
      </colorScale>
    </cfRule>
    <cfRule type="colorScale" priority="765">
      <colorScale>
        <cfvo type="min"/>
        <cfvo type="max"/>
        <color rgb="FFFFEF9C"/>
        <color rgb="FF63BE7B"/>
      </colorScale>
    </cfRule>
    <cfRule type="colorScale" priority="766">
      <colorScale>
        <cfvo type="min"/>
        <cfvo type="percentile" val="50"/>
        <cfvo type="max"/>
        <color rgb="FFF8696B"/>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U38:W38">
    <cfRule type="colorScale" priority="772">
      <colorScale>
        <cfvo type="min"/>
        <cfvo type="max"/>
        <color rgb="FFFFEF9C"/>
        <color rgb="FF63BE7B"/>
      </colorScale>
    </cfRule>
    <cfRule type="colorScale" priority="773">
      <colorScale>
        <cfvo type="min"/>
        <cfvo type="max"/>
        <color rgb="FFFFEF9C"/>
        <color rgb="FF63BE7B"/>
      </colorScale>
    </cfRule>
    <cfRule type="colorScale" priority="774">
      <colorScale>
        <cfvo type="min"/>
        <cfvo type="max"/>
        <color rgb="FFFFEF9C"/>
        <color rgb="FF63BE7B"/>
      </colorScale>
    </cfRule>
  </conditionalFormatting>
  <conditionalFormatting sqref="Q39:W39">
    <cfRule type="colorScale" priority="750">
      <colorScale>
        <cfvo type="min"/>
        <cfvo type="max"/>
        <color rgb="FFFFEF9C"/>
        <color rgb="FF63BE7B"/>
      </colorScale>
    </cfRule>
  </conditionalFormatting>
  <conditionalFormatting sqref="R39:S39">
    <cfRule type="colorScale" priority="743">
      <colorScale>
        <cfvo type="min"/>
        <cfvo type="max"/>
        <color rgb="FFFFEF9C"/>
        <color rgb="FF63BE7B"/>
      </colorScale>
    </cfRule>
    <cfRule type="colorScale" priority="744">
      <colorScale>
        <cfvo type="min"/>
        <cfvo type="max"/>
        <color rgb="FFFFEF9C"/>
        <color rgb="FF63BE7B"/>
      </colorScale>
    </cfRule>
    <cfRule type="colorScale" priority="745">
      <colorScale>
        <cfvo type="min"/>
        <cfvo type="percentile" val="50"/>
        <cfvo type="max"/>
        <color rgb="FFF8696B"/>
        <color rgb="FFFCFCFF"/>
        <color rgb="FF63BE7B"/>
      </colorScale>
    </cfRule>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onditionalFormatting>
  <conditionalFormatting sqref="U39:W39">
    <cfRule type="colorScale" priority="751">
      <colorScale>
        <cfvo type="min"/>
        <cfvo type="max"/>
        <color rgb="FFFFEF9C"/>
        <color rgb="FF63BE7B"/>
      </colorScale>
    </cfRule>
    <cfRule type="colorScale" priority="752">
      <colorScale>
        <cfvo type="min"/>
        <cfvo type="max"/>
        <color rgb="FFFFEF9C"/>
        <color rgb="FF63BE7B"/>
      </colorScale>
    </cfRule>
    <cfRule type="colorScale" priority="753">
      <colorScale>
        <cfvo type="min"/>
        <cfvo type="max"/>
        <color rgb="FFFFEF9C"/>
        <color rgb="FF63BE7B"/>
      </colorScale>
    </cfRule>
  </conditionalFormatting>
  <conditionalFormatting sqref="E2:E12 E14:E40">
    <cfRule type="colorScale" priority="694">
      <colorScale>
        <cfvo type="min"/>
        <cfvo type="max"/>
        <color rgb="FFFCFCFF"/>
        <color rgb="FF63BE7B"/>
      </colorScale>
    </cfRule>
  </conditionalFormatting>
  <conditionalFormatting sqref="Q40:W40">
    <cfRule type="colorScale" priority="709">
      <colorScale>
        <cfvo type="min"/>
        <cfvo type="max"/>
        <color rgb="FFFFEF9C"/>
        <color rgb="FF63BE7B"/>
      </colorScale>
    </cfRule>
  </conditionalFormatting>
  <conditionalFormatting sqref="R40:S40">
    <cfRule type="colorScale" priority="702">
      <colorScale>
        <cfvo type="min"/>
        <cfvo type="max"/>
        <color rgb="FFFFEF9C"/>
        <color rgb="FF63BE7B"/>
      </colorScale>
    </cfRule>
    <cfRule type="colorScale" priority="703">
      <colorScale>
        <cfvo type="min"/>
        <cfvo type="max"/>
        <color rgb="FFFFEF9C"/>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onditionalFormatting>
  <conditionalFormatting sqref="U40:W40">
    <cfRule type="colorScale" priority="710">
      <colorScale>
        <cfvo type="min"/>
        <cfvo type="max"/>
        <color rgb="FFFFEF9C"/>
        <color rgb="FF63BE7B"/>
      </colorScale>
    </cfRule>
    <cfRule type="colorScale" priority="711">
      <colorScale>
        <cfvo type="min"/>
        <cfvo type="max"/>
        <color rgb="FFFFEF9C"/>
        <color rgb="FF63BE7B"/>
      </colorScale>
    </cfRule>
    <cfRule type="colorScale" priority="712">
      <colorScale>
        <cfvo type="min"/>
        <cfvo type="max"/>
        <color rgb="FFFFEF9C"/>
        <color rgb="FF63BE7B"/>
      </colorScale>
    </cfRule>
  </conditionalFormatting>
  <conditionalFormatting sqref="F2:F3 F5:F6">
    <cfRule type="colorScale" priority="690">
      <colorScale>
        <cfvo type="min"/>
        <cfvo type="max"/>
        <color rgb="FFFCFCFF"/>
        <color rgb="FF63BE7B"/>
      </colorScale>
    </cfRule>
  </conditionalFormatting>
  <conditionalFormatting sqref="F2:F3">
    <cfRule type="colorScale" priority="692">
      <colorScale>
        <cfvo type="min"/>
        <cfvo type="max"/>
        <color rgb="FFFCFCFF"/>
        <color rgb="FF63BE7B"/>
      </colorScale>
    </cfRule>
  </conditionalFormatting>
  <conditionalFormatting sqref="F5:F6">
    <cfRule type="colorScale" priority="691">
      <colorScale>
        <cfvo type="min"/>
        <cfvo type="max"/>
        <color rgb="FFFCFCFF"/>
        <color rgb="FF63BE7B"/>
      </colorScale>
    </cfRule>
  </conditionalFormatting>
  <conditionalFormatting sqref="F16:F18">
    <cfRule type="colorScale" priority="685">
      <colorScale>
        <cfvo type="min"/>
        <cfvo type="max"/>
        <color rgb="FFFCFCFF"/>
        <color rgb="FF63BE7B"/>
      </colorScale>
    </cfRule>
  </conditionalFormatting>
  <conditionalFormatting sqref="F16:F18">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CFCFF"/>
        <color rgb="FF63BE7B"/>
      </colorScale>
    </cfRule>
  </conditionalFormatting>
  <conditionalFormatting sqref="F16:F21 F32:F40">
    <cfRule type="colorScale" priority="689">
      <colorScale>
        <cfvo type="min"/>
        <cfvo type="max"/>
        <color rgb="FFFCFCFF"/>
        <color rgb="FF63BE7B"/>
      </colorScale>
    </cfRule>
  </conditionalFormatting>
  <conditionalFormatting sqref="F17:F18">
    <cfRule type="colorScale" priority="683">
      <colorScale>
        <cfvo type="min"/>
        <cfvo type="max"/>
        <color rgb="FFFCFCFF"/>
        <color rgb="FF63BE7B"/>
      </colorScale>
    </cfRule>
  </conditionalFormatting>
  <conditionalFormatting sqref="F17:F18">
    <cfRule type="colorScale" priority="684">
      <colorScale>
        <cfvo type="min"/>
        <cfvo type="max"/>
        <color rgb="FFFCFCFF"/>
        <color rgb="FF63BE7B"/>
      </colorScale>
    </cfRule>
  </conditionalFormatting>
  <conditionalFormatting sqref="F32:F40">
    <cfRule type="colorScale" priority="677">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fRule type="colorScale" priority="682">
      <colorScale>
        <cfvo type="min"/>
        <cfvo type="percentile" val="50"/>
        <cfvo type="max"/>
        <color rgb="FFF8696B"/>
        <color rgb="FFFCFCFF"/>
        <color rgb="FF63BE7B"/>
      </colorScale>
    </cfRule>
  </conditionalFormatting>
  <conditionalFormatting sqref="F20:F21">
    <cfRule type="colorScale" priority="673">
      <colorScale>
        <cfvo type="min"/>
        <cfvo type="max"/>
        <color rgb="FFFCFCFF"/>
        <color rgb="FF63BE7B"/>
      </colorScale>
    </cfRule>
  </conditionalFormatting>
  <conditionalFormatting sqref="F20:F21">
    <cfRule type="colorScale" priority="672">
      <colorScale>
        <cfvo type="min"/>
        <cfvo type="max"/>
        <color rgb="FFFCFCFF"/>
        <color rgb="FF63BE7B"/>
      </colorScale>
    </cfRule>
  </conditionalFormatting>
  <conditionalFormatting sqref="F20:F21">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onditionalFormatting>
  <conditionalFormatting sqref="F22:F24">
    <cfRule type="colorScale" priority="662">
      <colorScale>
        <cfvo type="min"/>
        <cfvo type="max"/>
        <color rgb="FFFCFCFF"/>
        <color rgb="FF63BE7B"/>
      </colorScale>
    </cfRule>
  </conditionalFormatting>
  <conditionalFormatting sqref="F22:F24">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onditionalFormatting>
  <conditionalFormatting sqref="F22:F24">
    <cfRule type="colorScale" priority="671">
      <colorScale>
        <cfvo type="min"/>
        <cfvo type="percentile" val="50"/>
        <cfvo type="max"/>
        <color rgb="FFF8696B"/>
        <color rgb="FFFCFCFF"/>
        <color rgb="FF63BE7B"/>
      </colorScale>
    </cfRule>
  </conditionalFormatting>
  <conditionalFormatting sqref="F22:F24">
    <cfRule type="colorScale" priority="661">
      <colorScale>
        <cfvo type="min"/>
        <cfvo type="max"/>
        <color rgb="FFFCFCFF"/>
        <color rgb="FF63BE7B"/>
      </colorScale>
    </cfRule>
  </conditionalFormatting>
  <conditionalFormatting sqref="F22:F24">
    <cfRule type="colorScale" priority="663">
      <colorScale>
        <cfvo type="min"/>
        <cfvo type="max"/>
        <color rgb="FFFCFCFF"/>
        <color rgb="FF63BE7B"/>
      </colorScale>
    </cfRule>
  </conditionalFormatting>
  <conditionalFormatting sqref="F22:F24">
    <cfRule type="colorScale" priority="664">
      <colorScale>
        <cfvo type="min"/>
        <cfvo type="max"/>
        <color rgb="FFFCFCFF"/>
        <color rgb="FF63BE7B"/>
      </colorScale>
    </cfRule>
  </conditionalFormatting>
  <conditionalFormatting sqref="F22:F23">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FEB84"/>
        <color rgb="FF63BE7B"/>
      </colorScale>
    </cfRule>
    <cfRule type="colorScale" priority="668">
      <colorScale>
        <cfvo type="min"/>
        <cfvo type="max"/>
        <color rgb="FFFFEF9C"/>
        <color rgb="FF63BE7B"/>
      </colorScale>
    </cfRule>
  </conditionalFormatting>
  <conditionalFormatting sqref="F25:F26">
    <cfRule type="colorScale" priority="653">
      <colorScale>
        <cfvo type="min"/>
        <cfvo type="max"/>
        <color rgb="FFFCFCFF"/>
        <color rgb="FF63BE7B"/>
      </colorScale>
    </cfRule>
  </conditionalFormatting>
  <conditionalFormatting sqref="F25:F26">
    <cfRule type="colorScale" priority="654">
      <colorScale>
        <cfvo type="min"/>
        <cfvo type="max"/>
        <color rgb="FFFCFCFF"/>
        <color rgb="FF63BE7B"/>
      </colorScale>
    </cfRule>
  </conditionalFormatting>
  <conditionalFormatting sqref="F25:F26">
    <cfRule type="colorScale" priority="655">
      <colorScale>
        <cfvo type="min"/>
        <cfvo type="max"/>
        <color rgb="FFFCFCFF"/>
        <color rgb="FF63BE7B"/>
      </colorScale>
    </cfRule>
  </conditionalFormatting>
  <conditionalFormatting sqref="F25:F26">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F25:F26">
    <cfRule type="colorScale" priority="658">
      <colorScale>
        <cfvo type="min"/>
        <cfvo type="percentile" val="50"/>
        <cfvo type="max"/>
        <color rgb="FFF8696B"/>
        <color rgb="FFFCFCFF"/>
        <color rgb="FF63BE7B"/>
      </colorScale>
    </cfRule>
  </conditionalFormatting>
  <conditionalFormatting sqref="F25:F26">
    <cfRule type="colorScale" priority="659">
      <colorScale>
        <cfvo type="min"/>
        <cfvo type="max"/>
        <color rgb="FFFCFCFF"/>
        <color rgb="FF63BE7B"/>
      </colorScale>
    </cfRule>
  </conditionalFormatting>
  <conditionalFormatting sqref="F25:F26">
    <cfRule type="colorScale" priority="660">
      <colorScale>
        <cfvo type="min"/>
        <cfvo type="max"/>
        <color rgb="FFFCFCFF"/>
        <color rgb="FF63BE7B"/>
      </colorScale>
    </cfRule>
  </conditionalFormatting>
  <conditionalFormatting sqref="F25:F26">
    <cfRule type="colorScale" priority="652">
      <colorScale>
        <cfvo type="min"/>
        <cfvo type="max"/>
        <color rgb="FFFCFCFF"/>
        <color rgb="FF63BE7B"/>
      </colorScale>
    </cfRule>
  </conditionalFormatting>
  <conditionalFormatting sqref="F2:F9 F11:F12 F14:F26 F32:F40">
    <cfRule type="colorScale" priority="651">
      <colorScale>
        <cfvo type="min"/>
        <cfvo type="max"/>
        <color rgb="FFFCFCFF"/>
        <color rgb="FF63BE7B"/>
      </colorScale>
    </cfRule>
  </conditionalFormatting>
  <conditionalFormatting sqref="F2:F9 F11:F12 F14:F29 F32:F40">
    <cfRule type="colorScale" priority="650">
      <colorScale>
        <cfvo type="min"/>
        <cfvo type="max"/>
        <color rgb="FFFCFCFF"/>
        <color rgb="FF63BE7B"/>
      </colorScale>
    </cfRule>
  </conditionalFormatting>
  <conditionalFormatting sqref="F2:F9 F11:F12 F14:F40">
    <cfRule type="colorScale" priority="649">
      <colorScale>
        <cfvo type="min"/>
        <cfvo type="max"/>
        <color rgb="FFFCFCFF"/>
        <color rgb="FF63BE7B"/>
      </colorScale>
    </cfRule>
  </conditionalFormatting>
  <conditionalFormatting sqref="F16:F19 F32:F40">
    <cfRule type="colorScale" priority="693">
      <colorScale>
        <cfvo type="min"/>
        <cfvo type="max"/>
        <color rgb="FFFCFCFF"/>
        <color rgb="FF63BE7B"/>
      </colorScale>
    </cfRule>
  </conditionalFormatting>
  <conditionalFormatting sqref="F33:F40">
    <cfRule type="colorScale" priority="645">
      <colorScale>
        <cfvo type="min"/>
        <cfvo type="max"/>
        <color rgb="FFFCFCFF"/>
        <color rgb="FF63BE7B"/>
      </colorScale>
    </cfRule>
    <cfRule type="colorScale" priority="646">
      <colorScale>
        <cfvo type="min"/>
        <cfvo type="max"/>
        <color rgb="FFFCFCFF"/>
        <color rgb="FF63BE7B"/>
      </colorScale>
    </cfRule>
    <cfRule type="colorScale" priority="647">
      <colorScale>
        <cfvo type="min"/>
        <cfvo type="percentile" val="50"/>
        <cfvo type="max"/>
        <color rgb="FFF8696B"/>
        <color rgb="FFFFEB84"/>
        <color rgb="FF63BE7B"/>
      </colorScale>
    </cfRule>
    <cfRule type="colorScale" priority="648">
      <colorScale>
        <cfvo type="min"/>
        <cfvo type="max"/>
        <color rgb="FFFFEF9C"/>
        <color rgb="FF63BE7B"/>
      </colorScale>
    </cfRule>
  </conditionalFormatting>
  <conditionalFormatting sqref="F5:F12 F14:F40">
    <cfRule type="colorScale" priority="644">
      <colorScale>
        <cfvo type="min"/>
        <cfvo type="max"/>
        <color rgb="FFFCFCFF"/>
        <color rgb="FF63BE7B"/>
      </colorScale>
    </cfRule>
  </conditionalFormatting>
  <conditionalFormatting sqref="F2:F12 F14:F40">
    <cfRule type="colorScale" priority="643">
      <colorScale>
        <cfvo type="min"/>
        <cfvo type="max"/>
        <color rgb="FFFCFCFF"/>
        <color rgb="FF63BE7B"/>
      </colorScale>
    </cfRule>
  </conditionalFormatting>
  <conditionalFormatting sqref="G2:G3 G5:G6">
    <cfRule type="colorScale" priority="639">
      <colorScale>
        <cfvo type="min"/>
        <cfvo type="max"/>
        <color rgb="FFFCFCFF"/>
        <color rgb="FF63BE7B"/>
      </colorScale>
    </cfRule>
  </conditionalFormatting>
  <conditionalFormatting sqref="G2:G3">
    <cfRule type="colorScale" priority="641">
      <colorScale>
        <cfvo type="min"/>
        <cfvo type="max"/>
        <color rgb="FFFCFCFF"/>
        <color rgb="FF63BE7B"/>
      </colorScale>
    </cfRule>
  </conditionalFormatting>
  <conditionalFormatting sqref="G5:G6">
    <cfRule type="colorScale" priority="640">
      <colorScale>
        <cfvo type="min"/>
        <cfvo type="max"/>
        <color rgb="FFFCFCFF"/>
        <color rgb="FF63BE7B"/>
      </colorScale>
    </cfRule>
  </conditionalFormatting>
  <conditionalFormatting sqref="G16:G18">
    <cfRule type="colorScale" priority="634">
      <colorScale>
        <cfvo type="min"/>
        <cfvo type="max"/>
        <color rgb="FFFCFCFF"/>
        <color rgb="FF63BE7B"/>
      </colorScale>
    </cfRule>
  </conditionalFormatting>
  <conditionalFormatting sqref="G16:G18">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fRule type="colorScale" priority="637">
      <colorScale>
        <cfvo type="min"/>
        <cfvo type="percentile" val="50"/>
        <cfvo type="max"/>
        <color rgb="FFF8696B"/>
        <color rgb="FFFCFCFF"/>
        <color rgb="FF63BE7B"/>
      </colorScale>
    </cfRule>
  </conditionalFormatting>
  <conditionalFormatting sqref="G16:G21 G32:G40">
    <cfRule type="colorScale" priority="638">
      <colorScale>
        <cfvo type="min"/>
        <cfvo type="max"/>
        <color rgb="FFFCFCFF"/>
        <color rgb="FF63BE7B"/>
      </colorScale>
    </cfRule>
  </conditionalFormatting>
  <conditionalFormatting sqref="G17:G18">
    <cfRule type="colorScale" priority="632">
      <colorScale>
        <cfvo type="min"/>
        <cfvo type="max"/>
        <color rgb="FFFCFCFF"/>
        <color rgb="FF63BE7B"/>
      </colorScale>
    </cfRule>
  </conditionalFormatting>
  <conditionalFormatting sqref="G17:G18">
    <cfRule type="colorScale" priority="633">
      <colorScale>
        <cfvo type="min"/>
        <cfvo type="max"/>
        <color rgb="FFFCFCFF"/>
        <color rgb="FF63BE7B"/>
      </colorScale>
    </cfRule>
  </conditionalFormatting>
  <conditionalFormatting sqref="G32:G40">
    <cfRule type="colorScale" priority="626">
      <colorScale>
        <cfvo type="min"/>
        <cfvo type="max"/>
        <color rgb="FFFCFCFF"/>
        <color rgb="FF63BE7B"/>
      </colorScale>
    </cfRule>
    <cfRule type="colorScale" priority="627">
      <colorScale>
        <cfvo type="min"/>
        <cfvo type="max"/>
        <color rgb="FFFCFCFF"/>
        <color rgb="FF63BE7B"/>
      </colorScale>
    </cfRule>
    <cfRule type="colorScale" priority="628">
      <colorScale>
        <cfvo type="min"/>
        <cfvo type="max"/>
        <color rgb="FFFCFCFF"/>
        <color rgb="FF63BE7B"/>
      </colorScale>
    </cfRule>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G20:G21">
    <cfRule type="colorScale" priority="622">
      <colorScale>
        <cfvo type="min"/>
        <cfvo type="max"/>
        <color rgb="FFFCFCFF"/>
        <color rgb="FF63BE7B"/>
      </colorScale>
    </cfRule>
  </conditionalFormatting>
  <conditionalFormatting sqref="G20:G21">
    <cfRule type="colorScale" priority="621">
      <colorScale>
        <cfvo type="min"/>
        <cfvo type="max"/>
        <color rgb="FFFCFCFF"/>
        <color rgb="FF63BE7B"/>
      </colorScale>
    </cfRule>
  </conditionalFormatting>
  <conditionalFormatting sqref="G20:G21">
    <cfRule type="colorScale" priority="623">
      <colorScale>
        <cfvo type="min"/>
        <cfvo type="percentile" val="50"/>
        <cfvo type="max"/>
        <color rgb="FFF8696B"/>
        <color rgb="FFFCFCFF"/>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CFCFF"/>
        <color rgb="FF63BE7B"/>
      </colorScale>
    </cfRule>
  </conditionalFormatting>
  <conditionalFormatting sqref="G22:G24">
    <cfRule type="colorScale" priority="611">
      <colorScale>
        <cfvo type="min"/>
        <cfvo type="max"/>
        <color rgb="FFFCFCFF"/>
        <color rgb="FF63BE7B"/>
      </colorScale>
    </cfRule>
  </conditionalFormatting>
  <conditionalFormatting sqref="G22:G24">
    <cfRule type="colorScale" priority="618">
      <colorScale>
        <cfvo type="min"/>
        <cfvo type="percentile" val="50"/>
        <cfvo type="max"/>
        <color rgb="FFF8696B"/>
        <color rgb="FFFCFCFF"/>
        <color rgb="FF63BE7B"/>
      </colorScale>
    </cfRule>
    <cfRule type="colorScale" priority="619">
      <colorScale>
        <cfvo type="min"/>
        <cfvo type="max"/>
        <color rgb="FFFCFCFF"/>
        <color rgb="FF63BE7B"/>
      </colorScale>
    </cfRule>
  </conditionalFormatting>
  <conditionalFormatting sqref="G22:G24">
    <cfRule type="colorScale" priority="620">
      <colorScale>
        <cfvo type="min"/>
        <cfvo type="percentile" val="50"/>
        <cfvo type="max"/>
        <color rgb="FFF8696B"/>
        <color rgb="FFFCFCFF"/>
        <color rgb="FF63BE7B"/>
      </colorScale>
    </cfRule>
  </conditionalFormatting>
  <conditionalFormatting sqref="G22:G24">
    <cfRule type="colorScale" priority="610">
      <colorScale>
        <cfvo type="min"/>
        <cfvo type="max"/>
        <color rgb="FFFCFCFF"/>
        <color rgb="FF63BE7B"/>
      </colorScale>
    </cfRule>
  </conditionalFormatting>
  <conditionalFormatting sqref="G22:G24">
    <cfRule type="colorScale" priority="612">
      <colorScale>
        <cfvo type="min"/>
        <cfvo type="max"/>
        <color rgb="FFFCFCFF"/>
        <color rgb="FF63BE7B"/>
      </colorScale>
    </cfRule>
  </conditionalFormatting>
  <conditionalFormatting sqref="G22:G24">
    <cfRule type="colorScale" priority="613">
      <colorScale>
        <cfvo type="min"/>
        <cfvo type="max"/>
        <color rgb="FFFCFCFF"/>
        <color rgb="FF63BE7B"/>
      </colorScale>
    </cfRule>
  </conditionalFormatting>
  <conditionalFormatting sqref="G22:G23">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FEB84"/>
        <color rgb="FF63BE7B"/>
      </colorScale>
    </cfRule>
    <cfRule type="colorScale" priority="617">
      <colorScale>
        <cfvo type="min"/>
        <cfvo type="max"/>
        <color rgb="FFFFEF9C"/>
        <color rgb="FF63BE7B"/>
      </colorScale>
    </cfRule>
  </conditionalFormatting>
  <conditionalFormatting sqref="G25:G26">
    <cfRule type="colorScale" priority="602">
      <colorScale>
        <cfvo type="min"/>
        <cfvo type="max"/>
        <color rgb="FFFCFCFF"/>
        <color rgb="FF63BE7B"/>
      </colorScale>
    </cfRule>
  </conditionalFormatting>
  <conditionalFormatting sqref="G25:G26">
    <cfRule type="colorScale" priority="603">
      <colorScale>
        <cfvo type="min"/>
        <cfvo type="max"/>
        <color rgb="FFFCFCFF"/>
        <color rgb="FF63BE7B"/>
      </colorScale>
    </cfRule>
  </conditionalFormatting>
  <conditionalFormatting sqref="G25:G26">
    <cfRule type="colorScale" priority="604">
      <colorScale>
        <cfvo type="min"/>
        <cfvo type="max"/>
        <color rgb="FFFCFCFF"/>
        <color rgb="FF63BE7B"/>
      </colorScale>
    </cfRule>
  </conditionalFormatting>
  <conditionalFormatting sqref="G25:G26">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onditionalFormatting>
  <conditionalFormatting sqref="G25:G26">
    <cfRule type="colorScale" priority="607">
      <colorScale>
        <cfvo type="min"/>
        <cfvo type="percentile" val="50"/>
        <cfvo type="max"/>
        <color rgb="FFF8696B"/>
        <color rgb="FFFCFCFF"/>
        <color rgb="FF63BE7B"/>
      </colorScale>
    </cfRule>
  </conditionalFormatting>
  <conditionalFormatting sqref="G25:G26">
    <cfRule type="colorScale" priority="608">
      <colorScale>
        <cfvo type="min"/>
        <cfvo type="max"/>
        <color rgb="FFFCFCFF"/>
        <color rgb="FF63BE7B"/>
      </colorScale>
    </cfRule>
  </conditionalFormatting>
  <conditionalFormatting sqref="G25:G26">
    <cfRule type="colorScale" priority="609">
      <colorScale>
        <cfvo type="min"/>
        <cfvo type="max"/>
        <color rgb="FFFCFCFF"/>
        <color rgb="FF63BE7B"/>
      </colorScale>
    </cfRule>
  </conditionalFormatting>
  <conditionalFormatting sqref="G25:G26">
    <cfRule type="colorScale" priority="601">
      <colorScale>
        <cfvo type="min"/>
        <cfvo type="max"/>
        <color rgb="FFFCFCFF"/>
        <color rgb="FF63BE7B"/>
      </colorScale>
    </cfRule>
  </conditionalFormatting>
  <conditionalFormatting sqref="G2:G9 G11:G12 G14:G26 G32:G40">
    <cfRule type="colorScale" priority="600">
      <colorScale>
        <cfvo type="min"/>
        <cfvo type="max"/>
        <color rgb="FFFCFCFF"/>
        <color rgb="FF63BE7B"/>
      </colorScale>
    </cfRule>
  </conditionalFormatting>
  <conditionalFormatting sqref="G2:G9 G11:G12 G14:G29 G32:G40">
    <cfRule type="colorScale" priority="599">
      <colorScale>
        <cfvo type="min"/>
        <cfvo type="max"/>
        <color rgb="FFFCFCFF"/>
        <color rgb="FF63BE7B"/>
      </colorScale>
    </cfRule>
  </conditionalFormatting>
  <conditionalFormatting sqref="G2:G9 G11:G12 G14:G40">
    <cfRule type="colorScale" priority="598">
      <colorScale>
        <cfvo type="min"/>
        <cfvo type="max"/>
        <color rgb="FFFCFCFF"/>
        <color rgb="FF63BE7B"/>
      </colorScale>
    </cfRule>
  </conditionalFormatting>
  <conditionalFormatting sqref="G16:G19 G32:G40">
    <cfRule type="colorScale" priority="642">
      <colorScale>
        <cfvo type="min"/>
        <cfvo type="max"/>
        <color rgb="FFFCFCFF"/>
        <color rgb="FF63BE7B"/>
      </colorScale>
    </cfRule>
  </conditionalFormatting>
  <conditionalFormatting sqref="G33:G40">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percentile" val="50"/>
        <cfvo type="max"/>
        <color rgb="FFF8696B"/>
        <color rgb="FFFFEB84"/>
        <color rgb="FF63BE7B"/>
      </colorScale>
    </cfRule>
    <cfRule type="colorScale" priority="597">
      <colorScale>
        <cfvo type="min"/>
        <cfvo type="max"/>
        <color rgb="FFFFEF9C"/>
        <color rgb="FF63BE7B"/>
      </colorScale>
    </cfRule>
  </conditionalFormatting>
  <conditionalFormatting sqref="G5:G12 G14:G40">
    <cfRule type="colorScale" priority="593">
      <colorScale>
        <cfvo type="min"/>
        <cfvo type="max"/>
        <color rgb="FFFCFCFF"/>
        <color rgb="FF63BE7B"/>
      </colorScale>
    </cfRule>
  </conditionalFormatting>
  <conditionalFormatting sqref="G2:G12 G14:G40">
    <cfRule type="colorScale" priority="592">
      <colorScale>
        <cfvo type="min"/>
        <cfvo type="max"/>
        <color rgb="FFFCFCFF"/>
        <color rgb="FF63BE7B"/>
      </colorScale>
    </cfRule>
  </conditionalFormatting>
  <conditionalFormatting sqref="H2:H3 H5:H6">
    <cfRule type="colorScale" priority="588">
      <colorScale>
        <cfvo type="min"/>
        <cfvo type="max"/>
        <color rgb="FFFCFCFF"/>
        <color rgb="FF63BE7B"/>
      </colorScale>
    </cfRule>
  </conditionalFormatting>
  <conditionalFormatting sqref="H2:H3">
    <cfRule type="colorScale" priority="590">
      <colorScale>
        <cfvo type="min"/>
        <cfvo type="max"/>
        <color rgb="FFFCFCFF"/>
        <color rgb="FF63BE7B"/>
      </colorScale>
    </cfRule>
  </conditionalFormatting>
  <conditionalFormatting sqref="H5:H6">
    <cfRule type="colorScale" priority="589">
      <colorScale>
        <cfvo type="min"/>
        <cfvo type="max"/>
        <color rgb="FFFCFCFF"/>
        <color rgb="FF63BE7B"/>
      </colorScale>
    </cfRule>
  </conditionalFormatting>
  <conditionalFormatting sqref="H16:H18">
    <cfRule type="colorScale" priority="583">
      <colorScale>
        <cfvo type="min"/>
        <cfvo type="max"/>
        <color rgb="FFFCFCFF"/>
        <color rgb="FF63BE7B"/>
      </colorScale>
    </cfRule>
  </conditionalFormatting>
  <conditionalFormatting sqref="H16:H18">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onditionalFormatting>
  <conditionalFormatting sqref="H16:H21 H32:H40">
    <cfRule type="colorScale" priority="587">
      <colorScale>
        <cfvo type="min"/>
        <cfvo type="max"/>
        <color rgb="FFFCFCFF"/>
        <color rgb="FF63BE7B"/>
      </colorScale>
    </cfRule>
  </conditionalFormatting>
  <conditionalFormatting sqref="H17:H18">
    <cfRule type="colorScale" priority="581">
      <colorScale>
        <cfvo type="min"/>
        <cfvo type="max"/>
        <color rgb="FFFCFCFF"/>
        <color rgb="FF63BE7B"/>
      </colorScale>
    </cfRule>
  </conditionalFormatting>
  <conditionalFormatting sqref="H17:H18">
    <cfRule type="colorScale" priority="582">
      <colorScale>
        <cfvo type="min"/>
        <cfvo type="max"/>
        <color rgb="FFFCFCFF"/>
        <color rgb="FF63BE7B"/>
      </colorScale>
    </cfRule>
  </conditionalFormatting>
  <conditionalFormatting sqref="H32:H40">
    <cfRule type="colorScale" priority="575">
      <colorScale>
        <cfvo type="min"/>
        <cfvo type="max"/>
        <color rgb="FFFCFCFF"/>
        <color rgb="FF63BE7B"/>
      </colorScale>
    </cfRule>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fRule type="colorScale" priority="580">
      <colorScale>
        <cfvo type="min"/>
        <cfvo type="percentile" val="50"/>
        <cfvo type="max"/>
        <color rgb="FFF8696B"/>
        <color rgb="FFFCFCFF"/>
        <color rgb="FF63BE7B"/>
      </colorScale>
    </cfRule>
  </conditionalFormatting>
  <conditionalFormatting sqref="H20:H21">
    <cfRule type="colorScale" priority="571">
      <colorScale>
        <cfvo type="min"/>
        <cfvo type="max"/>
        <color rgb="FFFCFCFF"/>
        <color rgb="FF63BE7B"/>
      </colorScale>
    </cfRule>
  </conditionalFormatting>
  <conditionalFormatting sqref="H20:H21">
    <cfRule type="colorScale" priority="570">
      <colorScale>
        <cfvo type="min"/>
        <cfvo type="max"/>
        <color rgb="FFFCFCFF"/>
        <color rgb="FF63BE7B"/>
      </colorScale>
    </cfRule>
  </conditionalFormatting>
  <conditionalFormatting sqref="H20:H21">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onditionalFormatting>
  <conditionalFormatting sqref="H22:H24">
    <cfRule type="colorScale" priority="560">
      <colorScale>
        <cfvo type="min"/>
        <cfvo type="max"/>
        <color rgb="FFFCFCFF"/>
        <color rgb="FF63BE7B"/>
      </colorScale>
    </cfRule>
  </conditionalFormatting>
  <conditionalFormatting sqref="H22:H24">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onditionalFormatting>
  <conditionalFormatting sqref="H22:H24">
    <cfRule type="colorScale" priority="569">
      <colorScale>
        <cfvo type="min"/>
        <cfvo type="percentile" val="50"/>
        <cfvo type="max"/>
        <color rgb="FFF8696B"/>
        <color rgb="FFFCFCFF"/>
        <color rgb="FF63BE7B"/>
      </colorScale>
    </cfRule>
  </conditionalFormatting>
  <conditionalFormatting sqref="H22:H24">
    <cfRule type="colorScale" priority="559">
      <colorScale>
        <cfvo type="min"/>
        <cfvo type="max"/>
        <color rgb="FFFCFCFF"/>
        <color rgb="FF63BE7B"/>
      </colorScale>
    </cfRule>
  </conditionalFormatting>
  <conditionalFormatting sqref="H22:H24">
    <cfRule type="colorScale" priority="561">
      <colorScale>
        <cfvo type="min"/>
        <cfvo type="max"/>
        <color rgb="FFFCFCFF"/>
        <color rgb="FF63BE7B"/>
      </colorScale>
    </cfRule>
  </conditionalFormatting>
  <conditionalFormatting sqref="H22:H24">
    <cfRule type="colorScale" priority="562">
      <colorScale>
        <cfvo type="min"/>
        <cfvo type="max"/>
        <color rgb="FFFCFCFF"/>
        <color rgb="FF63BE7B"/>
      </colorScale>
    </cfRule>
  </conditionalFormatting>
  <conditionalFormatting sqref="H22:H23">
    <cfRule type="colorScale" priority="563">
      <colorScale>
        <cfvo type="min"/>
        <cfvo type="max"/>
        <color rgb="FFFCFCFF"/>
        <color rgb="FF63BE7B"/>
      </colorScale>
    </cfRule>
    <cfRule type="colorScale" priority="564">
      <colorScale>
        <cfvo type="min"/>
        <cfvo type="max"/>
        <color rgb="FFFCFCFF"/>
        <color rgb="FF63BE7B"/>
      </colorScale>
    </cfRule>
    <cfRule type="colorScale" priority="565">
      <colorScale>
        <cfvo type="min"/>
        <cfvo type="percentile" val="50"/>
        <cfvo type="max"/>
        <color rgb="FFF8696B"/>
        <color rgb="FFFFEB84"/>
        <color rgb="FF63BE7B"/>
      </colorScale>
    </cfRule>
    <cfRule type="colorScale" priority="566">
      <colorScale>
        <cfvo type="min"/>
        <cfvo type="max"/>
        <color rgb="FFFFEF9C"/>
        <color rgb="FF63BE7B"/>
      </colorScale>
    </cfRule>
  </conditionalFormatting>
  <conditionalFormatting sqref="H25:H26">
    <cfRule type="colorScale" priority="551">
      <colorScale>
        <cfvo type="min"/>
        <cfvo type="max"/>
        <color rgb="FFFCFCFF"/>
        <color rgb="FF63BE7B"/>
      </colorScale>
    </cfRule>
  </conditionalFormatting>
  <conditionalFormatting sqref="H25:H26">
    <cfRule type="colorScale" priority="552">
      <colorScale>
        <cfvo type="min"/>
        <cfvo type="max"/>
        <color rgb="FFFCFCFF"/>
        <color rgb="FF63BE7B"/>
      </colorScale>
    </cfRule>
  </conditionalFormatting>
  <conditionalFormatting sqref="H25:H26">
    <cfRule type="colorScale" priority="553">
      <colorScale>
        <cfvo type="min"/>
        <cfvo type="max"/>
        <color rgb="FFFCFCFF"/>
        <color rgb="FF63BE7B"/>
      </colorScale>
    </cfRule>
  </conditionalFormatting>
  <conditionalFormatting sqref="H25:H26">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onditionalFormatting>
  <conditionalFormatting sqref="H25:H26">
    <cfRule type="colorScale" priority="556">
      <colorScale>
        <cfvo type="min"/>
        <cfvo type="percentile" val="50"/>
        <cfvo type="max"/>
        <color rgb="FFF8696B"/>
        <color rgb="FFFCFCFF"/>
        <color rgb="FF63BE7B"/>
      </colorScale>
    </cfRule>
  </conditionalFormatting>
  <conditionalFormatting sqref="H25:H26">
    <cfRule type="colorScale" priority="557">
      <colorScale>
        <cfvo type="min"/>
        <cfvo type="max"/>
        <color rgb="FFFCFCFF"/>
        <color rgb="FF63BE7B"/>
      </colorScale>
    </cfRule>
  </conditionalFormatting>
  <conditionalFormatting sqref="H25:H26">
    <cfRule type="colorScale" priority="558">
      <colorScale>
        <cfvo type="min"/>
        <cfvo type="max"/>
        <color rgb="FFFCFCFF"/>
        <color rgb="FF63BE7B"/>
      </colorScale>
    </cfRule>
  </conditionalFormatting>
  <conditionalFormatting sqref="H25:H26">
    <cfRule type="colorScale" priority="550">
      <colorScale>
        <cfvo type="min"/>
        <cfvo type="max"/>
        <color rgb="FFFCFCFF"/>
        <color rgb="FF63BE7B"/>
      </colorScale>
    </cfRule>
  </conditionalFormatting>
  <conditionalFormatting sqref="H2:H9 H11:H12 H14:H26 H32:H40">
    <cfRule type="colorScale" priority="549">
      <colorScale>
        <cfvo type="min"/>
        <cfvo type="max"/>
        <color rgb="FFFCFCFF"/>
        <color rgb="FF63BE7B"/>
      </colorScale>
    </cfRule>
  </conditionalFormatting>
  <conditionalFormatting sqref="H2:H9 H11:H12 H14:H29 H32:H40">
    <cfRule type="colorScale" priority="548">
      <colorScale>
        <cfvo type="min"/>
        <cfvo type="max"/>
        <color rgb="FFFCFCFF"/>
        <color rgb="FF63BE7B"/>
      </colorScale>
    </cfRule>
  </conditionalFormatting>
  <conditionalFormatting sqref="H2:H9 H11:H12 H14:H40">
    <cfRule type="colorScale" priority="547">
      <colorScale>
        <cfvo type="min"/>
        <cfvo type="max"/>
        <color rgb="FFFCFCFF"/>
        <color rgb="FF63BE7B"/>
      </colorScale>
    </cfRule>
  </conditionalFormatting>
  <conditionalFormatting sqref="H16:H19 H32:H40">
    <cfRule type="colorScale" priority="591">
      <colorScale>
        <cfvo type="min"/>
        <cfvo type="max"/>
        <color rgb="FFFCFCFF"/>
        <color rgb="FF63BE7B"/>
      </colorScale>
    </cfRule>
  </conditionalFormatting>
  <conditionalFormatting sqref="H33:H40">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FEB84"/>
        <color rgb="FF63BE7B"/>
      </colorScale>
    </cfRule>
    <cfRule type="colorScale" priority="546">
      <colorScale>
        <cfvo type="min"/>
        <cfvo type="max"/>
        <color rgb="FFFFEF9C"/>
        <color rgb="FF63BE7B"/>
      </colorScale>
    </cfRule>
  </conditionalFormatting>
  <conditionalFormatting sqref="H5:H12 H14:H40">
    <cfRule type="colorScale" priority="542">
      <colorScale>
        <cfvo type="min"/>
        <cfvo type="max"/>
        <color rgb="FFFCFCFF"/>
        <color rgb="FF63BE7B"/>
      </colorScale>
    </cfRule>
  </conditionalFormatting>
  <conditionalFormatting sqref="H2:H12 H14:H40">
    <cfRule type="colorScale" priority="541">
      <colorScale>
        <cfvo type="min"/>
        <cfvo type="max"/>
        <color rgb="FFFCFCFF"/>
        <color rgb="FF63BE7B"/>
      </colorScale>
    </cfRule>
  </conditionalFormatting>
  <conditionalFormatting sqref="I2:I3 I5:I6">
    <cfRule type="colorScale" priority="537">
      <colorScale>
        <cfvo type="min"/>
        <cfvo type="max"/>
        <color rgb="FFFCFCFF"/>
        <color rgb="FF63BE7B"/>
      </colorScale>
    </cfRule>
  </conditionalFormatting>
  <conditionalFormatting sqref="I2:I3">
    <cfRule type="colorScale" priority="539">
      <colorScale>
        <cfvo type="min"/>
        <cfvo type="max"/>
        <color rgb="FFFCFCFF"/>
        <color rgb="FF63BE7B"/>
      </colorScale>
    </cfRule>
  </conditionalFormatting>
  <conditionalFormatting sqref="I5:I6">
    <cfRule type="colorScale" priority="538">
      <colorScale>
        <cfvo type="min"/>
        <cfvo type="max"/>
        <color rgb="FFFCFCFF"/>
        <color rgb="FF63BE7B"/>
      </colorScale>
    </cfRule>
  </conditionalFormatting>
  <conditionalFormatting sqref="I16:I18">
    <cfRule type="colorScale" priority="532">
      <colorScale>
        <cfvo type="min"/>
        <cfvo type="max"/>
        <color rgb="FFFCFCFF"/>
        <color rgb="FF63BE7B"/>
      </colorScale>
    </cfRule>
  </conditionalFormatting>
  <conditionalFormatting sqref="I16:I18">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I16:I21 I32:I40">
    <cfRule type="colorScale" priority="536">
      <colorScale>
        <cfvo type="min"/>
        <cfvo type="max"/>
        <color rgb="FFFCFCFF"/>
        <color rgb="FF63BE7B"/>
      </colorScale>
    </cfRule>
  </conditionalFormatting>
  <conditionalFormatting sqref="I17:I18">
    <cfRule type="colorScale" priority="530">
      <colorScale>
        <cfvo type="min"/>
        <cfvo type="max"/>
        <color rgb="FFFCFCFF"/>
        <color rgb="FF63BE7B"/>
      </colorScale>
    </cfRule>
  </conditionalFormatting>
  <conditionalFormatting sqref="I17:I18">
    <cfRule type="colorScale" priority="531">
      <colorScale>
        <cfvo type="min"/>
        <cfvo type="max"/>
        <color rgb="FFFCFCFF"/>
        <color rgb="FF63BE7B"/>
      </colorScale>
    </cfRule>
  </conditionalFormatting>
  <conditionalFormatting sqref="I32:I40">
    <cfRule type="colorScale" priority="524">
      <colorScale>
        <cfvo type="min"/>
        <cfvo type="max"/>
        <color rgb="FFFCFCFF"/>
        <color rgb="FF63BE7B"/>
      </colorScale>
    </cfRule>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CFCFF"/>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I20:I21">
    <cfRule type="colorScale" priority="520">
      <colorScale>
        <cfvo type="min"/>
        <cfvo type="max"/>
        <color rgb="FFFCFCFF"/>
        <color rgb="FF63BE7B"/>
      </colorScale>
    </cfRule>
  </conditionalFormatting>
  <conditionalFormatting sqref="I20:I21">
    <cfRule type="colorScale" priority="519">
      <colorScale>
        <cfvo type="min"/>
        <cfvo type="max"/>
        <color rgb="FFFCFCFF"/>
        <color rgb="FF63BE7B"/>
      </colorScale>
    </cfRule>
  </conditionalFormatting>
  <conditionalFormatting sqref="I20:I21">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onditionalFormatting>
  <conditionalFormatting sqref="I22:I24">
    <cfRule type="colorScale" priority="509">
      <colorScale>
        <cfvo type="min"/>
        <cfvo type="max"/>
        <color rgb="FFFCFCFF"/>
        <color rgb="FF63BE7B"/>
      </colorScale>
    </cfRule>
  </conditionalFormatting>
  <conditionalFormatting sqref="I22:I24">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onditionalFormatting>
  <conditionalFormatting sqref="I22:I24">
    <cfRule type="colorScale" priority="518">
      <colorScale>
        <cfvo type="min"/>
        <cfvo type="percentile" val="50"/>
        <cfvo type="max"/>
        <color rgb="FFF8696B"/>
        <color rgb="FFFCFCFF"/>
        <color rgb="FF63BE7B"/>
      </colorScale>
    </cfRule>
  </conditionalFormatting>
  <conditionalFormatting sqref="I22:I24">
    <cfRule type="colorScale" priority="508">
      <colorScale>
        <cfvo type="min"/>
        <cfvo type="max"/>
        <color rgb="FFFCFCFF"/>
        <color rgb="FF63BE7B"/>
      </colorScale>
    </cfRule>
  </conditionalFormatting>
  <conditionalFormatting sqref="I22:I24">
    <cfRule type="colorScale" priority="510">
      <colorScale>
        <cfvo type="min"/>
        <cfvo type="max"/>
        <color rgb="FFFCFCFF"/>
        <color rgb="FF63BE7B"/>
      </colorScale>
    </cfRule>
  </conditionalFormatting>
  <conditionalFormatting sqref="I22:I24">
    <cfRule type="colorScale" priority="511">
      <colorScale>
        <cfvo type="min"/>
        <cfvo type="max"/>
        <color rgb="FFFCFCFF"/>
        <color rgb="FF63BE7B"/>
      </colorScale>
    </cfRule>
  </conditionalFormatting>
  <conditionalFormatting sqref="I22:I23">
    <cfRule type="colorScale" priority="512">
      <colorScale>
        <cfvo type="min"/>
        <cfvo type="max"/>
        <color rgb="FFFCFCFF"/>
        <color rgb="FF63BE7B"/>
      </colorScale>
    </cfRule>
    <cfRule type="colorScale" priority="513">
      <colorScale>
        <cfvo type="min"/>
        <cfvo type="max"/>
        <color rgb="FFFCFCFF"/>
        <color rgb="FF63BE7B"/>
      </colorScale>
    </cfRule>
    <cfRule type="colorScale" priority="514">
      <colorScale>
        <cfvo type="min"/>
        <cfvo type="percentile" val="50"/>
        <cfvo type="max"/>
        <color rgb="FFF8696B"/>
        <color rgb="FFFFEB84"/>
        <color rgb="FF63BE7B"/>
      </colorScale>
    </cfRule>
    <cfRule type="colorScale" priority="515">
      <colorScale>
        <cfvo type="min"/>
        <cfvo type="max"/>
        <color rgb="FFFFEF9C"/>
        <color rgb="FF63BE7B"/>
      </colorScale>
    </cfRule>
  </conditionalFormatting>
  <conditionalFormatting sqref="I25:I26">
    <cfRule type="colorScale" priority="500">
      <colorScale>
        <cfvo type="min"/>
        <cfvo type="max"/>
        <color rgb="FFFCFCFF"/>
        <color rgb="FF63BE7B"/>
      </colorScale>
    </cfRule>
  </conditionalFormatting>
  <conditionalFormatting sqref="I25:I26">
    <cfRule type="colorScale" priority="501">
      <colorScale>
        <cfvo type="min"/>
        <cfvo type="max"/>
        <color rgb="FFFCFCFF"/>
        <color rgb="FF63BE7B"/>
      </colorScale>
    </cfRule>
  </conditionalFormatting>
  <conditionalFormatting sqref="I25:I26">
    <cfRule type="colorScale" priority="502">
      <colorScale>
        <cfvo type="min"/>
        <cfvo type="max"/>
        <color rgb="FFFCFCFF"/>
        <color rgb="FF63BE7B"/>
      </colorScale>
    </cfRule>
  </conditionalFormatting>
  <conditionalFormatting sqref="I25:I26">
    <cfRule type="colorScale" priority="503">
      <colorScale>
        <cfvo type="min"/>
        <cfvo type="percentile" val="50"/>
        <cfvo type="max"/>
        <color rgb="FFF8696B"/>
        <color rgb="FFFCFCFF"/>
        <color rgb="FF63BE7B"/>
      </colorScale>
    </cfRule>
    <cfRule type="colorScale" priority="504">
      <colorScale>
        <cfvo type="min"/>
        <cfvo type="max"/>
        <color rgb="FFFCFCFF"/>
        <color rgb="FF63BE7B"/>
      </colorScale>
    </cfRule>
  </conditionalFormatting>
  <conditionalFormatting sqref="I25:I26">
    <cfRule type="colorScale" priority="505">
      <colorScale>
        <cfvo type="min"/>
        <cfvo type="percentile" val="50"/>
        <cfvo type="max"/>
        <color rgb="FFF8696B"/>
        <color rgb="FFFCFCFF"/>
        <color rgb="FF63BE7B"/>
      </colorScale>
    </cfRule>
  </conditionalFormatting>
  <conditionalFormatting sqref="I25:I26">
    <cfRule type="colorScale" priority="506">
      <colorScale>
        <cfvo type="min"/>
        <cfvo type="max"/>
        <color rgb="FFFCFCFF"/>
        <color rgb="FF63BE7B"/>
      </colorScale>
    </cfRule>
  </conditionalFormatting>
  <conditionalFormatting sqref="I25:I26">
    <cfRule type="colorScale" priority="507">
      <colorScale>
        <cfvo type="min"/>
        <cfvo type="max"/>
        <color rgb="FFFCFCFF"/>
        <color rgb="FF63BE7B"/>
      </colorScale>
    </cfRule>
  </conditionalFormatting>
  <conditionalFormatting sqref="I25:I26">
    <cfRule type="colorScale" priority="499">
      <colorScale>
        <cfvo type="min"/>
        <cfvo type="max"/>
        <color rgb="FFFCFCFF"/>
        <color rgb="FF63BE7B"/>
      </colorScale>
    </cfRule>
  </conditionalFormatting>
  <conditionalFormatting sqref="I2:I9 I11:I12 I14:I26 I32:I40">
    <cfRule type="colorScale" priority="498">
      <colorScale>
        <cfvo type="min"/>
        <cfvo type="max"/>
        <color rgb="FFFCFCFF"/>
        <color rgb="FF63BE7B"/>
      </colorScale>
    </cfRule>
  </conditionalFormatting>
  <conditionalFormatting sqref="I2:I9 I11:I12 I14:I29 I32:I40">
    <cfRule type="colorScale" priority="497">
      <colorScale>
        <cfvo type="min"/>
        <cfvo type="max"/>
        <color rgb="FFFCFCFF"/>
        <color rgb="FF63BE7B"/>
      </colorScale>
    </cfRule>
  </conditionalFormatting>
  <conditionalFormatting sqref="I2:I9 I11:I12 I14:I40">
    <cfRule type="colorScale" priority="496">
      <colorScale>
        <cfvo type="min"/>
        <cfvo type="max"/>
        <color rgb="FFFCFCFF"/>
        <color rgb="FF63BE7B"/>
      </colorScale>
    </cfRule>
  </conditionalFormatting>
  <conditionalFormatting sqref="I16:I19 I32:I40">
    <cfRule type="colorScale" priority="540">
      <colorScale>
        <cfvo type="min"/>
        <cfvo type="max"/>
        <color rgb="FFFCFCFF"/>
        <color rgb="FF63BE7B"/>
      </colorScale>
    </cfRule>
  </conditionalFormatting>
  <conditionalFormatting sqref="I33:I40">
    <cfRule type="colorScale" priority="492">
      <colorScale>
        <cfvo type="min"/>
        <cfvo type="max"/>
        <color rgb="FFFCFCFF"/>
        <color rgb="FF63BE7B"/>
      </colorScale>
    </cfRule>
    <cfRule type="colorScale" priority="493">
      <colorScale>
        <cfvo type="min"/>
        <cfvo type="max"/>
        <color rgb="FFFCFCFF"/>
        <color rgb="FF63BE7B"/>
      </colorScale>
    </cfRule>
    <cfRule type="colorScale" priority="494">
      <colorScale>
        <cfvo type="min"/>
        <cfvo type="percentile" val="50"/>
        <cfvo type="max"/>
        <color rgb="FFF8696B"/>
        <color rgb="FFFFEB84"/>
        <color rgb="FF63BE7B"/>
      </colorScale>
    </cfRule>
    <cfRule type="colorScale" priority="495">
      <colorScale>
        <cfvo type="min"/>
        <cfvo type="max"/>
        <color rgb="FFFFEF9C"/>
        <color rgb="FF63BE7B"/>
      </colorScale>
    </cfRule>
  </conditionalFormatting>
  <conditionalFormatting sqref="I5:I12 I14:I40">
    <cfRule type="colorScale" priority="491">
      <colorScale>
        <cfvo type="min"/>
        <cfvo type="max"/>
        <color rgb="FFFCFCFF"/>
        <color rgb="FF63BE7B"/>
      </colorScale>
    </cfRule>
  </conditionalFormatting>
  <conditionalFormatting sqref="I2:I12 I14:I40">
    <cfRule type="colorScale" priority="490">
      <colorScale>
        <cfvo type="min"/>
        <cfvo type="max"/>
        <color rgb="FFFCFCFF"/>
        <color rgb="FF63BE7B"/>
      </colorScale>
    </cfRule>
  </conditionalFormatting>
  <conditionalFormatting sqref="J2:J3 J5:J6">
    <cfRule type="colorScale" priority="486">
      <colorScale>
        <cfvo type="min"/>
        <cfvo type="max"/>
        <color rgb="FFFCFCFF"/>
        <color rgb="FF63BE7B"/>
      </colorScale>
    </cfRule>
  </conditionalFormatting>
  <conditionalFormatting sqref="J2:J3">
    <cfRule type="colorScale" priority="488">
      <colorScale>
        <cfvo type="min"/>
        <cfvo type="max"/>
        <color rgb="FFFCFCFF"/>
        <color rgb="FF63BE7B"/>
      </colorScale>
    </cfRule>
  </conditionalFormatting>
  <conditionalFormatting sqref="J5:J6">
    <cfRule type="colorScale" priority="487">
      <colorScale>
        <cfvo type="min"/>
        <cfvo type="max"/>
        <color rgb="FFFCFCFF"/>
        <color rgb="FF63BE7B"/>
      </colorScale>
    </cfRule>
  </conditionalFormatting>
  <conditionalFormatting sqref="J16:J18">
    <cfRule type="colorScale" priority="481">
      <colorScale>
        <cfvo type="min"/>
        <cfvo type="max"/>
        <color rgb="FFFCFCFF"/>
        <color rgb="FF63BE7B"/>
      </colorScale>
    </cfRule>
  </conditionalFormatting>
  <conditionalFormatting sqref="J16:J18">
    <cfRule type="colorScale" priority="482">
      <colorScale>
        <cfvo type="min"/>
        <cfvo type="percentile" val="50"/>
        <cfvo type="max"/>
        <color rgb="FFF8696B"/>
        <color rgb="FFFCFCFF"/>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CFCFF"/>
        <color rgb="FF63BE7B"/>
      </colorScale>
    </cfRule>
  </conditionalFormatting>
  <conditionalFormatting sqref="J16:J21 J32:J40">
    <cfRule type="colorScale" priority="485">
      <colorScale>
        <cfvo type="min"/>
        <cfvo type="max"/>
        <color rgb="FFFCFCFF"/>
        <color rgb="FF63BE7B"/>
      </colorScale>
    </cfRule>
  </conditionalFormatting>
  <conditionalFormatting sqref="J17:J18">
    <cfRule type="colorScale" priority="479">
      <colorScale>
        <cfvo type="min"/>
        <cfvo type="max"/>
        <color rgb="FFFCFCFF"/>
        <color rgb="FF63BE7B"/>
      </colorScale>
    </cfRule>
  </conditionalFormatting>
  <conditionalFormatting sqref="J17:J18">
    <cfRule type="colorScale" priority="480">
      <colorScale>
        <cfvo type="min"/>
        <cfvo type="max"/>
        <color rgb="FFFCFCFF"/>
        <color rgb="FF63BE7B"/>
      </colorScale>
    </cfRule>
  </conditionalFormatting>
  <conditionalFormatting sqref="J32:J40">
    <cfRule type="colorScale" priority="473">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max"/>
        <color rgb="FFFCFCFF"/>
        <color rgb="FF63BE7B"/>
      </colorScale>
    </cfRule>
    <cfRule type="colorScale" priority="476">
      <colorScale>
        <cfvo type="min"/>
        <cfvo type="percentile" val="50"/>
        <cfvo type="max"/>
        <color rgb="FFF8696B"/>
        <color rgb="FFFCFCFF"/>
        <color rgb="FF63BE7B"/>
      </colorScale>
    </cfRule>
    <cfRule type="colorScale" priority="477">
      <colorScale>
        <cfvo type="min"/>
        <cfvo type="max"/>
        <color rgb="FFFCFCFF"/>
        <color rgb="FF63BE7B"/>
      </colorScale>
    </cfRule>
    <cfRule type="colorScale" priority="478">
      <colorScale>
        <cfvo type="min"/>
        <cfvo type="percentile" val="50"/>
        <cfvo type="max"/>
        <color rgb="FFF8696B"/>
        <color rgb="FFFCFCFF"/>
        <color rgb="FF63BE7B"/>
      </colorScale>
    </cfRule>
  </conditionalFormatting>
  <conditionalFormatting sqref="J20:J21">
    <cfRule type="colorScale" priority="469">
      <colorScale>
        <cfvo type="min"/>
        <cfvo type="max"/>
        <color rgb="FFFCFCFF"/>
        <color rgb="FF63BE7B"/>
      </colorScale>
    </cfRule>
  </conditionalFormatting>
  <conditionalFormatting sqref="J20:J21">
    <cfRule type="colorScale" priority="468">
      <colorScale>
        <cfvo type="min"/>
        <cfvo type="max"/>
        <color rgb="FFFCFCFF"/>
        <color rgb="FF63BE7B"/>
      </colorScale>
    </cfRule>
  </conditionalFormatting>
  <conditionalFormatting sqref="J20:J21">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onditionalFormatting>
  <conditionalFormatting sqref="J22:J24">
    <cfRule type="colorScale" priority="458">
      <colorScale>
        <cfvo type="min"/>
        <cfvo type="max"/>
        <color rgb="FFFCFCFF"/>
        <color rgb="FF63BE7B"/>
      </colorScale>
    </cfRule>
  </conditionalFormatting>
  <conditionalFormatting sqref="J22:J24">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J22:J24">
    <cfRule type="colorScale" priority="467">
      <colorScale>
        <cfvo type="min"/>
        <cfvo type="percentile" val="50"/>
        <cfvo type="max"/>
        <color rgb="FFF8696B"/>
        <color rgb="FFFCFCFF"/>
        <color rgb="FF63BE7B"/>
      </colorScale>
    </cfRule>
  </conditionalFormatting>
  <conditionalFormatting sqref="J22:J24">
    <cfRule type="colorScale" priority="457">
      <colorScale>
        <cfvo type="min"/>
        <cfvo type="max"/>
        <color rgb="FFFCFCFF"/>
        <color rgb="FF63BE7B"/>
      </colorScale>
    </cfRule>
  </conditionalFormatting>
  <conditionalFormatting sqref="J22:J24">
    <cfRule type="colorScale" priority="459">
      <colorScale>
        <cfvo type="min"/>
        <cfvo type="max"/>
        <color rgb="FFFCFCFF"/>
        <color rgb="FF63BE7B"/>
      </colorScale>
    </cfRule>
  </conditionalFormatting>
  <conditionalFormatting sqref="J22:J24">
    <cfRule type="colorScale" priority="460">
      <colorScale>
        <cfvo type="min"/>
        <cfvo type="max"/>
        <color rgb="FFFCFCFF"/>
        <color rgb="FF63BE7B"/>
      </colorScale>
    </cfRule>
  </conditionalFormatting>
  <conditionalFormatting sqref="J22:J23">
    <cfRule type="colorScale" priority="461">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fRule type="colorScale" priority="464">
      <colorScale>
        <cfvo type="min"/>
        <cfvo type="max"/>
        <color rgb="FFFFEF9C"/>
        <color rgb="FF63BE7B"/>
      </colorScale>
    </cfRule>
  </conditionalFormatting>
  <conditionalFormatting sqref="J25:J26">
    <cfRule type="colorScale" priority="449">
      <colorScale>
        <cfvo type="min"/>
        <cfvo type="max"/>
        <color rgb="FFFCFCFF"/>
        <color rgb="FF63BE7B"/>
      </colorScale>
    </cfRule>
  </conditionalFormatting>
  <conditionalFormatting sqref="J25:J26">
    <cfRule type="colorScale" priority="450">
      <colorScale>
        <cfvo type="min"/>
        <cfvo type="max"/>
        <color rgb="FFFCFCFF"/>
        <color rgb="FF63BE7B"/>
      </colorScale>
    </cfRule>
  </conditionalFormatting>
  <conditionalFormatting sqref="J25:J26">
    <cfRule type="colorScale" priority="451">
      <colorScale>
        <cfvo type="min"/>
        <cfvo type="max"/>
        <color rgb="FFFCFCFF"/>
        <color rgb="FF63BE7B"/>
      </colorScale>
    </cfRule>
  </conditionalFormatting>
  <conditionalFormatting sqref="J25:J26">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J25:J26">
    <cfRule type="colorScale" priority="454">
      <colorScale>
        <cfvo type="min"/>
        <cfvo type="percentile" val="50"/>
        <cfvo type="max"/>
        <color rgb="FFF8696B"/>
        <color rgb="FFFCFCFF"/>
        <color rgb="FF63BE7B"/>
      </colorScale>
    </cfRule>
  </conditionalFormatting>
  <conditionalFormatting sqref="J25:J26">
    <cfRule type="colorScale" priority="455">
      <colorScale>
        <cfvo type="min"/>
        <cfvo type="max"/>
        <color rgb="FFFCFCFF"/>
        <color rgb="FF63BE7B"/>
      </colorScale>
    </cfRule>
  </conditionalFormatting>
  <conditionalFormatting sqref="J25:J26">
    <cfRule type="colorScale" priority="456">
      <colorScale>
        <cfvo type="min"/>
        <cfvo type="max"/>
        <color rgb="FFFCFCFF"/>
        <color rgb="FF63BE7B"/>
      </colorScale>
    </cfRule>
  </conditionalFormatting>
  <conditionalFormatting sqref="J25:J26">
    <cfRule type="colorScale" priority="448">
      <colorScale>
        <cfvo type="min"/>
        <cfvo type="max"/>
        <color rgb="FFFCFCFF"/>
        <color rgb="FF63BE7B"/>
      </colorScale>
    </cfRule>
  </conditionalFormatting>
  <conditionalFormatting sqref="J2:J9 J11:J12 J14:J26 J32:J40">
    <cfRule type="colorScale" priority="447">
      <colorScale>
        <cfvo type="min"/>
        <cfvo type="max"/>
        <color rgb="FFFCFCFF"/>
        <color rgb="FF63BE7B"/>
      </colorScale>
    </cfRule>
  </conditionalFormatting>
  <conditionalFormatting sqref="J2:J9 J11:J12 J14:J29 J32:J40">
    <cfRule type="colorScale" priority="446">
      <colorScale>
        <cfvo type="min"/>
        <cfvo type="max"/>
        <color rgb="FFFCFCFF"/>
        <color rgb="FF63BE7B"/>
      </colorScale>
    </cfRule>
  </conditionalFormatting>
  <conditionalFormatting sqref="J2:J9 J11:J12 J14:J40">
    <cfRule type="colorScale" priority="445">
      <colorScale>
        <cfvo type="min"/>
        <cfvo type="max"/>
        <color rgb="FFFCFCFF"/>
        <color rgb="FF63BE7B"/>
      </colorScale>
    </cfRule>
  </conditionalFormatting>
  <conditionalFormatting sqref="J16:J19 J32:J40">
    <cfRule type="colorScale" priority="489">
      <colorScale>
        <cfvo type="min"/>
        <cfvo type="max"/>
        <color rgb="FFFCFCFF"/>
        <color rgb="FF63BE7B"/>
      </colorScale>
    </cfRule>
  </conditionalFormatting>
  <conditionalFormatting sqref="J33:J40">
    <cfRule type="colorScale" priority="441">
      <colorScale>
        <cfvo type="min"/>
        <cfvo type="max"/>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FEB84"/>
        <color rgb="FF63BE7B"/>
      </colorScale>
    </cfRule>
    <cfRule type="colorScale" priority="444">
      <colorScale>
        <cfvo type="min"/>
        <cfvo type="max"/>
        <color rgb="FFFFEF9C"/>
        <color rgb="FF63BE7B"/>
      </colorScale>
    </cfRule>
  </conditionalFormatting>
  <conditionalFormatting sqref="J5:J12 J14:J40">
    <cfRule type="colorScale" priority="440">
      <colorScale>
        <cfvo type="min"/>
        <cfvo type="max"/>
        <color rgb="FFFCFCFF"/>
        <color rgb="FF63BE7B"/>
      </colorScale>
    </cfRule>
  </conditionalFormatting>
  <conditionalFormatting sqref="J2:J12 J14:J40">
    <cfRule type="colorScale" priority="439">
      <colorScale>
        <cfvo type="min"/>
        <cfvo type="max"/>
        <color rgb="FFFCFCFF"/>
        <color rgb="FF63BE7B"/>
      </colorScale>
    </cfRule>
  </conditionalFormatting>
  <conditionalFormatting sqref="K2:K3 K5:K6">
    <cfRule type="colorScale" priority="435">
      <colorScale>
        <cfvo type="min"/>
        <cfvo type="max"/>
        <color rgb="FFFCFCFF"/>
        <color rgb="FF63BE7B"/>
      </colorScale>
    </cfRule>
  </conditionalFormatting>
  <conditionalFormatting sqref="K2:K3">
    <cfRule type="colorScale" priority="437">
      <colorScale>
        <cfvo type="min"/>
        <cfvo type="max"/>
        <color rgb="FFFCFCFF"/>
        <color rgb="FF63BE7B"/>
      </colorScale>
    </cfRule>
  </conditionalFormatting>
  <conditionalFormatting sqref="K5:K6">
    <cfRule type="colorScale" priority="436">
      <colorScale>
        <cfvo type="min"/>
        <cfvo type="max"/>
        <color rgb="FFFCFCFF"/>
        <color rgb="FF63BE7B"/>
      </colorScale>
    </cfRule>
  </conditionalFormatting>
  <conditionalFormatting sqref="K16:K18">
    <cfRule type="colorScale" priority="430">
      <colorScale>
        <cfvo type="min"/>
        <cfvo type="max"/>
        <color rgb="FFFCFCFF"/>
        <color rgb="FF63BE7B"/>
      </colorScale>
    </cfRule>
  </conditionalFormatting>
  <conditionalFormatting sqref="K16:K18">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K16:K21 K32:K40">
    <cfRule type="colorScale" priority="434">
      <colorScale>
        <cfvo type="min"/>
        <cfvo type="max"/>
        <color rgb="FFFCFCFF"/>
        <color rgb="FF63BE7B"/>
      </colorScale>
    </cfRule>
  </conditionalFormatting>
  <conditionalFormatting sqref="K17:K18">
    <cfRule type="colorScale" priority="428">
      <colorScale>
        <cfvo type="min"/>
        <cfvo type="max"/>
        <color rgb="FFFCFCFF"/>
        <color rgb="FF63BE7B"/>
      </colorScale>
    </cfRule>
  </conditionalFormatting>
  <conditionalFormatting sqref="K17:K18">
    <cfRule type="colorScale" priority="429">
      <colorScale>
        <cfvo type="min"/>
        <cfvo type="max"/>
        <color rgb="FFFCFCFF"/>
        <color rgb="FF63BE7B"/>
      </colorScale>
    </cfRule>
  </conditionalFormatting>
  <conditionalFormatting sqref="K32:K40">
    <cfRule type="colorScale" priority="422">
      <colorScale>
        <cfvo type="min"/>
        <cfvo type="max"/>
        <color rgb="FFFCFCFF"/>
        <color rgb="FF63BE7B"/>
      </colorScale>
    </cfRule>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onditionalFormatting>
  <conditionalFormatting sqref="K20:K21">
    <cfRule type="colorScale" priority="418">
      <colorScale>
        <cfvo type="min"/>
        <cfvo type="max"/>
        <color rgb="FFFCFCFF"/>
        <color rgb="FF63BE7B"/>
      </colorScale>
    </cfRule>
  </conditionalFormatting>
  <conditionalFormatting sqref="K20:K21">
    <cfRule type="colorScale" priority="417">
      <colorScale>
        <cfvo type="min"/>
        <cfvo type="max"/>
        <color rgb="FFFCFCFF"/>
        <color rgb="FF63BE7B"/>
      </colorScale>
    </cfRule>
  </conditionalFormatting>
  <conditionalFormatting sqref="K20:K21">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CFCFF"/>
        <color rgb="FF63BE7B"/>
      </colorScale>
    </cfRule>
  </conditionalFormatting>
  <conditionalFormatting sqref="K22:K24">
    <cfRule type="colorScale" priority="407">
      <colorScale>
        <cfvo type="min"/>
        <cfvo type="max"/>
        <color rgb="FFFCFCFF"/>
        <color rgb="FF63BE7B"/>
      </colorScale>
    </cfRule>
  </conditionalFormatting>
  <conditionalFormatting sqref="K22:K24">
    <cfRule type="colorScale" priority="414">
      <colorScale>
        <cfvo type="min"/>
        <cfvo type="percentile" val="50"/>
        <cfvo type="max"/>
        <color rgb="FFF8696B"/>
        <color rgb="FFFCFCFF"/>
        <color rgb="FF63BE7B"/>
      </colorScale>
    </cfRule>
    <cfRule type="colorScale" priority="415">
      <colorScale>
        <cfvo type="min"/>
        <cfvo type="max"/>
        <color rgb="FFFCFCFF"/>
        <color rgb="FF63BE7B"/>
      </colorScale>
    </cfRule>
  </conditionalFormatting>
  <conditionalFormatting sqref="K22:K24">
    <cfRule type="colorScale" priority="416">
      <colorScale>
        <cfvo type="min"/>
        <cfvo type="percentile" val="50"/>
        <cfvo type="max"/>
        <color rgb="FFF8696B"/>
        <color rgb="FFFCFCFF"/>
        <color rgb="FF63BE7B"/>
      </colorScale>
    </cfRule>
  </conditionalFormatting>
  <conditionalFormatting sqref="K22:K24">
    <cfRule type="colorScale" priority="406">
      <colorScale>
        <cfvo type="min"/>
        <cfvo type="max"/>
        <color rgb="FFFCFCFF"/>
        <color rgb="FF63BE7B"/>
      </colorScale>
    </cfRule>
  </conditionalFormatting>
  <conditionalFormatting sqref="K22:K24">
    <cfRule type="colorScale" priority="408">
      <colorScale>
        <cfvo type="min"/>
        <cfvo type="max"/>
        <color rgb="FFFCFCFF"/>
        <color rgb="FF63BE7B"/>
      </colorScale>
    </cfRule>
  </conditionalFormatting>
  <conditionalFormatting sqref="K22:K24">
    <cfRule type="colorScale" priority="409">
      <colorScale>
        <cfvo type="min"/>
        <cfvo type="max"/>
        <color rgb="FFFCFCFF"/>
        <color rgb="FF63BE7B"/>
      </colorScale>
    </cfRule>
  </conditionalFormatting>
  <conditionalFormatting sqref="K22:K23">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FEB84"/>
        <color rgb="FF63BE7B"/>
      </colorScale>
    </cfRule>
    <cfRule type="colorScale" priority="413">
      <colorScale>
        <cfvo type="min"/>
        <cfvo type="max"/>
        <color rgb="FFFFEF9C"/>
        <color rgb="FF63BE7B"/>
      </colorScale>
    </cfRule>
  </conditionalFormatting>
  <conditionalFormatting sqref="K25:K26">
    <cfRule type="colorScale" priority="398">
      <colorScale>
        <cfvo type="min"/>
        <cfvo type="max"/>
        <color rgb="FFFCFCFF"/>
        <color rgb="FF63BE7B"/>
      </colorScale>
    </cfRule>
  </conditionalFormatting>
  <conditionalFormatting sqref="K25:K26">
    <cfRule type="colorScale" priority="399">
      <colorScale>
        <cfvo type="min"/>
        <cfvo type="max"/>
        <color rgb="FFFCFCFF"/>
        <color rgb="FF63BE7B"/>
      </colorScale>
    </cfRule>
  </conditionalFormatting>
  <conditionalFormatting sqref="K25:K26">
    <cfRule type="colorScale" priority="400">
      <colorScale>
        <cfvo type="min"/>
        <cfvo type="max"/>
        <color rgb="FFFCFCFF"/>
        <color rgb="FF63BE7B"/>
      </colorScale>
    </cfRule>
  </conditionalFormatting>
  <conditionalFormatting sqref="K25:K26">
    <cfRule type="colorScale" priority="401">
      <colorScale>
        <cfvo type="min"/>
        <cfvo type="percentile" val="50"/>
        <cfvo type="max"/>
        <color rgb="FFF8696B"/>
        <color rgb="FFFCFCFF"/>
        <color rgb="FF63BE7B"/>
      </colorScale>
    </cfRule>
    <cfRule type="colorScale" priority="402">
      <colorScale>
        <cfvo type="min"/>
        <cfvo type="max"/>
        <color rgb="FFFCFCFF"/>
        <color rgb="FF63BE7B"/>
      </colorScale>
    </cfRule>
  </conditionalFormatting>
  <conditionalFormatting sqref="K25:K26">
    <cfRule type="colorScale" priority="403">
      <colorScale>
        <cfvo type="min"/>
        <cfvo type="percentile" val="50"/>
        <cfvo type="max"/>
        <color rgb="FFF8696B"/>
        <color rgb="FFFCFCFF"/>
        <color rgb="FF63BE7B"/>
      </colorScale>
    </cfRule>
  </conditionalFormatting>
  <conditionalFormatting sqref="K25:K26">
    <cfRule type="colorScale" priority="404">
      <colorScale>
        <cfvo type="min"/>
        <cfvo type="max"/>
        <color rgb="FFFCFCFF"/>
        <color rgb="FF63BE7B"/>
      </colorScale>
    </cfRule>
  </conditionalFormatting>
  <conditionalFormatting sqref="K25:K26">
    <cfRule type="colorScale" priority="405">
      <colorScale>
        <cfvo type="min"/>
        <cfvo type="max"/>
        <color rgb="FFFCFCFF"/>
        <color rgb="FF63BE7B"/>
      </colorScale>
    </cfRule>
  </conditionalFormatting>
  <conditionalFormatting sqref="K25:K26">
    <cfRule type="colorScale" priority="397">
      <colorScale>
        <cfvo type="min"/>
        <cfvo type="max"/>
        <color rgb="FFFCFCFF"/>
        <color rgb="FF63BE7B"/>
      </colorScale>
    </cfRule>
  </conditionalFormatting>
  <conditionalFormatting sqref="K2:K9 K11:K12 K14:K26 K32:K40">
    <cfRule type="colorScale" priority="396">
      <colorScale>
        <cfvo type="min"/>
        <cfvo type="max"/>
        <color rgb="FFFCFCFF"/>
        <color rgb="FF63BE7B"/>
      </colorScale>
    </cfRule>
  </conditionalFormatting>
  <conditionalFormatting sqref="K2:K9 K11:K12 K14:K29 K32:K40">
    <cfRule type="colorScale" priority="395">
      <colorScale>
        <cfvo type="min"/>
        <cfvo type="max"/>
        <color rgb="FFFCFCFF"/>
        <color rgb="FF63BE7B"/>
      </colorScale>
    </cfRule>
  </conditionalFormatting>
  <conditionalFormatting sqref="K2:K9 K11:K12 K14:K40">
    <cfRule type="colorScale" priority="394">
      <colorScale>
        <cfvo type="min"/>
        <cfvo type="max"/>
        <color rgb="FFFCFCFF"/>
        <color rgb="FF63BE7B"/>
      </colorScale>
    </cfRule>
  </conditionalFormatting>
  <conditionalFormatting sqref="K16:K19 K32:K40">
    <cfRule type="colorScale" priority="438">
      <colorScale>
        <cfvo type="min"/>
        <cfvo type="max"/>
        <color rgb="FFFCFCFF"/>
        <color rgb="FF63BE7B"/>
      </colorScale>
    </cfRule>
  </conditionalFormatting>
  <conditionalFormatting sqref="K33:K40">
    <cfRule type="colorScale" priority="390">
      <colorScale>
        <cfvo type="min"/>
        <cfvo type="max"/>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FEB84"/>
        <color rgb="FF63BE7B"/>
      </colorScale>
    </cfRule>
    <cfRule type="colorScale" priority="393">
      <colorScale>
        <cfvo type="min"/>
        <cfvo type="max"/>
        <color rgb="FFFFEF9C"/>
        <color rgb="FF63BE7B"/>
      </colorScale>
    </cfRule>
  </conditionalFormatting>
  <conditionalFormatting sqref="K5:K12 K14:K40">
    <cfRule type="colorScale" priority="389">
      <colorScale>
        <cfvo type="min"/>
        <cfvo type="max"/>
        <color rgb="FFFCFCFF"/>
        <color rgb="FF63BE7B"/>
      </colorScale>
    </cfRule>
  </conditionalFormatting>
  <conditionalFormatting sqref="K2:K12 K14:K40">
    <cfRule type="colorScale" priority="388">
      <colorScale>
        <cfvo type="min"/>
        <cfvo type="max"/>
        <color rgb="FFFCFCFF"/>
        <color rgb="FF63BE7B"/>
      </colorScale>
    </cfRule>
  </conditionalFormatting>
  <conditionalFormatting sqref="L2:L3 L5:L6">
    <cfRule type="colorScale" priority="384">
      <colorScale>
        <cfvo type="min"/>
        <cfvo type="max"/>
        <color rgb="FFFCFCFF"/>
        <color rgb="FF63BE7B"/>
      </colorScale>
    </cfRule>
  </conditionalFormatting>
  <conditionalFormatting sqref="L2:L3">
    <cfRule type="colorScale" priority="386">
      <colorScale>
        <cfvo type="min"/>
        <cfvo type="max"/>
        <color rgb="FFFCFCFF"/>
        <color rgb="FF63BE7B"/>
      </colorScale>
    </cfRule>
  </conditionalFormatting>
  <conditionalFormatting sqref="L5:L6">
    <cfRule type="colorScale" priority="385">
      <colorScale>
        <cfvo type="min"/>
        <cfvo type="max"/>
        <color rgb="FFFCFCFF"/>
        <color rgb="FF63BE7B"/>
      </colorScale>
    </cfRule>
  </conditionalFormatting>
  <conditionalFormatting sqref="L16:L18">
    <cfRule type="colorScale" priority="379">
      <colorScale>
        <cfvo type="min"/>
        <cfvo type="max"/>
        <color rgb="FFFCFCFF"/>
        <color rgb="FF63BE7B"/>
      </colorScale>
    </cfRule>
  </conditionalFormatting>
  <conditionalFormatting sqref="L16:L18">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onditionalFormatting>
  <conditionalFormatting sqref="L16:L21 L32:L40">
    <cfRule type="colorScale" priority="383">
      <colorScale>
        <cfvo type="min"/>
        <cfvo type="max"/>
        <color rgb="FFFCFCFF"/>
        <color rgb="FF63BE7B"/>
      </colorScale>
    </cfRule>
  </conditionalFormatting>
  <conditionalFormatting sqref="L17:L18">
    <cfRule type="colorScale" priority="377">
      <colorScale>
        <cfvo type="min"/>
        <cfvo type="max"/>
        <color rgb="FFFCFCFF"/>
        <color rgb="FF63BE7B"/>
      </colorScale>
    </cfRule>
  </conditionalFormatting>
  <conditionalFormatting sqref="L17:L18">
    <cfRule type="colorScale" priority="378">
      <colorScale>
        <cfvo type="min"/>
        <cfvo type="max"/>
        <color rgb="FFFCFCFF"/>
        <color rgb="FF63BE7B"/>
      </colorScale>
    </cfRule>
  </conditionalFormatting>
  <conditionalFormatting sqref="L32:L40">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CFCFF"/>
        <color rgb="FF63BE7B"/>
      </colorScale>
    </cfRule>
  </conditionalFormatting>
  <conditionalFormatting sqref="L20:L21">
    <cfRule type="colorScale" priority="367">
      <colorScale>
        <cfvo type="min"/>
        <cfvo type="max"/>
        <color rgb="FFFCFCFF"/>
        <color rgb="FF63BE7B"/>
      </colorScale>
    </cfRule>
  </conditionalFormatting>
  <conditionalFormatting sqref="L20:L21">
    <cfRule type="colorScale" priority="366">
      <colorScale>
        <cfvo type="min"/>
        <cfvo type="max"/>
        <color rgb="FFFCFCFF"/>
        <color rgb="FF63BE7B"/>
      </colorScale>
    </cfRule>
  </conditionalFormatting>
  <conditionalFormatting sqref="L20:L21">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onditionalFormatting>
  <conditionalFormatting sqref="L22:L24">
    <cfRule type="colorScale" priority="356">
      <colorScale>
        <cfvo type="min"/>
        <cfvo type="max"/>
        <color rgb="FFFCFCFF"/>
        <color rgb="FF63BE7B"/>
      </colorScale>
    </cfRule>
  </conditionalFormatting>
  <conditionalFormatting sqref="L22:L24">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L22:L24">
    <cfRule type="colorScale" priority="365">
      <colorScale>
        <cfvo type="min"/>
        <cfvo type="percentile" val="50"/>
        <cfvo type="max"/>
        <color rgb="FFF8696B"/>
        <color rgb="FFFCFCFF"/>
        <color rgb="FF63BE7B"/>
      </colorScale>
    </cfRule>
  </conditionalFormatting>
  <conditionalFormatting sqref="L22:L24">
    <cfRule type="colorScale" priority="355">
      <colorScale>
        <cfvo type="min"/>
        <cfvo type="max"/>
        <color rgb="FFFCFCFF"/>
        <color rgb="FF63BE7B"/>
      </colorScale>
    </cfRule>
  </conditionalFormatting>
  <conditionalFormatting sqref="L22:L24">
    <cfRule type="colorScale" priority="357">
      <colorScale>
        <cfvo type="min"/>
        <cfvo type="max"/>
        <color rgb="FFFCFCFF"/>
        <color rgb="FF63BE7B"/>
      </colorScale>
    </cfRule>
  </conditionalFormatting>
  <conditionalFormatting sqref="L22:L24">
    <cfRule type="colorScale" priority="358">
      <colorScale>
        <cfvo type="min"/>
        <cfvo type="max"/>
        <color rgb="FFFCFCFF"/>
        <color rgb="FF63BE7B"/>
      </colorScale>
    </cfRule>
  </conditionalFormatting>
  <conditionalFormatting sqref="L22:L23">
    <cfRule type="colorScale" priority="359">
      <colorScale>
        <cfvo type="min"/>
        <cfvo type="max"/>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FEB84"/>
        <color rgb="FF63BE7B"/>
      </colorScale>
    </cfRule>
    <cfRule type="colorScale" priority="362">
      <colorScale>
        <cfvo type="min"/>
        <cfvo type="max"/>
        <color rgb="FFFFEF9C"/>
        <color rgb="FF63BE7B"/>
      </colorScale>
    </cfRule>
  </conditionalFormatting>
  <conditionalFormatting sqref="L25:L26">
    <cfRule type="colorScale" priority="347">
      <colorScale>
        <cfvo type="min"/>
        <cfvo type="max"/>
        <color rgb="FFFCFCFF"/>
        <color rgb="FF63BE7B"/>
      </colorScale>
    </cfRule>
  </conditionalFormatting>
  <conditionalFormatting sqref="L25:L26">
    <cfRule type="colorScale" priority="348">
      <colorScale>
        <cfvo type="min"/>
        <cfvo type="max"/>
        <color rgb="FFFCFCFF"/>
        <color rgb="FF63BE7B"/>
      </colorScale>
    </cfRule>
  </conditionalFormatting>
  <conditionalFormatting sqref="L25:L26">
    <cfRule type="colorScale" priority="349">
      <colorScale>
        <cfvo type="min"/>
        <cfvo type="max"/>
        <color rgb="FFFCFCFF"/>
        <color rgb="FF63BE7B"/>
      </colorScale>
    </cfRule>
  </conditionalFormatting>
  <conditionalFormatting sqref="L25:L26">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onditionalFormatting>
  <conditionalFormatting sqref="L25:L26">
    <cfRule type="colorScale" priority="352">
      <colorScale>
        <cfvo type="min"/>
        <cfvo type="percentile" val="50"/>
        <cfvo type="max"/>
        <color rgb="FFF8696B"/>
        <color rgb="FFFCFCFF"/>
        <color rgb="FF63BE7B"/>
      </colorScale>
    </cfRule>
  </conditionalFormatting>
  <conditionalFormatting sqref="L25:L26">
    <cfRule type="colorScale" priority="353">
      <colorScale>
        <cfvo type="min"/>
        <cfvo type="max"/>
        <color rgb="FFFCFCFF"/>
        <color rgb="FF63BE7B"/>
      </colorScale>
    </cfRule>
  </conditionalFormatting>
  <conditionalFormatting sqref="L25:L26">
    <cfRule type="colorScale" priority="354">
      <colorScale>
        <cfvo type="min"/>
        <cfvo type="max"/>
        <color rgb="FFFCFCFF"/>
        <color rgb="FF63BE7B"/>
      </colorScale>
    </cfRule>
  </conditionalFormatting>
  <conditionalFormatting sqref="L25:L26">
    <cfRule type="colorScale" priority="346">
      <colorScale>
        <cfvo type="min"/>
        <cfvo type="max"/>
        <color rgb="FFFCFCFF"/>
        <color rgb="FF63BE7B"/>
      </colorScale>
    </cfRule>
  </conditionalFormatting>
  <conditionalFormatting sqref="L2:L9 L11:L12 L14:L26 L32:L40">
    <cfRule type="colorScale" priority="345">
      <colorScale>
        <cfvo type="min"/>
        <cfvo type="max"/>
        <color rgb="FFFCFCFF"/>
        <color rgb="FF63BE7B"/>
      </colorScale>
    </cfRule>
  </conditionalFormatting>
  <conditionalFormatting sqref="L2:L9 L11:L12 L14:L29 L32:L40">
    <cfRule type="colorScale" priority="344">
      <colorScale>
        <cfvo type="min"/>
        <cfvo type="max"/>
        <color rgb="FFFCFCFF"/>
        <color rgb="FF63BE7B"/>
      </colorScale>
    </cfRule>
  </conditionalFormatting>
  <conditionalFormatting sqref="L2:L9 L11:L12 L14:L40">
    <cfRule type="colorScale" priority="343">
      <colorScale>
        <cfvo type="min"/>
        <cfvo type="max"/>
        <color rgb="FFFCFCFF"/>
        <color rgb="FF63BE7B"/>
      </colorScale>
    </cfRule>
  </conditionalFormatting>
  <conditionalFormatting sqref="L16:L19 L32:L40">
    <cfRule type="colorScale" priority="387">
      <colorScale>
        <cfvo type="min"/>
        <cfvo type="max"/>
        <color rgb="FFFCFCFF"/>
        <color rgb="FF63BE7B"/>
      </colorScale>
    </cfRule>
  </conditionalFormatting>
  <conditionalFormatting sqref="L33:L40">
    <cfRule type="colorScale" priority="339">
      <colorScale>
        <cfvo type="min"/>
        <cfvo type="max"/>
        <color rgb="FFFCFCFF"/>
        <color rgb="FF63BE7B"/>
      </colorScale>
    </cfRule>
    <cfRule type="colorScale" priority="340">
      <colorScale>
        <cfvo type="min"/>
        <cfvo type="max"/>
        <color rgb="FFFCFCFF"/>
        <color rgb="FF63BE7B"/>
      </colorScale>
    </cfRule>
    <cfRule type="colorScale" priority="341">
      <colorScale>
        <cfvo type="min"/>
        <cfvo type="percentile" val="50"/>
        <cfvo type="max"/>
        <color rgb="FFF8696B"/>
        <color rgb="FFFFEB84"/>
        <color rgb="FF63BE7B"/>
      </colorScale>
    </cfRule>
    <cfRule type="colorScale" priority="342">
      <colorScale>
        <cfvo type="min"/>
        <cfvo type="max"/>
        <color rgb="FFFFEF9C"/>
        <color rgb="FF63BE7B"/>
      </colorScale>
    </cfRule>
  </conditionalFormatting>
  <conditionalFormatting sqref="L5:L12 L14:L40">
    <cfRule type="colorScale" priority="338">
      <colorScale>
        <cfvo type="min"/>
        <cfvo type="max"/>
        <color rgb="FFFCFCFF"/>
        <color rgb="FF63BE7B"/>
      </colorScale>
    </cfRule>
  </conditionalFormatting>
  <conditionalFormatting sqref="L2:L12 L14:L40">
    <cfRule type="colorScale" priority="337">
      <colorScale>
        <cfvo type="min"/>
        <cfvo type="max"/>
        <color rgb="FFFCFCFF"/>
        <color rgb="FF63BE7B"/>
      </colorScale>
    </cfRule>
  </conditionalFormatting>
  <conditionalFormatting sqref="M2:M3 M5:M6">
    <cfRule type="colorScale" priority="333">
      <colorScale>
        <cfvo type="min"/>
        <cfvo type="max"/>
        <color rgb="FFFCFCFF"/>
        <color rgb="FF63BE7B"/>
      </colorScale>
    </cfRule>
  </conditionalFormatting>
  <conditionalFormatting sqref="M2:M3">
    <cfRule type="colorScale" priority="335">
      <colorScale>
        <cfvo type="min"/>
        <cfvo type="max"/>
        <color rgb="FFFCFCFF"/>
        <color rgb="FF63BE7B"/>
      </colorScale>
    </cfRule>
  </conditionalFormatting>
  <conditionalFormatting sqref="M5:M6">
    <cfRule type="colorScale" priority="334">
      <colorScale>
        <cfvo type="min"/>
        <cfvo type="max"/>
        <color rgb="FFFCFCFF"/>
        <color rgb="FF63BE7B"/>
      </colorScale>
    </cfRule>
  </conditionalFormatting>
  <conditionalFormatting sqref="M16:M18">
    <cfRule type="colorScale" priority="328">
      <colorScale>
        <cfvo type="min"/>
        <cfvo type="max"/>
        <color rgb="FFFCFCFF"/>
        <color rgb="FF63BE7B"/>
      </colorScale>
    </cfRule>
  </conditionalFormatting>
  <conditionalFormatting sqref="M16:M18">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M16:M21 M32:M40">
    <cfRule type="colorScale" priority="332">
      <colorScale>
        <cfvo type="min"/>
        <cfvo type="max"/>
        <color rgb="FFFCFCFF"/>
        <color rgb="FF63BE7B"/>
      </colorScale>
    </cfRule>
  </conditionalFormatting>
  <conditionalFormatting sqref="M17:M18">
    <cfRule type="colorScale" priority="326">
      <colorScale>
        <cfvo type="min"/>
        <cfvo type="max"/>
        <color rgb="FFFCFCFF"/>
        <color rgb="FF63BE7B"/>
      </colorScale>
    </cfRule>
  </conditionalFormatting>
  <conditionalFormatting sqref="M17:M18">
    <cfRule type="colorScale" priority="327">
      <colorScale>
        <cfvo type="min"/>
        <cfvo type="max"/>
        <color rgb="FFFCFCFF"/>
        <color rgb="FF63BE7B"/>
      </colorScale>
    </cfRule>
  </conditionalFormatting>
  <conditionalFormatting sqref="M32:M40">
    <cfRule type="colorScale" priority="320">
      <colorScale>
        <cfvo type="min"/>
        <cfvo type="max"/>
        <color rgb="FFFCFCFF"/>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CFCFF"/>
        <color rgb="FF63BE7B"/>
      </colorScale>
    </cfRule>
    <cfRule type="colorScale" priority="324">
      <colorScale>
        <cfvo type="min"/>
        <cfvo type="max"/>
        <color rgb="FFFCFCFF"/>
        <color rgb="FF63BE7B"/>
      </colorScale>
    </cfRule>
    <cfRule type="colorScale" priority="325">
      <colorScale>
        <cfvo type="min"/>
        <cfvo type="percentile" val="50"/>
        <cfvo type="max"/>
        <color rgb="FFF8696B"/>
        <color rgb="FFFCFCFF"/>
        <color rgb="FF63BE7B"/>
      </colorScale>
    </cfRule>
  </conditionalFormatting>
  <conditionalFormatting sqref="M20:M21">
    <cfRule type="colorScale" priority="316">
      <colorScale>
        <cfvo type="min"/>
        <cfvo type="max"/>
        <color rgb="FFFCFCFF"/>
        <color rgb="FF63BE7B"/>
      </colorScale>
    </cfRule>
  </conditionalFormatting>
  <conditionalFormatting sqref="M20:M21">
    <cfRule type="colorScale" priority="315">
      <colorScale>
        <cfvo type="min"/>
        <cfvo type="max"/>
        <color rgb="FFFCFCFF"/>
        <color rgb="FF63BE7B"/>
      </colorScale>
    </cfRule>
  </conditionalFormatting>
  <conditionalFormatting sqref="M20:M21">
    <cfRule type="colorScale" priority="317">
      <colorScale>
        <cfvo type="min"/>
        <cfvo type="percentile" val="50"/>
        <cfvo type="max"/>
        <color rgb="FFF8696B"/>
        <color rgb="FFFCFCFF"/>
        <color rgb="FF63BE7B"/>
      </colorScale>
    </cfRule>
    <cfRule type="colorScale" priority="318">
      <colorScale>
        <cfvo type="min"/>
        <cfvo type="max"/>
        <color rgb="FFFCFCFF"/>
        <color rgb="FF63BE7B"/>
      </colorScale>
    </cfRule>
    <cfRule type="colorScale" priority="319">
      <colorScale>
        <cfvo type="min"/>
        <cfvo type="percentile" val="50"/>
        <cfvo type="max"/>
        <color rgb="FFF8696B"/>
        <color rgb="FFFCFCFF"/>
        <color rgb="FF63BE7B"/>
      </colorScale>
    </cfRule>
  </conditionalFormatting>
  <conditionalFormatting sqref="M22:M24">
    <cfRule type="colorScale" priority="305">
      <colorScale>
        <cfvo type="min"/>
        <cfvo type="max"/>
        <color rgb="FFFCFCFF"/>
        <color rgb="FF63BE7B"/>
      </colorScale>
    </cfRule>
  </conditionalFormatting>
  <conditionalFormatting sqref="M22:M24">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onditionalFormatting>
  <conditionalFormatting sqref="M22:M24">
    <cfRule type="colorScale" priority="314">
      <colorScale>
        <cfvo type="min"/>
        <cfvo type="percentile" val="50"/>
        <cfvo type="max"/>
        <color rgb="FFF8696B"/>
        <color rgb="FFFCFCFF"/>
        <color rgb="FF63BE7B"/>
      </colorScale>
    </cfRule>
  </conditionalFormatting>
  <conditionalFormatting sqref="M22:M24">
    <cfRule type="colorScale" priority="304">
      <colorScale>
        <cfvo type="min"/>
        <cfvo type="max"/>
        <color rgb="FFFCFCFF"/>
        <color rgb="FF63BE7B"/>
      </colorScale>
    </cfRule>
  </conditionalFormatting>
  <conditionalFormatting sqref="M22:M24">
    <cfRule type="colorScale" priority="306">
      <colorScale>
        <cfvo type="min"/>
        <cfvo type="max"/>
        <color rgb="FFFCFCFF"/>
        <color rgb="FF63BE7B"/>
      </colorScale>
    </cfRule>
  </conditionalFormatting>
  <conditionalFormatting sqref="M22:M24">
    <cfRule type="colorScale" priority="307">
      <colorScale>
        <cfvo type="min"/>
        <cfvo type="max"/>
        <color rgb="FFFCFCFF"/>
        <color rgb="FF63BE7B"/>
      </colorScale>
    </cfRule>
  </conditionalFormatting>
  <conditionalFormatting sqref="M22:M23">
    <cfRule type="colorScale" priority="308">
      <colorScale>
        <cfvo type="min"/>
        <cfvo type="max"/>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FEB84"/>
        <color rgb="FF63BE7B"/>
      </colorScale>
    </cfRule>
    <cfRule type="colorScale" priority="311">
      <colorScale>
        <cfvo type="min"/>
        <cfvo type="max"/>
        <color rgb="FFFFEF9C"/>
        <color rgb="FF63BE7B"/>
      </colorScale>
    </cfRule>
  </conditionalFormatting>
  <conditionalFormatting sqref="M25:M26">
    <cfRule type="colorScale" priority="296">
      <colorScale>
        <cfvo type="min"/>
        <cfvo type="max"/>
        <color rgb="FFFCFCFF"/>
        <color rgb="FF63BE7B"/>
      </colorScale>
    </cfRule>
  </conditionalFormatting>
  <conditionalFormatting sqref="M25:M26">
    <cfRule type="colorScale" priority="297">
      <colorScale>
        <cfvo type="min"/>
        <cfvo type="max"/>
        <color rgb="FFFCFCFF"/>
        <color rgb="FF63BE7B"/>
      </colorScale>
    </cfRule>
  </conditionalFormatting>
  <conditionalFormatting sqref="M25:M26">
    <cfRule type="colorScale" priority="298">
      <colorScale>
        <cfvo type="min"/>
        <cfvo type="max"/>
        <color rgb="FFFCFCFF"/>
        <color rgb="FF63BE7B"/>
      </colorScale>
    </cfRule>
  </conditionalFormatting>
  <conditionalFormatting sqref="M25:M26">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M25:M26">
    <cfRule type="colorScale" priority="301">
      <colorScale>
        <cfvo type="min"/>
        <cfvo type="percentile" val="50"/>
        <cfvo type="max"/>
        <color rgb="FFF8696B"/>
        <color rgb="FFFCFCFF"/>
        <color rgb="FF63BE7B"/>
      </colorScale>
    </cfRule>
  </conditionalFormatting>
  <conditionalFormatting sqref="M25:M26">
    <cfRule type="colorScale" priority="302">
      <colorScale>
        <cfvo type="min"/>
        <cfvo type="max"/>
        <color rgb="FFFCFCFF"/>
        <color rgb="FF63BE7B"/>
      </colorScale>
    </cfRule>
  </conditionalFormatting>
  <conditionalFormatting sqref="M25:M26">
    <cfRule type="colorScale" priority="303">
      <colorScale>
        <cfvo type="min"/>
        <cfvo type="max"/>
        <color rgb="FFFCFCFF"/>
        <color rgb="FF63BE7B"/>
      </colorScale>
    </cfRule>
  </conditionalFormatting>
  <conditionalFormatting sqref="M25:M26">
    <cfRule type="colorScale" priority="295">
      <colorScale>
        <cfvo type="min"/>
        <cfvo type="max"/>
        <color rgb="FFFCFCFF"/>
        <color rgb="FF63BE7B"/>
      </colorScale>
    </cfRule>
  </conditionalFormatting>
  <conditionalFormatting sqref="M2:M9 M11:M12 M14:M26 M32:M40">
    <cfRule type="colorScale" priority="294">
      <colorScale>
        <cfvo type="min"/>
        <cfvo type="max"/>
        <color rgb="FFFCFCFF"/>
        <color rgb="FF63BE7B"/>
      </colorScale>
    </cfRule>
  </conditionalFormatting>
  <conditionalFormatting sqref="M2:M9 M11:M12 M14:M29 M32:M40">
    <cfRule type="colorScale" priority="293">
      <colorScale>
        <cfvo type="min"/>
        <cfvo type="max"/>
        <color rgb="FFFCFCFF"/>
        <color rgb="FF63BE7B"/>
      </colorScale>
    </cfRule>
  </conditionalFormatting>
  <conditionalFormatting sqref="M2:M9 M11:M12 M14:M40">
    <cfRule type="colorScale" priority="292">
      <colorScale>
        <cfvo type="min"/>
        <cfvo type="max"/>
        <color rgb="FFFCFCFF"/>
        <color rgb="FF63BE7B"/>
      </colorScale>
    </cfRule>
  </conditionalFormatting>
  <conditionalFormatting sqref="M16:M19 M32:M40">
    <cfRule type="colorScale" priority="336">
      <colorScale>
        <cfvo type="min"/>
        <cfvo type="max"/>
        <color rgb="FFFCFCFF"/>
        <color rgb="FF63BE7B"/>
      </colorScale>
    </cfRule>
  </conditionalFormatting>
  <conditionalFormatting sqref="M33:M40">
    <cfRule type="colorScale" priority="288">
      <colorScale>
        <cfvo type="min"/>
        <cfvo type="max"/>
        <color rgb="FFFCFCFF"/>
        <color rgb="FF63BE7B"/>
      </colorScale>
    </cfRule>
    <cfRule type="colorScale" priority="289">
      <colorScale>
        <cfvo type="min"/>
        <cfvo type="max"/>
        <color rgb="FFFCFCFF"/>
        <color rgb="FF63BE7B"/>
      </colorScale>
    </cfRule>
    <cfRule type="colorScale" priority="290">
      <colorScale>
        <cfvo type="min"/>
        <cfvo type="percentile" val="50"/>
        <cfvo type="max"/>
        <color rgb="FFF8696B"/>
        <color rgb="FFFFEB84"/>
        <color rgb="FF63BE7B"/>
      </colorScale>
    </cfRule>
    <cfRule type="colorScale" priority="291">
      <colorScale>
        <cfvo type="min"/>
        <cfvo type="max"/>
        <color rgb="FFFFEF9C"/>
        <color rgb="FF63BE7B"/>
      </colorScale>
    </cfRule>
  </conditionalFormatting>
  <conditionalFormatting sqref="M5:M12 M14:M40">
    <cfRule type="colorScale" priority="287">
      <colorScale>
        <cfvo type="min"/>
        <cfvo type="max"/>
        <color rgb="FFFCFCFF"/>
        <color rgb="FF63BE7B"/>
      </colorScale>
    </cfRule>
  </conditionalFormatting>
  <conditionalFormatting sqref="M2:M12 M14:M40">
    <cfRule type="colorScale" priority="286">
      <colorScale>
        <cfvo type="min"/>
        <cfvo type="max"/>
        <color rgb="FFFCFCFF"/>
        <color rgb="FF63BE7B"/>
      </colorScale>
    </cfRule>
  </conditionalFormatting>
  <conditionalFormatting sqref="N2:N3 N5:N6">
    <cfRule type="colorScale" priority="282">
      <colorScale>
        <cfvo type="min"/>
        <cfvo type="max"/>
        <color rgb="FFFCFCFF"/>
        <color rgb="FF63BE7B"/>
      </colorScale>
    </cfRule>
  </conditionalFormatting>
  <conditionalFormatting sqref="N2:N3">
    <cfRule type="colorScale" priority="284">
      <colorScale>
        <cfvo type="min"/>
        <cfvo type="max"/>
        <color rgb="FFFCFCFF"/>
        <color rgb="FF63BE7B"/>
      </colorScale>
    </cfRule>
  </conditionalFormatting>
  <conditionalFormatting sqref="N5:N6">
    <cfRule type="colorScale" priority="283">
      <colorScale>
        <cfvo type="min"/>
        <cfvo type="max"/>
        <color rgb="FFFCFCFF"/>
        <color rgb="FF63BE7B"/>
      </colorScale>
    </cfRule>
  </conditionalFormatting>
  <conditionalFormatting sqref="N16:N18">
    <cfRule type="colorScale" priority="277">
      <colorScale>
        <cfvo type="min"/>
        <cfvo type="max"/>
        <color rgb="FFFCFCFF"/>
        <color rgb="FF63BE7B"/>
      </colorScale>
    </cfRule>
  </conditionalFormatting>
  <conditionalFormatting sqref="N16:N18">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N16:N21 N32:N40">
    <cfRule type="colorScale" priority="281">
      <colorScale>
        <cfvo type="min"/>
        <cfvo type="max"/>
        <color rgb="FFFCFCFF"/>
        <color rgb="FF63BE7B"/>
      </colorScale>
    </cfRule>
  </conditionalFormatting>
  <conditionalFormatting sqref="N17:N18">
    <cfRule type="colorScale" priority="275">
      <colorScale>
        <cfvo type="min"/>
        <cfvo type="max"/>
        <color rgb="FFFCFCFF"/>
        <color rgb="FF63BE7B"/>
      </colorScale>
    </cfRule>
  </conditionalFormatting>
  <conditionalFormatting sqref="N17:N18">
    <cfRule type="colorScale" priority="276">
      <colorScale>
        <cfvo type="min"/>
        <cfvo type="max"/>
        <color rgb="FFFCFCFF"/>
        <color rgb="FF63BE7B"/>
      </colorScale>
    </cfRule>
  </conditionalFormatting>
  <conditionalFormatting sqref="N32:N40">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N20:N21">
    <cfRule type="colorScale" priority="265">
      <colorScale>
        <cfvo type="min"/>
        <cfvo type="max"/>
        <color rgb="FFFCFCFF"/>
        <color rgb="FF63BE7B"/>
      </colorScale>
    </cfRule>
  </conditionalFormatting>
  <conditionalFormatting sqref="N20:N21">
    <cfRule type="colorScale" priority="264">
      <colorScale>
        <cfvo type="min"/>
        <cfvo type="max"/>
        <color rgb="FFFCFCFF"/>
        <color rgb="FF63BE7B"/>
      </colorScale>
    </cfRule>
  </conditionalFormatting>
  <conditionalFormatting sqref="N20:N21">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onditionalFormatting>
  <conditionalFormatting sqref="N22:N24">
    <cfRule type="colorScale" priority="254">
      <colorScale>
        <cfvo type="min"/>
        <cfvo type="max"/>
        <color rgb="FFFCFCFF"/>
        <color rgb="FF63BE7B"/>
      </colorScale>
    </cfRule>
  </conditionalFormatting>
  <conditionalFormatting sqref="N22:N24">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onditionalFormatting>
  <conditionalFormatting sqref="N22:N24">
    <cfRule type="colorScale" priority="263">
      <colorScale>
        <cfvo type="min"/>
        <cfvo type="percentile" val="50"/>
        <cfvo type="max"/>
        <color rgb="FFF8696B"/>
        <color rgb="FFFCFCFF"/>
        <color rgb="FF63BE7B"/>
      </colorScale>
    </cfRule>
  </conditionalFormatting>
  <conditionalFormatting sqref="N22:N24">
    <cfRule type="colorScale" priority="253">
      <colorScale>
        <cfvo type="min"/>
        <cfvo type="max"/>
        <color rgb="FFFCFCFF"/>
        <color rgb="FF63BE7B"/>
      </colorScale>
    </cfRule>
  </conditionalFormatting>
  <conditionalFormatting sqref="N22:N24">
    <cfRule type="colorScale" priority="255">
      <colorScale>
        <cfvo type="min"/>
        <cfvo type="max"/>
        <color rgb="FFFCFCFF"/>
        <color rgb="FF63BE7B"/>
      </colorScale>
    </cfRule>
  </conditionalFormatting>
  <conditionalFormatting sqref="N22:N24">
    <cfRule type="colorScale" priority="256">
      <colorScale>
        <cfvo type="min"/>
        <cfvo type="max"/>
        <color rgb="FFFCFCFF"/>
        <color rgb="FF63BE7B"/>
      </colorScale>
    </cfRule>
  </conditionalFormatting>
  <conditionalFormatting sqref="N22:N23">
    <cfRule type="colorScale" priority="257">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percentile" val="50"/>
        <cfvo type="max"/>
        <color rgb="FFF8696B"/>
        <color rgb="FFFFEB84"/>
        <color rgb="FF63BE7B"/>
      </colorScale>
    </cfRule>
    <cfRule type="colorScale" priority="260">
      <colorScale>
        <cfvo type="min"/>
        <cfvo type="max"/>
        <color rgb="FFFFEF9C"/>
        <color rgb="FF63BE7B"/>
      </colorScale>
    </cfRule>
  </conditionalFormatting>
  <conditionalFormatting sqref="N25:N26">
    <cfRule type="colorScale" priority="245">
      <colorScale>
        <cfvo type="min"/>
        <cfvo type="max"/>
        <color rgb="FFFCFCFF"/>
        <color rgb="FF63BE7B"/>
      </colorScale>
    </cfRule>
  </conditionalFormatting>
  <conditionalFormatting sqref="N25:N26">
    <cfRule type="colorScale" priority="246">
      <colorScale>
        <cfvo type="min"/>
        <cfvo type="max"/>
        <color rgb="FFFCFCFF"/>
        <color rgb="FF63BE7B"/>
      </colorScale>
    </cfRule>
  </conditionalFormatting>
  <conditionalFormatting sqref="N25:N26">
    <cfRule type="colorScale" priority="247">
      <colorScale>
        <cfvo type="min"/>
        <cfvo type="max"/>
        <color rgb="FFFCFCFF"/>
        <color rgb="FF63BE7B"/>
      </colorScale>
    </cfRule>
  </conditionalFormatting>
  <conditionalFormatting sqref="N25:N26">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onditionalFormatting>
  <conditionalFormatting sqref="N25:N26">
    <cfRule type="colorScale" priority="250">
      <colorScale>
        <cfvo type="min"/>
        <cfvo type="percentile" val="50"/>
        <cfvo type="max"/>
        <color rgb="FFF8696B"/>
        <color rgb="FFFCFCFF"/>
        <color rgb="FF63BE7B"/>
      </colorScale>
    </cfRule>
  </conditionalFormatting>
  <conditionalFormatting sqref="N25:N26">
    <cfRule type="colorScale" priority="251">
      <colorScale>
        <cfvo type="min"/>
        <cfvo type="max"/>
        <color rgb="FFFCFCFF"/>
        <color rgb="FF63BE7B"/>
      </colorScale>
    </cfRule>
  </conditionalFormatting>
  <conditionalFormatting sqref="N25:N26">
    <cfRule type="colorScale" priority="252">
      <colorScale>
        <cfvo type="min"/>
        <cfvo type="max"/>
        <color rgb="FFFCFCFF"/>
        <color rgb="FF63BE7B"/>
      </colorScale>
    </cfRule>
  </conditionalFormatting>
  <conditionalFormatting sqref="N25:N26">
    <cfRule type="colorScale" priority="244">
      <colorScale>
        <cfvo type="min"/>
        <cfvo type="max"/>
        <color rgb="FFFCFCFF"/>
        <color rgb="FF63BE7B"/>
      </colorScale>
    </cfRule>
  </conditionalFormatting>
  <conditionalFormatting sqref="N2:N9 N11:N12 N14:N26 N32:N40">
    <cfRule type="colorScale" priority="243">
      <colorScale>
        <cfvo type="min"/>
        <cfvo type="max"/>
        <color rgb="FFFCFCFF"/>
        <color rgb="FF63BE7B"/>
      </colorScale>
    </cfRule>
  </conditionalFormatting>
  <conditionalFormatting sqref="N2:N9 N11:N12 N14:N29 N32:N40">
    <cfRule type="colorScale" priority="242">
      <colorScale>
        <cfvo type="min"/>
        <cfvo type="max"/>
        <color rgb="FFFCFCFF"/>
        <color rgb="FF63BE7B"/>
      </colorScale>
    </cfRule>
  </conditionalFormatting>
  <conditionalFormatting sqref="N2:N9 N11:N12 N14:N40">
    <cfRule type="colorScale" priority="241">
      <colorScale>
        <cfvo type="min"/>
        <cfvo type="max"/>
        <color rgb="FFFCFCFF"/>
        <color rgb="FF63BE7B"/>
      </colorScale>
    </cfRule>
  </conditionalFormatting>
  <conditionalFormatting sqref="N16:N19 N32:N40">
    <cfRule type="colorScale" priority="285">
      <colorScale>
        <cfvo type="min"/>
        <cfvo type="max"/>
        <color rgb="FFFCFCFF"/>
        <color rgb="FF63BE7B"/>
      </colorScale>
    </cfRule>
  </conditionalFormatting>
  <conditionalFormatting sqref="N33:N40">
    <cfRule type="colorScale" priority="237">
      <colorScale>
        <cfvo type="min"/>
        <cfvo type="max"/>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fRule type="colorScale" priority="240">
      <colorScale>
        <cfvo type="min"/>
        <cfvo type="max"/>
        <color rgb="FFFFEF9C"/>
        <color rgb="FF63BE7B"/>
      </colorScale>
    </cfRule>
  </conditionalFormatting>
  <conditionalFormatting sqref="N5:N12 N14:N40">
    <cfRule type="colorScale" priority="236">
      <colorScale>
        <cfvo type="min"/>
        <cfvo type="max"/>
        <color rgb="FFFCFCFF"/>
        <color rgb="FF63BE7B"/>
      </colorScale>
    </cfRule>
  </conditionalFormatting>
  <conditionalFormatting sqref="N2:N12 N14:N40">
    <cfRule type="colorScale" priority="235">
      <colorScale>
        <cfvo type="min"/>
        <cfvo type="max"/>
        <color rgb="FFFCFCFF"/>
        <color rgb="FF63BE7B"/>
      </colorScale>
    </cfRule>
  </conditionalFormatting>
  <conditionalFormatting sqref="D13">
    <cfRule type="colorScale" priority="148">
      <colorScale>
        <cfvo type="min"/>
        <cfvo type="percentile" val="50"/>
        <cfvo type="max"/>
        <color rgb="FFF8696B"/>
        <color rgb="FFFCFCFF"/>
        <color rgb="FF63BE7B"/>
      </colorScale>
    </cfRule>
  </conditionalFormatting>
  <conditionalFormatting sqref="D13">
    <cfRule type="colorScale" priority="166">
      <colorScale>
        <cfvo type="min"/>
        <cfvo type="percentile" val="50"/>
        <cfvo type="max"/>
        <color rgb="FFF8696B"/>
        <color rgb="FFFCFCFF"/>
        <color rgb="FF63BE7B"/>
      </colorScale>
    </cfRule>
  </conditionalFormatting>
  <conditionalFormatting sqref="E13">
    <cfRule type="colorScale" priority="140">
      <colorScale>
        <cfvo type="min"/>
        <cfvo type="max"/>
        <color rgb="FFFCFCFF"/>
        <color rgb="FF63BE7B"/>
      </colorScale>
    </cfRule>
  </conditionalFormatting>
  <conditionalFormatting sqref="E13">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69">
      <colorScale>
        <cfvo type="min"/>
        <cfvo type="percentile" val="50"/>
        <cfvo type="max"/>
        <color rgb="FFF8696B"/>
        <color rgb="FFFCFCFF"/>
        <color rgb="FF63BE7B"/>
      </colorScale>
    </cfRule>
  </conditionalFormatting>
  <conditionalFormatting sqref="E13">
    <cfRule type="colorScale" priority="144">
      <colorScale>
        <cfvo type="min"/>
        <cfvo type="max"/>
        <color rgb="FFFCFCFF"/>
        <color rgb="FF63BE7B"/>
      </colorScale>
    </cfRule>
  </conditionalFormatting>
  <conditionalFormatting sqref="E13">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39">
      <colorScale>
        <cfvo type="min"/>
        <cfvo type="max"/>
        <color rgb="FFFFEF9C"/>
        <color rgb="FF63BE7B"/>
      </colorScale>
    </cfRule>
  </conditionalFormatting>
  <conditionalFormatting sqref="O13">
    <cfRule type="colorScale" priority="141">
      <colorScale>
        <cfvo type="min"/>
        <cfvo type="percentile" val="50"/>
        <cfvo type="max"/>
        <color rgb="FF63BE7B"/>
        <color rgb="FFFCFCFF"/>
        <color rgb="FFF8696B"/>
      </colorScale>
    </cfRule>
  </conditionalFormatting>
  <conditionalFormatting sqref="O13">
    <cfRule type="colorScale" priority="170">
      <colorScale>
        <cfvo type="min"/>
        <cfvo type="percentile" val="50"/>
        <cfvo type="max"/>
        <color rgb="FF63BE7B"/>
        <color rgb="FFFCFCFF"/>
        <color rgb="FFF8696B"/>
      </colorScale>
    </cfRule>
  </conditionalFormatting>
  <conditionalFormatting sqref="O13">
    <cfRule type="colorScale" priority="133">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onditionalFormatting>
  <conditionalFormatting sqref="O13">
    <cfRule type="colorScale" priority="145">
      <colorScale>
        <cfvo type="min"/>
        <cfvo type="percentile" val="50"/>
        <cfvo type="max"/>
        <color rgb="FF63BE7B"/>
        <color rgb="FFFCFCFF"/>
        <color rgb="FFF8696B"/>
      </colorScale>
    </cfRule>
  </conditionalFormatting>
  <conditionalFormatting sqref="P13">
    <cfRule type="colorScale" priority="149">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fRule type="colorScale" priority="151">
      <colorScale>
        <cfvo type="min"/>
        <cfvo type="max"/>
        <color rgb="FFFCFCFF"/>
        <color rgb="FFF8696B"/>
      </colorScale>
    </cfRule>
  </conditionalFormatting>
  <conditionalFormatting sqref="P13">
    <cfRule type="colorScale" priority="171">
      <colorScale>
        <cfvo type="min"/>
        <cfvo type="percentile" val="50"/>
        <cfvo type="max"/>
        <color rgb="FF63BE7B"/>
        <color rgb="FFFCFCFF"/>
        <color rgb="FFF8696B"/>
      </colorScale>
    </cfRule>
  </conditionalFormatting>
  <conditionalFormatting sqref="Q13">
    <cfRule type="colorScale" priority="152">
      <colorScale>
        <cfvo type="min"/>
        <cfvo type="percentile" val="50"/>
        <cfvo type="max"/>
        <color rgb="FFF8696B"/>
        <color rgb="FFFCFCFF"/>
        <color rgb="FF63BE7B"/>
      </colorScale>
    </cfRule>
    <cfRule type="colorScale" priority="153">
      <colorScale>
        <cfvo type="min"/>
        <cfvo type="max"/>
        <color rgb="FFFFEF9C"/>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onditionalFormatting>
  <conditionalFormatting sqref="Q13">
    <cfRule type="colorScale" priority="172">
      <colorScale>
        <cfvo type="min"/>
        <cfvo type="percentile" val="50"/>
        <cfvo type="max"/>
        <color rgb="FFF8696B"/>
        <color rgb="FFFCFCFF"/>
        <color rgb="FF63BE7B"/>
      </colorScale>
    </cfRule>
  </conditionalFormatting>
  <conditionalFormatting sqref="Q13">
    <cfRule type="colorScale" priority="146">
      <colorScale>
        <cfvo type="min"/>
        <cfvo type="max"/>
        <color rgb="FFFFEF9C"/>
        <color rgb="FF63BE7B"/>
      </colorScale>
    </cfRule>
  </conditionalFormatting>
  <conditionalFormatting sqref="Q13:U13 W13">
    <cfRule type="colorScale" priority="131">
      <colorScale>
        <cfvo type="min"/>
        <cfvo type="max"/>
        <color rgb="FFFFEF9C"/>
        <color rgb="FF63BE7B"/>
      </colorScale>
    </cfRule>
    <cfRule type="colorScale" priority="132">
      <colorScale>
        <cfvo type="min"/>
        <cfvo type="max"/>
        <color rgb="FFFFEF9C"/>
        <color rgb="FF63BE7B"/>
      </colorScale>
    </cfRule>
    <cfRule type="colorScale" priority="135">
      <colorScale>
        <cfvo type="min"/>
        <cfvo type="max"/>
        <color rgb="FFFFEF9C"/>
        <color rgb="FF63BE7B"/>
      </colorScale>
    </cfRule>
  </conditionalFormatting>
  <conditionalFormatting sqref="T13">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onditionalFormatting>
  <conditionalFormatting sqref="T13">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onditionalFormatting>
  <conditionalFormatting sqref="T13">
    <cfRule type="colorScale" priority="147">
      <colorScale>
        <cfvo type="min"/>
        <cfvo type="max"/>
        <color rgb="FFFFEF9C"/>
        <color rgb="FF63BE7B"/>
      </colorScale>
    </cfRule>
  </conditionalFormatting>
  <conditionalFormatting sqref="U13">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U13">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onditionalFormatting>
  <conditionalFormatting sqref="W13 U13">
    <cfRule type="colorScale" priority="142">
      <colorScale>
        <cfvo type="min"/>
        <cfvo type="max"/>
        <color rgb="FFFFEF9C"/>
        <color rgb="FF63BE7B"/>
      </colorScale>
    </cfRule>
  </conditionalFormatting>
  <conditionalFormatting sqref="W13">
    <cfRule type="colorScale" priority="143">
      <colorScale>
        <cfvo type="min"/>
        <cfvo type="max"/>
        <color rgb="FFFFEF9C"/>
        <color rgb="FF63BE7B"/>
      </colorScale>
    </cfRule>
  </conditionalFormatting>
  <conditionalFormatting sqref="V13">
    <cfRule type="colorScale" priority="177">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fRule type="colorScale" priority="179">
      <colorScale>
        <cfvo type="min"/>
        <cfvo type="max"/>
        <color rgb="FF63BE7B"/>
        <color rgb="FFFCFCFF"/>
      </colorScale>
    </cfRule>
    <cfRule type="colorScale" priority="180">
      <colorScale>
        <cfvo type="min"/>
        <cfvo type="percentile" val="50"/>
        <cfvo type="max"/>
        <color rgb="FF63BE7B"/>
        <color rgb="FFFCFCFF"/>
        <color rgb="FFF8696B"/>
      </colorScale>
    </cfRule>
    <cfRule type="colorScale" priority="181">
      <colorScale>
        <cfvo type="min"/>
        <cfvo type="max"/>
        <color rgb="FFFFEF9C"/>
        <color rgb="FF63BE7B"/>
      </colorScale>
    </cfRule>
    <cfRule type="colorScale" priority="182">
      <colorScale>
        <cfvo type="min"/>
        <cfvo type="max"/>
        <color rgb="FFFFEF9C"/>
        <color rgb="FF63BE7B"/>
      </colorScale>
    </cfRule>
    <cfRule type="colorScale" priority="183">
      <colorScale>
        <cfvo type="min"/>
        <cfvo type="max"/>
        <color rgb="FFFFEF9C"/>
        <color rgb="FF63BE7B"/>
      </colorScale>
    </cfRule>
  </conditionalFormatting>
  <conditionalFormatting sqref="V13">
    <cfRule type="colorScale" priority="129">
      <colorScale>
        <cfvo type="min"/>
        <cfvo type="max"/>
        <color rgb="FFFFEF9C"/>
        <color rgb="FF63BE7B"/>
      </colorScale>
    </cfRule>
    <cfRule type="colorScale" priority="130">
      <colorScale>
        <cfvo type="min"/>
        <cfvo type="max"/>
        <color rgb="FFFFEF9C"/>
        <color rgb="FF63BE7B"/>
      </colorScale>
    </cfRule>
  </conditionalFormatting>
  <conditionalFormatting sqref="V13">
    <cfRule type="colorScale" priority="184">
      <colorScale>
        <cfvo type="min"/>
        <cfvo type="max"/>
        <color rgb="FFFFEF9C"/>
        <color rgb="FF63BE7B"/>
      </colorScale>
    </cfRule>
  </conditionalFormatting>
  <conditionalFormatting sqref="W13">
    <cfRule type="colorScale" priority="163">
      <colorScale>
        <cfvo type="min"/>
        <cfvo type="percentile" val="50"/>
        <cfvo type="max"/>
        <color rgb="FF63BE7B"/>
        <color rgb="FFFCFCFF"/>
        <color rgb="FFF8696B"/>
      </colorScale>
    </cfRule>
    <cfRule type="colorScale" priority="164">
      <colorScale>
        <cfvo type="min"/>
        <cfvo type="max"/>
        <color rgb="FF63BE7B"/>
        <color rgb="FFFCFCFF"/>
      </colorScale>
    </cfRule>
    <cfRule type="colorScale" priority="165">
      <colorScale>
        <cfvo type="min"/>
        <cfvo type="percentile" val="50"/>
        <cfvo type="max"/>
        <color rgb="FF63BE7B"/>
        <color rgb="FFFCFCFF"/>
        <color rgb="FFF8696B"/>
      </colorScale>
    </cfRule>
  </conditionalFormatting>
  <conditionalFormatting sqref="W13">
    <cfRule type="colorScale" priority="185">
      <colorScale>
        <cfvo type="min"/>
        <cfvo type="percentile" val="50"/>
        <cfvo type="max"/>
        <color rgb="FF63BE7B"/>
        <color rgb="FFFCFCFF"/>
        <color rgb="FFF8696B"/>
      </colorScale>
    </cfRule>
  </conditionalFormatting>
  <conditionalFormatting sqref="D13">
    <cfRule type="colorScale" priority="128">
      <colorScale>
        <cfvo type="min"/>
        <cfvo type="percentile" val="50"/>
        <cfvo type="max"/>
        <color rgb="FFF8696B"/>
        <color rgb="FFFCFCFF"/>
        <color rgb="FF63BE7B"/>
      </colorScale>
    </cfRule>
  </conditionalFormatting>
  <conditionalFormatting sqref="D13">
    <cfRule type="colorScale" priority="127">
      <colorScale>
        <cfvo type="min"/>
        <cfvo type="percentile" val="50"/>
        <cfvo type="max"/>
        <color rgb="FFF8696B"/>
        <color rgb="FFFCFCFF"/>
        <color rgb="FF63BE7B"/>
      </colorScale>
    </cfRule>
  </conditionalFormatting>
  <conditionalFormatting sqref="E13">
    <cfRule type="colorScale" priority="126">
      <colorScale>
        <cfvo type="min"/>
        <cfvo type="max"/>
        <color rgb="FFFCFCFF"/>
        <color rgb="FF63BE7B"/>
      </colorScale>
    </cfRule>
  </conditionalFormatting>
  <conditionalFormatting sqref="N13">
    <cfRule type="colorScale" priority="101">
      <colorScale>
        <cfvo type="min"/>
        <cfvo type="max"/>
        <color rgb="FFFCFCFF"/>
        <color rgb="FF63BE7B"/>
      </colorScale>
    </cfRule>
  </conditionalFormatting>
  <conditionalFormatting sqref="O13">
    <cfRule type="colorScale" priority="125">
      <colorScale>
        <cfvo type="min"/>
        <cfvo type="percentile" val="50"/>
        <cfvo type="max"/>
        <color rgb="FF63BE7B"/>
        <color rgb="FFFCFCFF"/>
        <color rgb="FFF8696B"/>
      </colorScale>
    </cfRule>
  </conditionalFormatting>
  <conditionalFormatting sqref="P13">
    <cfRule type="colorScale" priority="124">
      <colorScale>
        <cfvo type="min"/>
        <cfvo type="percentile" val="50"/>
        <cfvo type="max"/>
        <color rgb="FF63BE7B"/>
        <color rgb="FFFCFCFF"/>
        <color rgb="FFF8696B"/>
      </colorScale>
    </cfRule>
  </conditionalFormatting>
  <conditionalFormatting sqref="Q13">
    <cfRule type="colorScale" priority="123">
      <colorScale>
        <cfvo type="min"/>
        <cfvo type="percentile" val="50"/>
        <cfvo type="max"/>
        <color rgb="FFF8696B"/>
        <color rgb="FFFCFCFF"/>
        <color rgb="FF63BE7B"/>
      </colorScale>
    </cfRule>
  </conditionalFormatting>
  <conditionalFormatting sqref="R13">
    <cfRule type="colorScale" priority="118">
      <colorScale>
        <cfvo type="min"/>
        <cfvo type="percentile" val="50"/>
        <cfvo type="max"/>
        <color rgb="FFF8696B"/>
        <color rgb="FFFCFCFF"/>
        <color rgb="FF63BE7B"/>
      </colorScale>
    </cfRule>
    <cfRule type="colorScale" priority="122">
      <colorScale>
        <cfvo type="min"/>
        <cfvo type="max"/>
        <color rgb="FFFCFCFF"/>
        <color rgb="FF63BE7B"/>
      </colorScale>
    </cfRule>
  </conditionalFormatting>
  <conditionalFormatting sqref="S13">
    <cfRule type="colorScale" priority="119">
      <colorScale>
        <cfvo type="min"/>
        <cfvo type="percentile" val="50"/>
        <cfvo type="max"/>
        <color rgb="FFF8696B"/>
        <color rgb="FFFCFCFF"/>
        <color rgb="FF63BE7B"/>
      </colorScale>
    </cfRule>
  </conditionalFormatting>
  <conditionalFormatting sqref="S13">
    <cfRule type="colorScale" priority="121">
      <colorScale>
        <cfvo type="min"/>
        <cfvo type="max"/>
        <color rgb="FFFCFCFF"/>
        <color rgb="FF63BE7B"/>
      </colorScale>
    </cfRule>
  </conditionalFormatting>
  <conditionalFormatting sqref="T13">
    <cfRule type="colorScale" priority="120">
      <colorScale>
        <cfvo type="min"/>
        <cfvo type="percentile" val="50"/>
        <cfvo type="max"/>
        <color rgb="FFF8696B"/>
        <color rgb="FFFCFCFF"/>
        <color rgb="FF63BE7B"/>
      </colorScale>
    </cfRule>
  </conditionalFormatting>
  <conditionalFormatting sqref="U13">
    <cfRule type="colorScale" priority="117">
      <colorScale>
        <cfvo type="min"/>
        <cfvo type="percentile" val="50"/>
        <cfvo type="max"/>
        <color rgb="FFF8696B"/>
        <color rgb="FFFCFCFF"/>
        <color rgb="FF63BE7B"/>
      </colorScale>
    </cfRule>
  </conditionalFormatting>
  <conditionalFormatting sqref="V13">
    <cfRule type="colorScale" priority="92">
      <colorScale>
        <cfvo type="min"/>
        <cfvo type="percentile" val="50"/>
        <cfvo type="max"/>
        <color rgb="FF63BE7B"/>
        <color rgb="FFFCFCFF"/>
        <color rgb="FFF8696B"/>
      </colorScale>
    </cfRule>
  </conditionalFormatting>
  <conditionalFormatting sqref="W13">
    <cfRule type="colorScale" priority="116">
      <colorScale>
        <cfvo type="min"/>
        <cfvo type="percentile" val="50"/>
        <cfvo type="max"/>
        <color rgb="FF63BE7B"/>
        <color rgb="FFFCFCFF"/>
        <color rgb="FFF8696B"/>
      </colorScale>
    </cfRule>
  </conditionalFormatting>
  <conditionalFormatting sqref="D13">
    <cfRule type="colorScale" priority="115">
      <colorScale>
        <cfvo type="min"/>
        <cfvo type="percentile" val="50"/>
        <cfvo type="max"/>
        <color rgb="FFF8696B"/>
        <color rgb="FFFCFCFF"/>
        <color rgb="FF63BE7B"/>
      </colorScale>
    </cfRule>
  </conditionalFormatting>
  <conditionalFormatting sqref="E13">
    <cfRule type="colorScale" priority="114">
      <colorScale>
        <cfvo type="min"/>
        <cfvo type="max"/>
        <color rgb="FFFCFCFF"/>
        <color rgb="FF63BE7B"/>
      </colorScale>
    </cfRule>
  </conditionalFormatting>
  <conditionalFormatting sqref="O13">
    <cfRule type="colorScale" priority="113">
      <colorScale>
        <cfvo type="min"/>
        <cfvo type="percentile" val="50"/>
        <cfvo type="max"/>
        <color rgb="FF63BE7B"/>
        <color rgb="FFFCFCFF"/>
        <color rgb="FFF8696B"/>
      </colorScale>
    </cfRule>
  </conditionalFormatting>
  <conditionalFormatting sqref="P13">
    <cfRule type="colorScale" priority="112">
      <colorScale>
        <cfvo type="min"/>
        <cfvo type="percentile" val="50"/>
        <cfvo type="max"/>
        <color rgb="FF63BE7B"/>
        <color rgb="FFFCFCFF"/>
        <color rgb="FFF8696B"/>
      </colorScale>
    </cfRule>
  </conditionalFormatting>
  <conditionalFormatting sqref="Q13">
    <cfRule type="colorScale" priority="111">
      <colorScale>
        <cfvo type="min"/>
        <cfvo type="percentile" val="50"/>
        <cfvo type="max"/>
        <color rgb="FFF8696B"/>
        <color rgb="FFFCFCFF"/>
        <color rgb="FF63BE7B"/>
      </colorScale>
    </cfRule>
  </conditionalFormatting>
  <conditionalFormatting sqref="R13">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onditionalFormatting>
  <conditionalFormatting sqref="S13">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onditionalFormatting>
  <conditionalFormatting sqref="T13">
    <cfRule type="colorScale" priority="106">
      <colorScale>
        <cfvo type="min"/>
        <cfvo type="percentile" val="50"/>
        <cfvo type="max"/>
        <color rgb="FFF8696B"/>
        <color rgb="FFFCFCFF"/>
        <color rgb="FF63BE7B"/>
      </colorScale>
    </cfRule>
  </conditionalFormatting>
  <conditionalFormatting sqref="U13">
    <cfRule type="colorScale" priority="105">
      <colorScale>
        <cfvo type="min"/>
        <cfvo type="percentile" val="50"/>
        <cfvo type="max"/>
        <color rgb="FFF8696B"/>
        <color rgb="FFFCFCFF"/>
        <color rgb="FF63BE7B"/>
      </colorScale>
    </cfRule>
  </conditionalFormatting>
  <conditionalFormatting sqref="W13">
    <cfRule type="colorScale" priority="104">
      <colorScale>
        <cfvo type="min"/>
        <cfvo type="percentile" val="50"/>
        <cfvo type="max"/>
        <color rgb="FF63BE7B"/>
        <color rgb="FFFCFCFF"/>
        <color rgb="FFF8696B"/>
      </colorScale>
    </cfRule>
  </conditionalFormatting>
  <conditionalFormatting sqref="D13">
    <cfRule type="colorScale" priority="103">
      <colorScale>
        <cfvo type="min"/>
        <cfvo type="percentile" val="50"/>
        <cfvo type="max"/>
        <color rgb="FFF8696B"/>
        <color rgb="FFFCFCFF"/>
        <color rgb="FF63BE7B"/>
      </colorScale>
    </cfRule>
  </conditionalFormatting>
  <conditionalFormatting sqref="E13">
    <cfRule type="colorScale" priority="102">
      <colorScale>
        <cfvo type="min"/>
        <cfvo type="max"/>
        <color rgb="FFFCFCFF"/>
        <color rgb="FF63BE7B"/>
      </colorScale>
    </cfRule>
  </conditionalFormatting>
  <conditionalFormatting sqref="O13">
    <cfRule type="colorScale" priority="100">
      <colorScale>
        <cfvo type="min"/>
        <cfvo type="percentile" val="50"/>
        <cfvo type="max"/>
        <color rgb="FF63BE7B"/>
        <color rgb="FFFCFCFF"/>
        <color rgb="FFF8696B"/>
      </colorScale>
    </cfRule>
  </conditionalFormatting>
  <conditionalFormatting sqref="P13">
    <cfRule type="colorScale" priority="99">
      <colorScale>
        <cfvo type="min"/>
        <cfvo type="percentile" val="50"/>
        <cfvo type="max"/>
        <color rgb="FF63BE7B"/>
        <color rgb="FFFCFCFF"/>
        <color rgb="FFF8696B"/>
      </colorScale>
    </cfRule>
  </conditionalFormatting>
  <conditionalFormatting sqref="Q13">
    <cfRule type="colorScale" priority="98">
      <colorScale>
        <cfvo type="min"/>
        <cfvo type="percentile" val="50"/>
        <cfvo type="max"/>
        <color rgb="FFF8696B"/>
        <color rgb="FFFCFCFF"/>
        <color rgb="FF63BE7B"/>
      </colorScale>
    </cfRule>
  </conditionalFormatting>
  <conditionalFormatting sqref="R13">
    <cfRule type="colorScale" priority="97">
      <colorScale>
        <cfvo type="min"/>
        <cfvo type="max"/>
        <color rgb="FFFCFCFF"/>
        <color rgb="FF63BE7B"/>
      </colorScale>
    </cfRule>
  </conditionalFormatting>
  <conditionalFormatting sqref="S13">
    <cfRule type="colorScale" priority="94">
      <colorScale>
        <cfvo type="min"/>
        <cfvo type="percentile" val="50"/>
        <cfvo type="max"/>
        <color rgb="FFF8696B"/>
        <color rgb="FFFCFCFF"/>
        <color rgb="FF63BE7B"/>
      </colorScale>
    </cfRule>
    <cfRule type="colorScale" priority="96">
      <colorScale>
        <cfvo type="min"/>
        <cfvo type="max"/>
        <color rgb="FFFCFCFF"/>
        <color rgb="FF63BE7B"/>
      </colorScale>
    </cfRule>
  </conditionalFormatting>
  <conditionalFormatting sqref="T13">
    <cfRule type="colorScale" priority="95">
      <colorScale>
        <cfvo type="min"/>
        <cfvo type="percentile" val="50"/>
        <cfvo type="max"/>
        <color rgb="FFF8696B"/>
        <color rgb="FFFCFCFF"/>
        <color rgb="FF63BE7B"/>
      </colorScale>
    </cfRule>
  </conditionalFormatting>
  <conditionalFormatting sqref="U13">
    <cfRule type="colorScale" priority="93">
      <colorScale>
        <cfvo type="min"/>
        <cfvo type="percentile" val="50"/>
        <cfvo type="max"/>
        <color rgb="FFF8696B"/>
        <color rgb="FFFCFCFF"/>
        <color rgb="FF63BE7B"/>
      </colorScale>
    </cfRule>
  </conditionalFormatting>
  <conditionalFormatting sqref="W13">
    <cfRule type="colorScale" priority="91">
      <colorScale>
        <cfvo type="min"/>
        <cfvo type="percentile" val="50"/>
        <cfvo type="max"/>
        <color rgb="FF63BE7B"/>
        <color rgb="FFFCFCFF"/>
        <color rgb="FFF8696B"/>
      </colorScale>
    </cfRule>
  </conditionalFormatting>
  <conditionalFormatting sqref="N13">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FEB84"/>
        <color rgb="FF63BE7B"/>
      </colorScale>
    </cfRule>
    <cfRule type="colorScale" priority="190">
      <colorScale>
        <cfvo type="min"/>
        <cfvo type="max"/>
        <color rgb="FFFFEF9C"/>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5A8AC6"/>
      </colorScale>
    </cfRule>
    <cfRule type="colorScale" priority="195">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FEB84"/>
        <color rgb="FF63BE7B"/>
      </colorScale>
    </cfRule>
    <cfRule type="colorScale" priority="202">
      <colorScale>
        <cfvo type="min"/>
        <cfvo type="max"/>
        <color rgb="FFFFEF9C"/>
        <color rgb="FF63BE7B"/>
      </colorScale>
    </cfRule>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fRule type="colorScale" priority="206">
      <colorScale>
        <cfvo type="min"/>
        <cfvo type="max"/>
        <color rgb="FFFFEF9C"/>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onditionalFormatting>
  <conditionalFormatting sqref="D13">
    <cfRule type="colorScale" priority="90">
      <colorScale>
        <cfvo type="min"/>
        <cfvo type="percentile" val="50"/>
        <cfvo type="max"/>
        <color rgb="FFF8696B"/>
        <color rgb="FFFCFCFF"/>
        <color rgb="FF63BE7B"/>
      </colorScale>
    </cfRule>
  </conditionalFormatting>
  <conditionalFormatting sqref="N13">
    <cfRule type="colorScale" priority="55">
      <colorScale>
        <cfvo type="min"/>
        <cfvo type="max"/>
        <color rgb="FFFCFCFF"/>
        <color rgb="FF63BE7B"/>
      </colorScale>
    </cfRule>
  </conditionalFormatting>
  <conditionalFormatting sqref="O13">
    <cfRule type="colorScale" priority="54">
      <colorScale>
        <cfvo type="min"/>
        <cfvo type="percentile" val="50"/>
        <cfvo type="max"/>
        <color rgb="FF63BE7B"/>
        <color rgb="FFFCFCFF"/>
        <color rgb="FFF8696B"/>
      </colorScale>
    </cfRule>
  </conditionalFormatting>
  <conditionalFormatting sqref="P13">
    <cfRule type="colorScale" priority="53">
      <colorScale>
        <cfvo type="min"/>
        <cfvo type="percentile" val="50"/>
        <cfvo type="max"/>
        <color rgb="FF63BE7B"/>
        <color rgb="FFFCFCFF"/>
        <color rgb="FFF8696B"/>
      </colorScale>
    </cfRule>
  </conditionalFormatting>
  <conditionalFormatting sqref="Q13">
    <cfRule type="colorScale" priority="52">
      <colorScale>
        <cfvo type="min"/>
        <cfvo type="percentile" val="50"/>
        <cfvo type="max"/>
        <color rgb="FFF8696B"/>
        <color rgb="FFFCFCFF"/>
        <color rgb="FF63BE7B"/>
      </colorScale>
    </cfRule>
  </conditionalFormatting>
  <conditionalFormatting sqref="R13">
    <cfRule type="colorScale" priority="51">
      <colorScale>
        <cfvo type="min"/>
        <cfvo type="max"/>
        <color rgb="FFFCFCFF"/>
        <color rgb="FF63BE7B"/>
      </colorScale>
    </cfRule>
  </conditionalFormatting>
  <conditionalFormatting sqref="S13">
    <cfRule type="colorScale" priority="50">
      <colorScale>
        <cfvo type="min"/>
        <cfvo type="percentile" val="50"/>
        <cfvo type="max"/>
        <color rgb="FFF8696B"/>
        <color rgb="FFFCFCFF"/>
        <color rgb="FF63BE7B"/>
      </colorScale>
    </cfRule>
  </conditionalFormatting>
  <conditionalFormatting sqref="T13">
    <cfRule type="colorScale" priority="49">
      <colorScale>
        <cfvo type="min"/>
        <cfvo type="percentile" val="50"/>
        <cfvo type="max"/>
        <color rgb="FFF8696B"/>
        <color rgb="FFFCFCFF"/>
        <color rgb="FF63BE7B"/>
      </colorScale>
    </cfRule>
  </conditionalFormatting>
  <conditionalFormatting sqref="U13">
    <cfRule type="colorScale" priority="48">
      <colorScale>
        <cfvo type="min"/>
        <cfvo type="percentile" val="50"/>
        <cfvo type="max"/>
        <color rgb="FFF8696B"/>
        <color rgb="FFFCFCFF"/>
        <color rgb="FF63BE7B"/>
      </colorScale>
    </cfRule>
  </conditionalFormatting>
  <conditionalFormatting sqref="V13">
    <cfRule type="colorScale" priority="47">
      <colorScale>
        <cfvo type="min"/>
        <cfvo type="percentile" val="50"/>
        <cfvo type="max"/>
        <color rgb="FF63BE7B"/>
        <color rgb="FFFCFCFF"/>
        <color rgb="FFF8696B"/>
      </colorScale>
    </cfRule>
  </conditionalFormatting>
  <conditionalFormatting sqref="W13">
    <cfRule type="colorScale" priority="46">
      <colorScale>
        <cfvo type="min"/>
        <cfvo type="percentile" val="50"/>
        <cfvo type="max"/>
        <color rgb="FF63BE7B"/>
        <color rgb="FFFCFCFF"/>
        <color rgb="FFF8696B"/>
      </colorScale>
    </cfRule>
  </conditionalFormatting>
  <conditionalFormatting sqref="D13">
    <cfRule type="colorScale" priority="89">
      <colorScale>
        <cfvo type="min"/>
        <cfvo type="percentile" val="50"/>
        <cfvo type="max"/>
        <color rgb="FFF8696B"/>
        <color rgb="FFFCFCFF"/>
        <color rgb="FF63BE7B"/>
      </colorScale>
    </cfRule>
  </conditionalFormatting>
  <conditionalFormatting sqref="E13">
    <cfRule type="colorScale" priority="88">
      <colorScale>
        <cfvo type="min"/>
        <cfvo type="max"/>
        <color rgb="FFFCFCFF"/>
        <color rgb="FF63BE7B"/>
      </colorScale>
    </cfRule>
  </conditionalFormatting>
  <conditionalFormatting sqref="F13">
    <cfRule type="colorScale" priority="87">
      <colorScale>
        <cfvo type="min"/>
        <cfvo type="max"/>
        <color rgb="FFFCFCFF"/>
        <color rgb="FF63BE7B"/>
      </colorScale>
    </cfRule>
  </conditionalFormatting>
  <conditionalFormatting sqref="F13">
    <cfRule type="colorScale" priority="86">
      <colorScale>
        <cfvo type="min"/>
        <cfvo type="max"/>
        <color rgb="FFFCFCFF"/>
        <color rgb="FF63BE7B"/>
      </colorScale>
    </cfRule>
  </conditionalFormatting>
  <conditionalFormatting sqref="F13">
    <cfRule type="colorScale" priority="85">
      <colorScale>
        <cfvo type="min"/>
        <cfvo type="max"/>
        <color rgb="FFFCFCFF"/>
        <color rgb="FF63BE7B"/>
      </colorScale>
    </cfRule>
  </conditionalFormatting>
  <conditionalFormatting sqref="F13">
    <cfRule type="colorScale" priority="84">
      <colorScale>
        <cfvo type="min"/>
        <cfvo type="max"/>
        <color rgb="FFFCFCFF"/>
        <color rgb="FF63BE7B"/>
      </colorScale>
    </cfRule>
  </conditionalFormatting>
  <conditionalFormatting sqref="G13">
    <cfRule type="colorScale" priority="83">
      <colorScale>
        <cfvo type="min"/>
        <cfvo type="max"/>
        <color rgb="FFFCFCFF"/>
        <color rgb="FF63BE7B"/>
      </colorScale>
    </cfRule>
  </conditionalFormatting>
  <conditionalFormatting sqref="G13">
    <cfRule type="colorScale" priority="82">
      <colorScale>
        <cfvo type="min"/>
        <cfvo type="max"/>
        <color rgb="FFFCFCFF"/>
        <color rgb="FF63BE7B"/>
      </colorScale>
    </cfRule>
  </conditionalFormatting>
  <conditionalFormatting sqref="G13">
    <cfRule type="colorScale" priority="81">
      <colorScale>
        <cfvo type="min"/>
        <cfvo type="max"/>
        <color rgb="FFFCFCFF"/>
        <color rgb="FF63BE7B"/>
      </colorScale>
    </cfRule>
  </conditionalFormatting>
  <conditionalFormatting sqref="G13">
    <cfRule type="colorScale" priority="80">
      <colorScale>
        <cfvo type="min"/>
        <cfvo type="max"/>
        <color rgb="FFFCFCFF"/>
        <color rgb="FF63BE7B"/>
      </colorScale>
    </cfRule>
  </conditionalFormatting>
  <conditionalFormatting sqref="H13">
    <cfRule type="colorScale" priority="79">
      <colorScale>
        <cfvo type="min"/>
        <cfvo type="max"/>
        <color rgb="FFFCFCFF"/>
        <color rgb="FF63BE7B"/>
      </colorScale>
    </cfRule>
  </conditionalFormatting>
  <conditionalFormatting sqref="H13">
    <cfRule type="colorScale" priority="78">
      <colorScale>
        <cfvo type="min"/>
        <cfvo type="max"/>
        <color rgb="FFFCFCFF"/>
        <color rgb="FF63BE7B"/>
      </colorScale>
    </cfRule>
  </conditionalFormatting>
  <conditionalFormatting sqref="H13">
    <cfRule type="colorScale" priority="77">
      <colorScale>
        <cfvo type="min"/>
        <cfvo type="max"/>
        <color rgb="FFFCFCFF"/>
        <color rgb="FF63BE7B"/>
      </colorScale>
    </cfRule>
  </conditionalFormatting>
  <conditionalFormatting sqref="H13">
    <cfRule type="colorScale" priority="76">
      <colorScale>
        <cfvo type="min"/>
        <cfvo type="max"/>
        <color rgb="FFFCFCFF"/>
        <color rgb="FF63BE7B"/>
      </colorScale>
    </cfRule>
  </conditionalFormatting>
  <conditionalFormatting sqref="I13">
    <cfRule type="colorScale" priority="75">
      <colorScale>
        <cfvo type="min"/>
        <cfvo type="max"/>
        <color rgb="FFFCFCFF"/>
        <color rgb="FF63BE7B"/>
      </colorScale>
    </cfRule>
  </conditionalFormatting>
  <conditionalFormatting sqref="I13">
    <cfRule type="colorScale" priority="74">
      <colorScale>
        <cfvo type="min"/>
        <cfvo type="max"/>
        <color rgb="FFFCFCFF"/>
        <color rgb="FF63BE7B"/>
      </colorScale>
    </cfRule>
  </conditionalFormatting>
  <conditionalFormatting sqref="I13">
    <cfRule type="colorScale" priority="73">
      <colorScale>
        <cfvo type="min"/>
        <cfvo type="max"/>
        <color rgb="FFFCFCFF"/>
        <color rgb="FF63BE7B"/>
      </colorScale>
    </cfRule>
  </conditionalFormatting>
  <conditionalFormatting sqref="I13">
    <cfRule type="colorScale" priority="72">
      <colorScale>
        <cfvo type="min"/>
        <cfvo type="max"/>
        <color rgb="FFFCFCFF"/>
        <color rgb="FF63BE7B"/>
      </colorScale>
    </cfRule>
  </conditionalFormatting>
  <conditionalFormatting sqref="J13">
    <cfRule type="colorScale" priority="71">
      <colorScale>
        <cfvo type="min"/>
        <cfvo type="max"/>
        <color rgb="FFFCFCFF"/>
        <color rgb="FF63BE7B"/>
      </colorScale>
    </cfRule>
  </conditionalFormatting>
  <conditionalFormatting sqref="J13">
    <cfRule type="colorScale" priority="70">
      <colorScale>
        <cfvo type="min"/>
        <cfvo type="max"/>
        <color rgb="FFFCFCFF"/>
        <color rgb="FF63BE7B"/>
      </colorScale>
    </cfRule>
  </conditionalFormatting>
  <conditionalFormatting sqref="J13">
    <cfRule type="colorScale" priority="69">
      <colorScale>
        <cfvo type="min"/>
        <cfvo type="max"/>
        <color rgb="FFFCFCFF"/>
        <color rgb="FF63BE7B"/>
      </colorScale>
    </cfRule>
  </conditionalFormatting>
  <conditionalFormatting sqref="J13">
    <cfRule type="colorScale" priority="68">
      <colorScale>
        <cfvo type="min"/>
        <cfvo type="max"/>
        <color rgb="FFFCFCFF"/>
        <color rgb="FF63BE7B"/>
      </colorScale>
    </cfRule>
  </conditionalFormatting>
  <conditionalFormatting sqref="K13">
    <cfRule type="colorScale" priority="67">
      <colorScale>
        <cfvo type="min"/>
        <cfvo type="max"/>
        <color rgb="FFFCFCFF"/>
        <color rgb="FF63BE7B"/>
      </colorScale>
    </cfRule>
  </conditionalFormatting>
  <conditionalFormatting sqref="K13">
    <cfRule type="colorScale" priority="66">
      <colorScale>
        <cfvo type="min"/>
        <cfvo type="max"/>
        <color rgb="FFFCFCFF"/>
        <color rgb="FF63BE7B"/>
      </colorScale>
    </cfRule>
  </conditionalFormatting>
  <conditionalFormatting sqref="K13">
    <cfRule type="colorScale" priority="65">
      <colorScale>
        <cfvo type="min"/>
        <cfvo type="max"/>
        <color rgb="FFFCFCFF"/>
        <color rgb="FF63BE7B"/>
      </colorScale>
    </cfRule>
  </conditionalFormatting>
  <conditionalFormatting sqref="K13">
    <cfRule type="colorScale" priority="64">
      <colorScale>
        <cfvo type="min"/>
        <cfvo type="max"/>
        <color rgb="FFFCFCFF"/>
        <color rgb="FF63BE7B"/>
      </colorScale>
    </cfRule>
  </conditionalFormatting>
  <conditionalFormatting sqref="L13">
    <cfRule type="colorScale" priority="63">
      <colorScale>
        <cfvo type="min"/>
        <cfvo type="max"/>
        <color rgb="FFFCFCFF"/>
        <color rgb="FF63BE7B"/>
      </colorScale>
    </cfRule>
  </conditionalFormatting>
  <conditionalFormatting sqref="L13">
    <cfRule type="colorScale" priority="62">
      <colorScale>
        <cfvo type="min"/>
        <cfvo type="max"/>
        <color rgb="FFFCFCFF"/>
        <color rgb="FF63BE7B"/>
      </colorScale>
    </cfRule>
  </conditionalFormatting>
  <conditionalFormatting sqref="L13">
    <cfRule type="colorScale" priority="61">
      <colorScale>
        <cfvo type="min"/>
        <cfvo type="max"/>
        <color rgb="FFFCFCFF"/>
        <color rgb="FF63BE7B"/>
      </colorScale>
    </cfRule>
  </conditionalFormatting>
  <conditionalFormatting sqref="L13">
    <cfRule type="colorScale" priority="60">
      <colorScale>
        <cfvo type="min"/>
        <cfvo type="max"/>
        <color rgb="FFFCFCFF"/>
        <color rgb="FF63BE7B"/>
      </colorScale>
    </cfRule>
  </conditionalFormatting>
  <conditionalFormatting sqref="M13">
    <cfRule type="colorScale" priority="59">
      <colorScale>
        <cfvo type="min"/>
        <cfvo type="max"/>
        <color rgb="FFFCFCFF"/>
        <color rgb="FF63BE7B"/>
      </colorScale>
    </cfRule>
  </conditionalFormatting>
  <conditionalFormatting sqref="M13">
    <cfRule type="colorScale" priority="58">
      <colorScale>
        <cfvo type="min"/>
        <cfvo type="max"/>
        <color rgb="FFFCFCFF"/>
        <color rgb="FF63BE7B"/>
      </colorScale>
    </cfRule>
  </conditionalFormatting>
  <conditionalFormatting sqref="M13">
    <cfRule type="colorScale" priority="57">
      <colorScale>
        <cfvo type="min"/>
        <cfvo type="max"/>
        <color rgb="FFFCFCFF"/>
        <color rgb="FF63BE7B"/>
      </colorScale>
    </cfRule>
  </conditionalFormatting>
  <conditionalFormatting sqref="M13">
    <cfRule type="colorScale" priority="56">
      <colorScale>
        <cfvo type="min"/>
        <cfvo type="max"/>
        <color rgb="FFFCFCFF"/>
        <color rgb="FF63BE7B"/>
      </colorScale>
    </cfRule>
  </conditionalFormatting>
  <conditionalFormatting sqref="D13">
    <cfRule type="colorScale" priority="45">
      <colorScale>
        <cfvo type="min"/>
        <cfvo type="percentile" val="50"/>
        <cfvo type="max"/>
        <color rgb="FFF8696B"/>
        <color rgb="FFFCFCFF"/>
        <color rgb="FF63BE7B"/>
      </colorScale>
    </cfRule>
  </conditionalFormatting>
  <conditionalFormatting sqref="G13">
    <cfRule type="colorScale" priority="44">
      <colorScale>
        <cfvo type="min"/>
        <cfvo type="max"/>
        <color rgb="FFFCFCFF"/>
        <color rgb="FF63BE7B"/>
      </colorScale>
    </cfRule>
  </conditionalFormatting>
  <conditionalFormatting sqref="J13">
    <cfRule type="colorScale" priority="43">
      <colorScale>
        <cfvo type="min"/>
        <cfvo type="max"/>
        <color rgb="FFFCFCFF"/>
        <color rgb="FF63BE7B"/>
      </colorScale>
    </cfRule>
  </conditionalFormatting>
  <conditionalFormatting sqref="M13">
    <cfRule type="colorScale" priority="42">
      <colorScale>
        <cfvo type="min"/>
        <cfvo type="max"/>
        <color rgb="FFFCFCFF"/>
        <color rgb="FF63BE7B"/>
      </colorScale>
    </cfRule>
  </conditionalFormatting>
  <conditionalFormatting sqref="N13">
    <cfRule type="colorScale" priority="41">
      <colorScale>
        <cfvo type="min"/>
        <cfvo type="max"/>
        <color rgb="FFFCFCFF"/>
        <color rgb="FF63BE7B"/>
      </colorScale>
    </cfRule>
  </conditionalFormatting>
  <conditionalFormatting sqref="O13">
    <cfRule type="colorScale" priority="39">
      <colorScale>
        <cfvo type="min"/>
        <cfvo type="percentile" val="50"/>
        <cfvo type="max"/>
        <color rgb="FF63BE7B"/>
        <color rgb="FFFCFCFF"/>
        <color rgb="FFF8696B"/>
      </colorScale>
    </cfRule>
    <cfRule type="colorScale" priority="40">
      <colorScale>
        <cfvo type="min"/>
        <cfvo type="max"/>
        <color rgb="FFFCFCFF"/>
        <color rgb="FF63BE7B"/>
      </colorScale>
    </cfRule>
  </conditionalFormatting>
  <conditionalFormatting sqref="P13">
    <cfRule type="colorScale" priority="38">
      <colorScale>
        <cfvo type="min"/>
        <cfvo type="percentile" val="50"/>
        <cfvo type="max"/>
        <color rgb="FF63BE7B"/>
        <color rgb="FFFCFCFF"/>
        <color rgb="FFF8696B"/>
      </colorScale>
    </cfRule>
  </conditionalFormatting>
  <conditionalFormatting sqref="Q13">
    <cfRule type="colorScale" priority="37">
      <colorScale>
        <cfvo type="min"/>
        <cfvo type="percentile" val="50"/>
        <cfvo type="max"/>
        <color rgb="FFF8696B"/>
        <color rgb="FFFCFCFF"/>
        <color rgb="FF63BE7B"/>
      </colorScale>
    </cfRule>
  </conditionalFormatting>
  <conditionalFormatting sqref="R13">
    <cfRule type="colorScale" priority="36">
      <colorScale>
        <cfvo type="min"/>
        <cfvo type="max"/>
        <color rgb="FFFCFCFF"/>
        <color rgb="FF63BE7B"/>
      </colorScale>
    </cfRule>
  </conditionalFormatting>
  <conditionalFormatting sqref="S13">
    <cfRule type="colorScale" priority="35">
      <colorScale>
        <cfvo type="min"/>
        <cfvo type="percentile" val="50"/>
        <cfvo type="max"/>
        <color rgb="FFF8696B"/>
        <color rgb="FFFCFCFF"/>
        <color rgb="FF63BE7B"/>
      </colorScale>
    </cfRule>
  </conditionalFormatting>
  <conditionalFormatting sqref="T13">
    <cfRule type="colorScale" priority="34">
      <colorScale>
        <cfvo type="min"/>
        <cfvo type="percentile" val="50"/>
        <cfvo type="max"/>
        <color rgb="FFF8696B"/>
        <color rgb="FFFCFCFF"/>
        <color rgb="FF63BE7B"/>
      </colorScale>
    </cfRule>
  </conditionalFormatting>
  <conditionalFormatting sqref="U13">
    <cfRule type="colorScale" priority="33">
      <colorScale>
        <cfvo type="min"/>
        <cfvo type="percentile" val="50"/>
        <cfvo type="max"/>
        <color rgb="FFF8696B"/>
        <color rgb="FFFCFCFF"/>
        <color rgb="FF63BE7B"/>
      </colorScale>
    </cfRule>
  </conditionalFormatting>
  <conditionalFormatting sqref="V13">
    <cfRule type="colorScale" priority="32">
      <colorScale>
        <cfvo type="min"/>
        <cfvo type="percentile" val="50"/>
        <cfvo type="max"/>
        <color rgb="FF63BE7B"/>
        <color rgb="FFFCFCFF"/>
        <color rgb="FFF8696B"/>
      </colorScale>
    </cfRule>
  </conditionalFormatting>
  <conditionalFormatting sqref="W13">
    <cfRule type="colorScale" priority="31">
      <colorScale>
        <cfvo type="min"/>
        <cfvo type="percentile" val="50"/>
        <cfvo type="max"/>
        <color rgb="FF63BE7B"/>
        <color rgb="FFFCFCFF"/>
        <color rgb="FFF8696B"/>
      </colorScale>
    </cfRule>
  </conditionalFormatting>
  <conditionalFormatting sqref="D13">
    <cfRule type="colorScale" priority="210">
      <colorScale>
        <cfvo type="min"/>
        <cfvo type="percentile" val="50"/>
        <cfvo type="max"/>
        <color rgb="FFF8696B"/>
        <color rgb="FFFCFCFF"/>
        <color rgb="FF63BE7B"/>
      </colorScale>
    </cfRule>
  </conditionalFormatting>
  <conditionalFormatting sqref="G13">
    <cfRule type="colorScale" priority="211">
      <colorScale>
        <cfvo type="min"/>
        <cfvo type="max"/>
        <color rgb="FFFCFCFF"/>
        <color rgb="FF63BE7B"/>
      </colorScale>
    </cfRule>
  </conditionalFormatting>
  <conditionalFormatting sqref="J13">
    <cfRule type="colorScale" priority="212">
      <colorScale>
        <cfvo type="min"/>
        <cfvo type="max"/>
        <color rgb="FFFCFCFF"/>
        <color rgb="FF63BE7B"/>
      </colorScale>
    </cfRule>
  </conditionalFormatting>
  <conditionalFormatting sqref="M13">
    <cfRule type="colorScale" priority="213">
      <colorScale>
        <cfvo type="min"/>
        <cfvo type="max"/>
        <color rgb="FFFCFCFF"/>
        <color rgb="FF63BE7B"/>
      </colorScale>
    </cfRule>
  </conditionalFormatting>
  <conditionalFormatting sqref="N13">
    <cfRule type="colorScale" priority="214">
      <colorScale>
        <cfvo type="min"/>
        <cfvo type="max"/>
        <color rgb="FFFCFCFF"/>
        <color rgb="FF63BE7B"/>
      </colorScale>
    </cfRule>
  </conditionalFormatting>
  <conditionalFormatting sqref="O13">
    <cfRule type="colorScale" priority="215">
      <colorScale>
        <cfvo type="min"/>
        <cfvo type="percentile" val="50"/>
        <cfvo type="max"/>
        <color rgb="FF63BE7B"/>
        <color rgb="FFFCFCFF"/>
        <color rgb="FFF8696B"/>
      </colorScale>
    </cfRule>
  </conditionalFormatting>
  <conditionalFormatting sqref="P13">
    <cfRule type="colorScale" priority="216">
      <colorScale>
        <cfvo type="min"/>
        <cfvo type="percentile" val="50"/>
        <cfvo type="max"/>
        <color rgb="FF63BE7B"/>
        <color rgb="FFFCFCFF"/>
        <color rgb="FFF8696B"/>
      </colorScale>
    </cfRule>
  </conditionalFormatting>
  <conditionalFormatting sqref="Q13">
    <cfRule type="colorScale" priority="217">
      <colorScale>
        <cfvo type="min"/>
        <cfvo type="percentile" val="50"/>
        <cfvo type="max"/>
        <color rgb="FFF8696B"/>
        <color rgb="FFFCFCFF"/>
        <color rgb="FF63BE7B"/>
      </colorScale>
    </cfRule>
  </conditionalFormatting>
  <conditionalFormatting sqref="R13">
    <cfRule type="colorScale" priority="218">
      <colorScale>
        <cfvo type="min"/>
        <cfvo type="max"/>
        <color rgb="FFFCFCFF"/>
        <color rgb="FF63BE7B"/>
      </colorScale>
    </cfRule>
  </conditionalFormatting>
  <conditionalFormatting sqref="S13">
    <cfRule type="colorScale" priority="219">
      <colorScale>
        <cfvo type="min"/>
        <cfvo type="max"/>
        <color rgb="FFFCFCFF"/>
        <color rgb="FF63BE7B"/>
      </colorScale>
    </cfRule>
  </conditionalFormatting>
  <conditionalFormatting sqref="T13">
    <cfRule type="colorScale" priority="220">
      <colorScale>
        <cfvo type="min"/>
        <cfvo type="max"/>
        <color rgb="FFFCFCFF"/>
        <color rgb="FF63BE7B"/>
      </colorScale>
    </cfRule>
  </conditionalFormatting>
  <conditionalFormatting sqref="U13">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onditionalFormatting>
  <conditionalFormatting sqref="V13">
    <cfRule type="colorScale" priority="223">
      <colorScale>
        <cfvo type="min"/>
        <cfvo type="percentile" val="50"/>
        <cfvo type="max"/>
        <color rgb="FF63BE7B"/>
        <color rgb="FFFCFCFF"/>
        <color rgb="FFF8696B"/>
      </colorScale>
    </cfRule>
  </conditionalFormatting>
  <conditionalFormatting sqref="W13">
    <cfRule type="colorScale" priority="224">
      <colorScale>
        <cfvo type="min"/>
        <cfvo type="percentile" val="50"/>
        <cfvo type="max"/>
        <color rgb="FF63BE7B"/>
        <color rgb="FFFCFCFF"/>
        <color rgb="FFF8696B"/>
      </colorScale>
    </cfRule>
  </conditionalFormatting>
  <conditionalFormatting sqref="D13">
    <cfRule type="colorScale" priority="225">
      <colorScale>
        <cfvo type="min"/>
        <cfvo type="percentile" val="50"/>
        <cfvo type="max"/>
        <color rgb="FFF8696B"/>
        <color rgb="FFFCFCFF"/>
        <color rgb="FF63BE7B"/>
      </colorScale>
    </cfRule>
  </conditionalFormatting>
  <conditionalFormatting sqref="F13:M13">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FEF9C"/>
        <color rgb="FF63BE7B"/>
      </colorScale>
    </cfRule>
  </conditionalFormatting>
  <conditionalFormatting sqref="R13:S13">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R13:S13">
    <cfRule type="colorScale" priority="25">
      <colorScale>
        <cfvo type="min"/>
        <cfvo type="max"/>
        <color rgb="FFFFEF9C"/>
        <color rgb="FF63BE7B"/>
      </colorScale>
    </cfRule>
  </conditionalFormatting>
  <conditionalFormatting sqref="F13:M13">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onditionalFormatting>
  <conditionalFormatting sqref="F13:M13">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onditionalFormatting>
  <conditionalFormatting sqref="D2:D40">
    <cfRule type="colorScale" priority="14">
      <colorScale>
        <cfvo type="min"/>
        <cfvo type="percentile" val="50"/>
        <cfvo type="max"/>
        <color rgb="FFF8696B"/>
        <color rgb="FFFCFCFF"/>
        <color rgb="FF63BE7B"/>
      </colorScale>
    </cfRule>
  </conditionalFormatting>
  <conditionalFormatting sqref="G2:G40">
    <cfRule type="colorScale" priority="13">
      <colorScale>
        <cfvo type="min"/>
        <cfvo type="max"/>
        <color rgb="FFFCFCFF"/>
        <color rgb="FF63BE7B"/>
      </colorScale>
    </cfRule>
  </conditionalFormatting>
  <conditionalFormatting sqref="J2:J40">
    <cfRule type="colorScale" priority="12">
      <colorScale>
        <cfvo type="min"/>
        <cfvo type="max"/>
        <color rgb="FFFCFCFF"/>
        <color rgb="FF63BE7B"/>
      </colorScale>
    </cfRule>
  </conditionalFormatting>
  <conditionalFormatting sqref="M2:M40">
    <cfRule type="colorScale" priority="11">
      <colorScale>
        <cfvo type="min"/>
        <cfvo type="max"/>
        <color rgb="FFFCFCFF"/>
        <color rgb="FF63BE7B"/>
      </colorScale>
    </cfRule>
  </conditionalFormatting>
  <conditionalFormatting sqref="N2:N40">
    <cfRule type="colorScale" priority="10">
      <colorScale>
        <cfvo type="min"/>
        <cfvo type="max"/>
        <color rgb="FFFCFCFF"/>
        <color rgb="FF63BE7B"/>
      </colorScale>
    </cfRule>
  </conditionalFormatting>
  <conditionalFormatting sqref="O2:O40">
    <cfRule type="colorScale" priority="9">
      <colorScale>
        <cfvo type="min"/>
        <cfvo type="percentile" val="50"/>
        <cfvo type="max"/>
        <color rgb="FF63BE7B"/>
        <color rgb="FFFCFCFF"/>
        <color rgb="FFF8696B"/>
      </colorScale>
    </cfRule>
  </conditionalFormatting>
  <conditionalFormatting sqref="P2:P40">
    <cfRule type="colorScale" priority="8">
      <colorScale>
        <cfvo type="min"/>
        <cfvo type="percentile" val="50"/>
        <cfvo type="max"/>
        <color rgb="FF63BE7B"/>
        <color rgb="FFFCFCFF"/>
        <color rgb="FFF8696B"/>
      </colorScale>
    </cfRule>
  </conditionalFormatting>
  <conditionalFormatting sqref="Q2:Q40">
    <cfRule type="colorScale" priority="7">
      <colorScale>
        <cfvo type="min"/>
        <cfvo type="percentile" val="50"/>
        <cfvo type="max"/>
        <color rgb="FFF8696B"/>
        <color rgb="FFFCFCFF"/>
        <color rgb="FF63BE7B"/>
      </colorScale>
    </cfRule>
  </conditionalFormatting>
  <conditionalFormatting sqref="R2:R40">
    <cfRule type="colorScale" priority="6">
      <colorScale>
        <cfvo type="min"/>
        <cfvo type="max"/>
        <color rgb="FFFCFCFF"/>
        <color rgb="FF63BE7B"/>
      </colorScale>
    </cfRule>
  </conditionalFormatting>
  <conditionalFormatting sqref="S2:S40">
    <cfRule type="colorScale" priority="5">
      <colorScale>
        <cfvo type="min"/>
        <cfvo type="percentile" val="50"/>
        <cfvo type="max"/>
        <color rgb="FFF8696B"/>
        <color rgb="FFFCFCFF"/>
        <color rgb="FF63BE7B"/>
      </colorScale>
    </cfRule>
  </conditionalFormatting>
  <conditionalFormatting sqref="T2:T40">
    <cfRule type="colorScale" priority="4">
      <colorScale>
        <cfvo type="min"/>
        <cfvo type="percentile" val="50"/>
        <cfvo type="max"/>
        <color rgb="FFF8696B"/>
        <color rgb="FFFCFCFF"/>
        <color rgb="FF63BE7B"/>
      </colorScale>
    </cfRule>
  </conditionalFormatting>
  <conditionalFormatting sqref="U2:U40">
    <cfRule type="colorScale" priority="3">
      <colorScale>
        <cfvo type="min"/>
        <cfvo type="percentile" val="50"/>
        <cfvo type="max"/>
        <color rgb="FFF8696B"/>
        <color rgb="FFFCFCFF"/>
        <color rgb="FF63BE7B"/>
      </colorScale>
    </cfRule>
  </conditionalFormatting>
  <conditionalFormatting sqref="V2:V40">
    <cfRule type="colorScale" priority="2">
      <colorScale>
        <cfvo type="min"/>
        <cfvo type="percentile" val="50"/>
        <cfvo type="max"/>
        <color rgb="FF63BE7B"/>
        <color rgb="FFFCFCFF"/>
        <color rgb="FFF8696B"/>
      </colorScale>
    </cfRule>
  </conditionalFormatting>
  <conditionalFormatting sqref="W2:W40">
    <cfRule type="colorScale" priority="1">
      <colorScale>
        <cfvo type="min"/>
        <cfvo type="percentile" val="50"/>
        <cfvo type="max"/>
        <color rgb="FF63BE7B"/>
        <color rgb="FFFCFCFF"/>
        <color rgb="FFF8696B"/>
      </colorScale>
    </cfRule>
  </conditionalFormatting>
  <hyperlinks>
    <hyperlink ref="A6" r:id="rId1" display="Technology/Software/VeriSign.xlsx" xr:uid="{1F56B279-E1BE-3148-A5D6-4043A46A64FA}"/>
    <hyperlink ref="A21" r:id="rId2" display="Technology/Software/Automatic Data Processing.xlsx" xr:uid="{1B88DA44-E218-5F4A-88C6-24F4CAC6EE4B}"/>
    <hyperlink ref="A8" r:id="rId3" display="Technology/Software/Qualys.xlsx" xr:uid="{D183B4BE-07CC-9742-8ECC-3B60575D6DE0}"/>
    <hyperlink ref="A33" r:id="rId4" display="Technology/Software/MongoDB.xlsx" xr:uid="{D83D4BBB-CF32-5B4D-9AF2-A8EFF7F9CE4F}"/>
    <hyperlink ref="A20" r:id="rId5" display="Technology/Software/ServiceNow.xlsx" xr:uid="{0BDBDC6C-58F4-AA49-9857-C52B9FBDA1B9}"/>
    <hyperlink ref="A14" r:id="rId6" display="Technology/Software/Cadence Design Systems.xlsx" xr:uid="{3B9F422D-F4C2-754E-8ACD-27C19D3F5AEC}"/>
    <hyperlink ref="A16" r:id="rId7" display="Technology/Software/Synopsys.xlsx" xr:uid="{F76BE386-F4DE-0343-8D0B-13F405DA0790}"/>
    <hyperlink ref="A13" r:id="rId8" display="Technology/Software/Constellation Software.xlsx" xr:uid="{1CB51E27-FD43-ED46-8389-0046806C1197}"/>
    <hyperlink ref="A23" r:id="rId9" display="Technology/Software/Fair Isaac Corporation.xlsx" xr:uid="{5C406C0F-8354-B244-914B-8444439E1D8C}"/>
    <hyperlink ref="A3" r:id="rId10" display="Technology/Software/dLocal.xlsx" xr:uid="{A5310A8B-4789-0345-869F-A660624F9259}"/>
    <hyperlink ref="A30" r:id="rId11" display="Technology/Software/Datadog.xlsx" xr:uid="{F1BC55E9-9609-6741-BC47-6A0447E71F5D}"/>
    <hyperlink ref="A22" r:id="rId12" display="Technology/Software/Crowdstrike.xlsx" xr:uid="{9D978690-FC3F-D541-8AD1-52EE5A1E17E7}"/>
    <hyperlink ref="A34" r:id="rId13" display="Technology/Software/Snowflake.xlsx" xr:uid="{32F410CC-4D09-3342-92FA-904ACE40E908}"/>
    <hyperlink ref="A25" r:id="rId14" display="Technology/Software/ZScaler.xlsx" xr:uid="{59F10B28-8D2B-8C45-BAAB-0BD65B2E089C}"/>
    <hyperlink ref="A26" r:id="rId15" display="Technology/Software/Verisk Analytics.xlsx" xr:uid="{EB251596-14C3-8F44-AA98-71E50C7E586D}"/>
    <hyperlink ref="A37" r:id="rId16" display="Technology/Software/Palantir.xlsx" xr:uid="{843F02C4-0A3C-5B41-B78C-79763F18E44E}"/>
    <hyperlink ref="A11" r:id="rId17" display="Technology/Software/Elastic.xlsx" xr:uid="{18990265-2C9F-EC4D-B8DF-C2D6A9FE40C7}"/>
    <hyperlink ref="A19" r:id="rId18" display="Technology/Software/Manhattan Associates.xlsx" xr:uid="{53CA7AEA-45D7-4C4B-BD36-048ACB101B2B}"/>
    <hyperlink ref="A35" r:id="rId19" display="Technology/Software/Amazon.xlsx" xr:uid="{E46DA801-2DFB-C449-8138-8866C138E8E9}"/>
    <hyperlink ref="A2" r:id="rId20" display="Technology/Software/Check Point Software.xlsx" xr:uid="{368362BD-2C61-4C4E-81FC-1F91CA0A7FE0}"/>
    <hyperlink ref="A12" r:id="rId21" display="Technology/Software/Alphabet.xlsx" xr:uid="{A5B03A04-1CBB-4944-8BB2-41D943FF8A48}"/>
    <hyperlink ref="A18" r:id="rId22" display="Technology/Software/Roper Technologies.xlsx" xr:uid="{26369435-E7A6-AE43-B7B5-10410F23E072}"/>
    <hyperlink ref="A9" r:id="rId23" display="Technology/Software/Airbnb.xlsx" xr:uid="{4691E770-5923-614D-BD55-BBECC221F563}"/>
    <hyperlink ref="A36" r:id="rId24" display="Technology/Software/Copart.xlsx" xr:uid="{FCA0E9E1-1265-834D-9B20-E33C83CD7A71}"/>
    <hyperlink ref="A40" r:id="rId25" display="Technology/Software/Confluent.xlsx" xr:uid="{CB760317-08F8-B040-81B9-7E3C799717C1}"/>
    <hyperlink ref="A38" r:id="rId26" display="Technology/Software/SentinelOne.xlsx" xr:uid="{F667BE2E-0227-AE43-AC95-18405D1F0C96}"/>
    <hyperlink ref="A29" r:id="rId27" display="Technology/Software/GitLab.xlsx" xr:uid="{40092F29-C132-104B-B79D-235CB447AF4B}"/>
    <hyperlink ref="A7" r:id="rId28" display="Technology/Software/Palo Alto Networks.xlsx" xr:uid="{E9CFD3A4-8A7E-1E40-A56A-F59757AF013D}"/>
    <hyperlink ref="A4" r:id="rId29" display="Technology/Software/Fortinet.xlsx" xr:uid="{579BF8CA-E537-6942-A8FE-E79905B7E7DB}"/>
    <hyperlink ref="A15" r:id="rId30" display="Technology/Software/Twilio.xlsx" xr:uid="{A7DDB67B-F3B5-C443-8803-56157609DE63}"/>
    <hyperlink ref="A24" r:id="rId31" display="Technology/Software/Global-E.xlsx" xr:uid="{F7268042-B123-4A49-BD05-A12D167201D5}"/>
    <hyperlink ref="A27" r:id="rId32" display="Technology/Software/HubSpot.xlsx" xr:uid="{AD56C36C-8106-AA4B-B92D-19F9527BD1CE}"/>
    <hyperlink ref="A28" r:id="rId33" display="Technology/Software/Duolingo.xlsx" xr:uid="{6E66A8E9-43A5-0A4D-8A50-42138D7D328C}"/>
    <hyperlink ref="A10" r:id="rId34" display="Technology/Software/Bill Holdings.xlsx" xr:uid="{E5AB26D7-33A6-D44B-A172-317CF2FA863A}"/>
    <hyperlink ref="A5" r:id="rId35" display="Technology/Software/Monday.com.xlsx" xr:uid="{4CFADD6A-47D2-F740-BA72-9914C89004F6}"/>
    <hyperlink ref="A17" r:id="rId36" display="Technology/Software/The Trade Desk.xlsx" xr:uid="{94028E70-626E-6A44-A960-0E6C464AD147}"/>
    <hyperlink ref="A32" r:id="rId37" display="Technology/Software/Unity Software.xlsx" xr:uid="{0E9D3581-39A4-3D41-B330-0D7ED7F6BE80}"/>
    <hyperlink ref="A39" r:id="rId38" display="Technology/Software/Topicus.xlsx" xr:uid="{4CB8BD8B-07B1-4F41-9175-ED64802A7820}"/>
    <hyperlink ref="A31" r:id="rId39" display="Technology/Software/MercadoLibre.xlsx" xr:uid="{7F9E8290-3D33-3B4D-ACA8-D3476D77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8"/>
  <sheetViews>
    <sheetView zoomScale="80" zoomScaleNormal="80" workbookViewId="0">
      <pane ySplit="1" topLeftCell="A2" activePane="bottomLeft" state="frozen"/>
      <selection pane="bottomLeft" activeCell="C11" sqref="C11"/>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594</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2" t="e" vm="40">
        <v>#VALUE!</v>
      </c>
      <c r="B2" s="13" cm="1">
        <f t="array" ref="B2">_FV(A2,"Price")</f>
        <v>469.59440000000001</v>
      </c>
      <c r="C2" s="13">
        <f>'[40]Sheet 1'!$AB$116</f>
        <v>260.34493156560052</v>
      </c>
      <c r="D2" s="4">
        <f>'[40]Sheet 1'!$AB$118</f>
        <v>-0.44559617498504989</v>
      </c>
      <c r="E2" s="4">
        <f>'[40]Sheet 1'!$Z$4</f>
        <v>2.2293230289069932E-3</v>
      </c>
      <c r="F2" s="4">
        <f>'[40]Sheet 1'!$AA$4</f>
        <v>1.0093052569140655</v>
      </c>
      <c r="G2" s="4">
        <f>'[40]Sheet 1'!$AH$107</f>
        <v>0.38530942311311728</v>
      </c>
      <c r="H2" s="4">
        <f>'[40]Sheet 1'!$Z$29</f>
        <v>-0.55209187858900743</v>
      </c>
      <c r="I2" s="4">
        <f>'[40]Sheet 1'!$AA$29</f>
        <v>5.166895604395604</v>
      </c>
      <c r="J2" s="4">
        <f>'[40]Sheet 1'!$AG$22</f>
        <v>1.2415091467258181</v>
      </c>
      <c r="K2" s="4">
        <f>'[40]Sheet 1'!$Z$106</f>
        <v>-0.53172651254303982</v>
      </c>
      <c r="L2" s="4">
        <f>'[40]Sheet 1'!$AA$106</f>
        <v>5.4254201680672267</v>
      </c>
      <c r="M2" s="4">
        <f>'[40]Sheet 1'!$AF$106</f>
        <v>1.3263766083805322</v>
      </c>
      <c r="N2" s="4">
        <f t="shared" ref="N2:N19" si="0">SUM(D2,G2,M2,J2,Q2,R2,S2,T2,U2)/9</f>
        <v>0.47850438549390312</v>
      </c>
      <c r="O2" s="26">
        <f>'[40]Sheet 1'!$AG$19</f>
        <v>21.400730050369933</v>
      </c>
      <c r="P2" s="26">
        <f>'[40]Sheet 1'!$AH$19</f>
        <v>43.059663956639568</v>
      </c>
      <c r="Q2" s="23">
        <f>'[40]Sheet 1'!$AI$22</f>
        <v>2.1094955294385809E-2</v>
      </c>
      <c r="R2" s="4">
        <f>'[40]Sheet 1'!$AF$7</f>
        <v>0.70499999999999996</v>
      </c>
      <c r="S2" s="4">
        <f>'[40]Sheet 1'!$AH$7</f>
        <v>0.49700178970091702</v>
      </c>
      <c r="T2" s="4">
        <f>'[40]Sheet 1'!$AI$7</f>
        <v>0.45144744367977269</v>
      </c>
      <c r="U2" s="4">
        <f>'[40]Sheet 1'!$AH$13</f>
        <v>0.12439627753563436</v>
      </c>
      <c r="V2" s="27">
        <f>'[40]Sheet 1'!$AI$13</f>
        <v>0.8633545993393964</v>
      </c>
      <c r="W2" s="4">
        <f>'[40]Sheet 1'!$AF$16</f>
        <v>-2.3333519741318988E-3</v>
      </c>
      <c r="X2" s="5">
        <f>'[40]Sheet 1'!$AH$102</f>
        <v>1159898168000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4"/>
      <c r="AC2" s="24"/>
      <c r="AD2" s="25"/>
    </row>
    <row r="3" spans="1:35" ht="50" customHeight="1">
      <c r="A3" s="2" t="e" vm="41">
        <v>#VALUE!</v>
      </c>
      <c r="B3" s="13" cm="1">
        <f t="array" ref="B3">_FV(A3,"Price")</f>
        <v>264.88</v>
      </c>
      <c r="C3" s="13">
        <f>[41]Model!$K$6</f>
        <v>526.21673878770548</v>
      </c>
      <c r="D3" s="4">
        <f>[41]Model!$K$7</f>
        <v>0.98662314552893937</v>
      </c>
      <c r="E3" s="4">
        <f>[41]Model!$E$11</f>
        <v>0.37092884488921407</v>
      </c>
      <c r="F3" s="4">
        <f>[41]Model!$F$11</f>
        <v>0.47540205758925191</v>
      </c>
      <c r="G3" s="4">
        <f>[41]Model!$K$11</f>
        <v>0.25750687921343629</v>
      </c>
      <c r="H3" s="4">
        <f>[41]Model!$E$13</f>
        <v>1.2443234220428319</v>
      </c>
      <c r="I3" s="4">
        <f>[41]Model!$F$13</f>
        <v>0.58437995118734753</v>
      </c>
      <c r="J3" s="4">
        <f>[41]Model!$K$13</f>
        <v>0.28188069657938031</v>
      </c>
      <c r="K3" s="4">
        <f>[41]Model!$E$15</f>
        <v>-2.3994265747941608</v>
      </c>
      <c r="L3" s="4">
        <f>[41]Model!$F$15</f>
        <v>-0.5866366602947154</v>
      </c>
      <c r="M3" s="4">
        <f>[41]Model!$K$15</f>
        <v>0.55795440402595209</v>
      </c>
      <c r="N3" s="4">
        <f t="shared" si="0"/>
        <v>0.30184537210834056</v>
      </c>
      <c r="O3" s="26">
        <f>[41]Model!$A$6</f>
        <v>1.3202588011417697</v>
      </c>
      <c r="P3" s="26">
        <f>[41]Model!$A$7</f>
        <v>13.684339250493096</v>
      </c>
      <c r="Q3" s="23">
        <f>[41]Model!$C$7</f>
        <v>2.0034707608576584E-2</v>
      </c>
      <c r="R3" s="4">
        <f>[41]Model!$C$3</f>
        <v>0.18010000000000001</v>
      </c>
      <c r="S3" s="4">
        <f>[41]Model!$C$5</f>
        <v>8.9800000000000005E-2</v>
      </c>
      <c r="T3" s="4">
        <f>[41]Model!$C$6</f>
        <v>9.0393128248235907E-2</v>
      </c>
      <c r="U3" s="4">
        <f>[41]Model!$E$7</f>
        <v>0.2523153877705448</v>
      </c>
      <c r="V3" s="27">
        <f>[41]Model!$G$7</f>
        <v>0.14719927795271198</v>
      </c>
      <c r="W3" s="4">
        <f>[41]Model!$G$3</f>
        <v>1.0362265793095937E-2</v>
      </c>
      <c r="X3" s="18">
        <f>[41]Model!$A$3</f>
        <v>13875920000</v>
      </c>
      <c r="Y3" s="10" t="str" cm="1">
        <f t="array" ref="Y3">_FV(A3,"Industry")</f>
        <v>Computers, Phones &amp; Household Electronics</v>
      </c>
      <c r="Z3" s="16" cm="1">
        <f t="array" ref="Z3">_FV(A3,"Year incorporated",TRUE)</f>
        <v>2006</v>
      </c>
      <c r="AA3" s="8" t="str" cm="1">
        <f t="array" ref="AA3">_FV(A3,"Description")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3" s="4"/>
      <c r="AC3" s="24"/>
      <c r="AD3" s="6"/>
      <c r="AI3" s="6"/>
    </row>
    <row r="4" spans="1:35" ht="50" customHeight="1">
      <c r="A4" s="2" t="e" vm="42">
        <v>#VALUE!</v>
      </c>
      <c r="B4" s="13" cm="1">
        <f t="array" ref="B4">_FV(A4,"Price")</f>
        <v>16.11</v>
      </c>
      <c r="C4" s="13">
        <f>[42]Model!$K$6</f>
        <v>31.054344339673484</v>
      </c>
      <c r="D4" s="4">
        <f>[42]Model!$K$7</f>
        <v>0.87413061796460378</v>
      </c>
      <c r="E4" s="4">
        <f>[42]Model!$E$11</f>
        <v>0.1799237809948746</v>
      </c>
      <c r="F4" s="4">
        <f>[42]Model!$F$11</f>
        <v>0.14670685601171551</v>
      </c>
      <c r="G4" s="4">
        <f>[42]Model!$K$11</f>
        <v>0.13228912074299265</v>
      </c>
      <c r="H4" s="4">
        <f>[42]Model!$E$13</f>
        <v>0.7635472431162611</v>
      </c>
      <c r="I4" s="4">
        <f>[42]Model!$F$13</f>
        <v>1.6372415913108078</v>
      </c>
      <c r="J4" s="4">
        <f>[42]Model!$K$13</f>
        <v>0.47228227391506933</v>
      </c>
      <c r="K4" s="4">
        <f>[42]Model!$E$15</f>
        <v>-5.0868188520936108E-4</v>
      </c>
      <c r="L4" s="4">
        <f>[42]Model!$F$15</f>
        <v>0.56170478004037205</v>
      </c>
      <c r="M4" s="4">
        <f>[42]Model!$K$15</f>
        <v>0.23433025592609996</v>
      </c>
      <c r="N4" s="4">
        <f t="shared" si="0"/>
        <v>0.32049479880576204</v>
      </c>
      <c r="O4" s="26">
        <f>[42]Model!$A$6</f>
        <v>1.4270436318936877</v>
      </c>
      <c r="P4" s="26">
        <f>[42]Model!$A$7</f>
        <v>10.430794881010199</v>
      </c>
      <c r="Q4" s="23">
        <f>[42]Model!$C$7</f>
        <v>0.12715924724679487</v>
      </c>
      <c r="R4" s="4">
        <f>[42]Model!$C$3</f>
        <v>0.57500000000000007</v>
      </c>
      <c r="S4" s="4">
        <f>[42]Model!$C$5</f>
        <v>5.9500000000000004E-2</v>
      </c>
      <c r="T4" s="4">
        <f>[42]Model!$C$6</f>
        <v>0.19035735576256388</v>
      </c>
      <c r="U4" s="4">
        <f>[42]Model!$E$7</f>
        <v>0.21940431769373375</v>
      </c>
      <c r="V4" s="27">
        <f>[42]Model!$G$7</f>
        <v>2.2664194189392903</v>
      </c>
      <c r="W4" s="4">
        <f>[42]Model!$G$3</f>
        <v>1.7825812957948467E-2</v>
      </c>
      <c r="X4" s="5">
        <f>[42]Model!$O$20</f>
        <v>2147700666</v>
      </c>
      <c r="Y4" s="10" t="str" cm="1">
        <f t="array" ref="Y4">_FV(A4,"Industry")</f>
        <v>Communications &amp; Networking</v>
      </c>
      <c r="Z4" s="16"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4"/>
      <c r="AD4" s="6"/>
      <c r="AE4" s="6"/>
    </row>
    <row r="5" spans="1:35" ht="50" customHeight="1">
      <c r="A5" s="2" t="e" vm="43">
        <v>#VALUE!</v>
      </c>
      <c r="B5" s="13" cm="1">
        <f t="array" ref="B5">_FV(A5,"Price")</f>
        <v>211.62</v>
      </c>
      <c r="C5" s="13">
        <f>'[43]Sheet 1'!$O$116</f>
        <v>133.76630701513534</v>
      </c>
      <c r="D5" s="4">
        <f>'[43]Sheet 1'!$O$118</f>
        <v>-0.36789383321455749</v>
      </c>
      <c r="E5" s="4">
        <f>'[43]Sheet 1'!$M$4</f>
        <v>0.48617876912671032</v>
      </c>
      <c r="F5" s="4">
        <f>'[43]Sheet 1'!$N$4</f>
        <v>0.2626360609041587</v>
      </c>
      <c r="G5" s="4">
        <f>'[43]Sheet 1'!$U$107</f>
        <v>0.12521309204642547</v>
      </c>
      <c r="H5" s="4">
        <f>'[43]Sheet 1'!$M$29</f>
        <v>0.60841953537712845</v>
      </c>
      <c r="I5" s="4">
        <f>'[43]Sheet 1'!$N$29</f>
        <v>0.36937075491368976</v>
      </c>
      <c r="J5" s="4">
        <f>'[43]Sheet 1'!$T$22</f>
        <v>0.17684386197874469</v>
      </c>
      <c r="K5" s="4">
        <f>'[43]Sheet 1'!$M$106</f>
        <v>-0.52879867945159398</v>
      </c>
      <c r="L5" s="4">
        <f>'[43]Sheet 1'!$N$106</f>
        <v>3.00295424270755</v>
      </c>
      <c r="M5" s="4">
        <f>'[43]Sheet 1'!$S$106</f>
        <v>0.70272951667710326</v>
      </c>
      <c r="N5" s="4">
        <f t="shared" si="0"/>
        <v>0.24877649293997933</v>
      </c>
      <c r="O5" s="26">
        <f>'[43]Sheet 1'!$T$19</f>
        <v>11.900759790672451</v>
      </c>
      <c r="P5" s="26">
        <f>'[43]Sheet 1'!$U$19</f>
        <v>35.548057862850975</v>
      </c>
      <c r="Q5" s="23">
        <f>'[43]Sheet 1'!$V$22</f>
        <v>2.7249941730624807E-2</v>
      </c>
      <c r="R5" s="4">
        <f>'[43]Sheet 1'!$S$7</f>
        <v>0.60599999999999998</v>
      </c>
      <c r="S5" s="4">
        <f>'[43]Sheet 1'!$U$7</f>
        <v>0.33477946493130872</v>
      </c>
      <c r="T5" s="4">
        <f>'[43]Sheet 1'!$V$7</f>
        <v>0.324295010845987</v>
      </c>
      <c r="U5" s="4">
        <f>'[43]Sheet 1'!$U$13</f>
        <v>0.30977138146417776</v>
      </c>
      <c r="V5" s="27">
        <f>'[43]Sheet 1'!$V$13</f>
        <v>0.38674981886356846</v>
      </c>
      <c r="W5" s="4">
        <f>'[43]Sheet 1'!$S$16</f>
        <v>4.3644380616636029E-4</v>
      </c>
      <c r="X5" s="5">
        <f>'[43]Sheet 1'!$U$102</f>
        <v>65835003162</v>
      </c>
      <c r="Y5" s="10" t="str" cm="1">
        <f t="array" ref="Y5">_FV(A5,"Industry")</f>
        <v>Communications &amp; Networking</v>
      </c>
      <c r="Z5" s="16" cm="1">
        <f t="array" ref="Z5">_FV(A5,"Year incorporated",TRUE)</f>
        <v>2011</v>
      </c>
      <c r="AA5" s="8" t="str" cm="1">
        <f t="array" ref="AA5">_FV(A5,"Description")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5" s="4"/>
      <c r="AC5" s="24"/>
      <c r="AD5" s="6"/>
    </row>
    <row r="6" spans="1:35" ht="50" customHeight="1">
      <c r="A6" s="2" t="e" vm="44">
        <v>#VALUE!</v>
      </c>
      <c r="B6" s="13" cm="1">
        <f t="array" ref="B6">_FV(A6,"Price")</f>
        <v>36.14</v>
      </c>
      <c r="C6" s="13">
        <f>'[44]Sheet 1'!$G$116</f>
        <v>34.282884773810785</v>
      </c>
      <c r="D6" s="4">
        <f>'[44]Sheet 1'!$G$118</f>
        <v>-5.1386696906176366E-2</v>
      </c>
      <c r="E6" s="4">
        <f>'[44]Sheet 1'!$E$4</f>
        <v>0.3484848484848484</v>
      </c>
      <c r="F6" s="4">
        <f>'[44]Sheet 1'!$F$4</f>
        <v>0.12359550561797761</v>
      </c>
      <c r="G6" s="4">
        <f>'[44]Sheet 1'!$M$107</f>
        <v>0.31378052389580879</v>
      </c>
      <c r="H6" s="4">
        <f>'[44]Sheet 1'!$E$29</f>
        <v>9.3333333333333268E-2</v>
      </c>
      <c r="I6" s="4">
        <f>'[44]Sheet 1'!$F$29</f>
        <v>-7.975609756097561</v>
      </c>
      <c r="J6" s="4">
        <f>'[44]Sheet 1'!$L$22</f>
        <v>0.41970912177976993</v>
      </c>
      <c r="K6" s="4">
        <f>'[44]Sheet 1'!$E$106</f>
        <v>-4.6052631578947345E-2</v>
      </c>
      <c r="L6" s="4">
        <f>'[44]Sheet 1'!$F$106</f>
        <v>0.29655172413793096</v>
      </c>
      <c r="M6" s="4">
        <f>'[44]Sheet 1'!$K$106</f>
        <v>0.45587833439018671</v>
      </c>
      <c r="N6" s="4">
        <f t="shared" si="0"/>
        <v>0.24324478054283372</v>
      </c>
      <c r="O6" s="26">
        <f>'[44]Sheet 1'!$L$19</f>
        <v>13.865061092380952</v>
      </c>
      <c r="P6" s="26">
        <f>'[44]Sheet 1'!$M$19</f>
        <v>50.90319631818182</v>
      </c>
      <c r="Q6" s="23">
        <f>'[44]Sheet 1'!$N$22</f>
        <v>1.9370374698097246E-2</v>
      </c>
      <c r="R6" s="4">
        <f>'[44]Sheet 1'!$K$7</f>
        <v>0.49340000000000001</v>
      </c>
      <c r="S6" s="4">
        <f>'[44]Sheet 1'!$M$7</f>
        <v>0.27238095238095239</v>
      </c>
      <c r="T6" s="4">
        <f>'[44]Sheet 1'!$N$7</f>
        <v>0.26857142857142857</v>
      </c>
      <c r="U6" s="4">
        <f>'[44]Sheet 1'!$M$13</f>
        <v>-2.5010139245640124E-3</v>
      </c>
      <c r="V6" s="27">
        <f>'[44]Sheet 1'!$N$13</f>
        <v>4.3733946194403135E-2</v>
      </c>
      <c r="W6" s="4">
        <f>'[44]Sheet 1'!$K$16</f>
        <v>0</v>
      </c>
      <c r="X6" s="5">
        <f>'[44]Sheet 1'!$M$102</f>
        <v>29116628294</v>
      </c>
      <c r="Y6" s="10" t="str" cm="1">
        <f t="array" ref="Y6">_FV(A6,"Industry")</f>
        <v>Integrated Hardware &amp; Software</v>
      </c>
      <c r="Z6" s="16" cm="1">
        <f t="array" ref="Z6">_FV(A6,"Year incorporated",TRUE)</f>
        <v>2022</v>
      </c>
      <c r="AA6" s="8" t="str" cm="1">
        <f t="array" ref="AA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6" s="4"/>
      <c r="AC6" s="24"/>
      <c r="AD6" s="6"/>
    </row>
    <row r="7" spans="1:35" ht="50" customHeight="1">
      <c r="A7" s="2" t="e" vm="45">
        <v>#VALUE!</v>
      </c>
      <c r="B7" s="13" cm="1">
        <f t="array" ref="B7">_FV(A7,"Price")</f>
        <v>911.38</v>
      </c>
      <c r="C7" s="13">
        <f>[45]Model!$K$6</f>
        <v>856.06850865310696</v>
      </c>
      <c r="D7" s="4">
        <f>[45]Model!$K$7</f>
        <v>-6.0432091300794633E-2</v>
      </c>
      <c r="E7" s="4">
        <f>[45]Model!$E$11</f>
        <v>0.20958105646630232</v>
      </c>
      <c r="F7" s="4">
        <f>[45]Model!$F$11</f>
        <v>7.806523506912022E-2</v>
      </c>
      <c r="G7" s="4">
        <f>[45]Model!$K$11</f>
        <v>6.2732225116358453E-2</v>
      </c>
      <c r="H7" s="4">
        <f>[45]Model!$E$13</f>
        <v>0.70650237529691218</v>
      </c>
      <c r="I7" s="4">
        <f>[45]Model!$F$13</f>
        <v>0.59538929969551968</v>
      </c>
      <c r="J7" s="4">
        <f>[45]Model!$K$13</f>
        <v>0.1592905227304236</v>
      </c>
      <c r="K7" s="4">
        <f>[45]Model!$E$15</f>
        <v>0.17896558295994835</v>
      </c>
      <c r="L7" s="4">
        <f>[45]Model!$F$15</f>
        <v>6.7651967860751228E-2</v>
      </c>
      <c r="M7" s="4">
        <f>[45]Model!$K$15</f>
        <v>8.0191705431379573E-2</v>
      </c>
      <c r="N7" s="4">
        <f t="shared" si="0"/>
        <v>0.23321219451265676</v>
      </c>
      <c r="O7" s="26">
        <f>[45]Model!$A$6</f>
        <v>10.505816346277413</v>
      </c>
      <c r="P7" s="26">
        <f>[45]Model!$A$7</f>
        <v>20.505790725503026</v>
      </c>
      <c r="Q7" s="23">
        <f>[45]Model!$C$7</f>
        <v>5.087012428645659E-2</v>
      </c>
      <c r="R7" s="4">
        <f>[45]Model!$C$3</f>
        <v>0.68280000000000007</v>
      </c>
      <c r="S7" s="4">
        <f>[45]Model!$C$5</f>
        <v>0.39250000000000002</v>
      </c>
      <c r="T7" s="4">
        <f>[45]Model!$C$6</f>
        <v>0.53315117512833532</v>
      </c>
      <c r="U7" s="4">
        <f>[45]Model!$E$7</f>
        <v>0.19780608922175189</v>
      </c>
      <c r="V7" s="27">
        <f>[45]Model!$G$7</f>
        <v>1.7818288871778614</v>
      </c>
      <c r="W7" s="4">
        <f>[45]Model!$G$3</f>
        <v>6.2379534193363895E-3</v>
      </c>
      <c r="X7" s="5">
        <f>[45]Model!$A$3</f>
        <v>376055696115</v>
      </c>
      <c r="Y7" s="10" t="str" cm="1">
        <f t="array" ref="Y7">_FV(A7,"Industry")</f>
        <v>Semiconductors &amp; Semiconductor Equipment</v>
      </c>
      <c r="Z7" s="16" cm="1">
        <f t="array" ref="Z7">_FV(A7,"Year incorporated",TRUE)</f>
        <v>2018</v>
      </c>
      <c r="AA7" s="8" t="str" cm="1">
        <f t="array" ref="AA7">_FV(A7,"Description")</f>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c>
    </row>
    <row r="8" spans="1:35" ht="50" customHeight="1">
      <c r="A8" s="2" t="e" vm="46">
        <v>#VALUE!</v>
      </c>
      <c r="B8" s="13" cm="1">
        <f t="array" ref="B8">_FV(A8,"Price")</f>
        <v>143.27000000000001</v>
      </c>
      <c r="C8" s="13">
        <f>'[46]Sheet 1'!$AO$116</f>
        <v>165.71720898742117</v>
      </c>
      <c r="D8" s="4">
        <f>'[46]Sheet 1'!$AO$118</f>
        <v>0.15788994541238943</v>
      </c>
      <c r="E8" s="4">
        <f>'[46]Sheet 1'!$AM$4</f>
        <v>9.1801133885739183E-2</v>
      </c>
      <c r="F8" s="4">
        <f>'[46]Sheet 1'!$AN$4</f>
        <v>-0.10150788895546237</v>
      </c>
      <c r="G8" s="4">
        <f>'[46]Sheet 1'!$AU$107</f>
        <v>4.9852092330914921E-2</v>
      </c>
      <c r="H8" s="4">
        <f>'[46]Sheet 1'!$AM$29</f>
        <v>0.12614236066417805</v>
      </c>
      <c r="I8" s="4">
        <f>'[46]Sheet 1'!$AN$29</f>
        <v>-0.23042633443822147</v>
      </c>
      <c r="J8" s="4">
        <f>'[46]Sheet 1'!$AT$22</f>
        <v>5.7951056789383351E-2</v>
      </c>
      <c r="K8" s="4">
        <f>'[46]Sheet 1'!$AM$106</f>
        <v>-5.8945027009850604E-2</v>
      </c>
      <c r="L8" s="4">
        <f>'[46]Sheet 1'!$AN$106</f>
        <v>-0.28110754685125783</v>
      </c>
      <c r="M8" s="4">
        <f>'[46]Sheet 1'!$AS$106</f>
        <v>0.15770775942865348</v>
      </c>
      <c r="N8" s="4">
        <f t="shared" si="0"/>
        <v>0.23873865612970566</v>
      </c>
      <c r="O8" s="26">
        <f>'[46]Sheet 1'!$AT$19</f>
        <v>7.2232397888302309</v>
      </c>
      <c r="P8" s="26">
        <f>'[46]Sheet 1'!$AU$19</f>
        <v>19.305242833803653</v>
      </c>
      <c r="Q8" s="23">
        <f>'[46]Sheet 1'!$AV$22</f>
        <v>3.275833152539348E-2</v>
      </c>
      <c r="R8" s="4">
        <f>'[46]Sheet 1'!$AS$7</f>
        <v>0.64219999999999999</v>
      </c>
      <c r="S8" s="4">
        <f>'[46]Sheet 1'!$AU$7</f>
        <v>0.37415948874687416</v>
      </c>
      <c r="T8" s="4">
        <f>'[46]Sheet 1'!$AV$7</f>
        <v>0.23662128368991386</v>
      </c>
      <c r="U8" s="4">
        <f>'[46]Sheet 1'!$AU$13</f>
        <v>0.43950794724382819</v>
      </c>
      <c r="V8" s="27">
        <f>'[46]Sheet 1'!$AV$13</f>
        <v>0.86643342251492073</v>
      </c>
      <c r="W8" s="4">
        <f>'[46]Sheet 1'!$AS$16</f>
        <v>-1.5373103585659404E-2</v>
      </c>
      <c r="X8" s="5">
        <f>'[46]Sheet 1'!$AU$102</f>
        <v>129982200000</v>
      </c>
      <c r="Y8" s="10" t="str" cm="1">
        <f t="array" ref="Y8">_FV(A8,"Industry")</f>
        <v>Semiconductors &amp; Semiconductor Equipment</v>
      </c>
      <c r="Z8" s="16" cm="1">
        <f t="array" ref="Z8">_FV(A8,"Year incorporated",TRUE)</f>
        <v>1938</v>
      </c>
      <c r="AA8" s="8" t="str" cm="1">
        <f t="array" ref="AA8">_FV(A8,"Description")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9" spans="1:35" ht="50" customHeight="1">
      <c r="A9" s="2" t="e" vm="47">
        <v>#VALUE!</v>
      </c>
      <c r="B9" s="13" cm="1">
        <f t="array" ref="B9">_FV(A9,"Price")</f>
        <v>75.56</v>
      </c>
      <c r="C9" s="13">
        <f>[47]Model!$K$6</f>
        <v>97.544627843648627</v>
      </c>
      <c r="D9" s="4">
        <f>[47]Model!$K$7</f>
        <v>0.26846070017748525</v>
      </c>
      <c r="E9" s="4">
        <f>[47]Model!$E$11</f>
        <v>0.68651979777851579</v>
      </c>
      <c r="F9" s="4">
        <f>[47]Model!$F$11</f>
        <v>-8.0884551707035568E-3</v>
      </c>
      <c r="G9" s="4">
        <f>[47]Model!$K$11</f>
        <v>0.14095714005943652</v>
      </c>
      <c r="H9" s="4">
        <f>[47]Model!$E$13</f>
        <v>1.7319679062764268</v>
      </c>
      <c r="I9" s="4">
        <f>[47]Model!$F$13</f>
        <v>0.5678399041679878</v>
      </c>
      <c r="J9" s="4">
        <f>[47]Model!$K$13</f>
        <v>0.24256417307424954</v>
      </c>
      <c r="K9" s="4">
        <f>[47]Model!$E$15</f>
        <v>1.3593424445779916</v>
      </c>
      <c r="L9" s="4">
        <f>[47]Model!$F$15</f>
        <v>-0.14528735169661855</v>
      </c>
      <c r="M9" s="4">
        <f>[47]Model!$K$15</f>
        <v>0.17196304371125076</v>
      </c>
      <c r="N9" s="4">
        <f t="shared" si="0"/>
        <v>0.2267722745792225</v>
      </c>
      <c r="O9" s="26">
        <f>[47]Model!$A$6</f>
        <v>4.5418630103806228</v>
      </c>
      <c r="P9" s="26">
        <f>[47]Model!$A$7</f>
        <v>16.855196276083468</v>
      </c>
      <c r="Q9" s="23">
        <f>[47]Model!$C$7</f>
        <v>5.1206904866560793E-2</v>
      </c>
      <c r="R9" s="4">
        <f>[47]Model!$C$3</f>
        <v>0.43920000000000003</v>
      </c>
      <c r="S9" s="4">
        <f>[47]Model!$C$5</f>
        <v>0.20480000000000001</v>
      </c>
      <c r="T9" s="4">
        <f>[47]Model!$C$6</f>
        <v>0.31217747190326189</v>
      </c>
      <c r="U9" s="4">
        <f>[47]Model!$E$7</f>
        <v>0.20962103742075724</v>
      </c>
      <c r="V9" s="27">
        <f>[47]Model!$G$7</f>
        <v>1.3309832436584079</v>
      </c>
      <c r="W9" s="4">
        <f>[47]Model!$G$3</f>
        <v>6.3746186123713855E-2</v>
      </c>
      <c r="X9" s="5">
        <f>[47]Model!$A$3</f>
        <v>10500787280</v>
      </c>
      <c r="Y9" s="10" t="str" cm="1">
        <f t="array" ref="Y9">_FV(A9,"Industry")</f>
        <v>Renewable Energy</v>
      </c>
      <c r="Z9" s="16" cm="1">
        <f t="array" ref="Z9">_FV(A9,"Year incorporated",TRUE)</f>
        <v>2006</v>
      </c>
      <c r="AA9" s="8" t="str" cm="1">
        <f t="array" ref="AA9">_FV(A9,"Description")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0" spans="1:35" ht="50" customHeight="1">
      <c r="A10" s="2" t="e" vm="48">
        <v>#VALUE!</v>
      </c>
      <c r="B10" s="13" cm="1">
        <f t="array" ref="B10">_FV(A10,"Price")</f>
        <v>182.41</v>
      </c>
      <c r="C10" s="13">
        <f>'[48]Sheet 1'!$AO$116</f>
        <v>138.40345322183791</v>
      </c>
      <c r="D10" s="4">
        <f>'[48]Sheet 1'!$AO$118</f>
        <v>-0.2205696163662898</v>
      </c>
      <c r="E10" s="4">
        <f>'[48]Sheet 1'!$AM$4</f>
        <v>7.7937876041846099E-2</v>
      </c>
      <c r="F10" s="4">
        <f>'[48]Sheet 1'!$AN$4</f>
        <v>-2.8727353877989859E-2</v>
      </c>
      <c r="G10" s="4">
        <f>'[48]Sheet 1'!$AU$107</f>
        <v>6.0884142525847305E-2</v>
      </c>
      <c r="H10" s="4">
        <f>'[48]Sheet 1'!$AM$29</f>
        <v>5.410857625686516E-2</v>
      </c>
      <c r="I10" s="4">
        <f>'[48]Sheet 1'!$AN$29</f>
        <v>-3.8405659148522564E-2</v>
      </c>
      <c r="J10" s="4">
        <f>'[48]Sheet 1'!$AT$22</f>
        <v>7.2733906431089262E-2</v>
      </c>
      <c r="K10" s="4">
        <f>'[48]Sheet 1'!$AM$106</f>
        <v>0.19891773261755952</v>
      </c>
      <c r="L10" s="4">
        <f>'[48]Sheet 1'!$AN$106</f>
        <v>-0.15508376479455865</v>
      </c>
      <c r="M10" s="4">
        <f>'[48]Sheet 1'!$AS$106</f>
        <v>4.6078419495873879E-2</v>
      </c>
      <c r="N10" s="4">
        <f t="shared" si="0"/>
        <v>0.18157650607253778</v>
      </c>
      <c r="O10" s="26">
        <f>'[48]Sheet 1'!$AT$19</f>
        <v>7.2484862169712798</v>
      </c>
      <c r="P10" s="26">
        <f>'[48]Sheet 1'!$AU$19</f>
        <v>29.014705882352938</v>
      </c>
      <c r="Q10" s="23">
        <f>'[48]Sheet 1'!$AV$22</f>
        <v>3.3917228592233457E-2</v>
      </c>
      <c r="R10" s="4">
        <f>'[48]Sheet 1'!$AS$7</f>
        <v>0.44519999999999998</v>
      </c>
      <c r="S10" s="4">
        <f>'[48]Sheet 1'!$AU$7</f>
        <v>0.25057441253263707</v>
      </c>
      <c r="T10" s="4">
        <f>'[48]Sheet 1'!$AV$7</f>
        <v>0.24584856396866842</v>
      </c>
      <c r="U10" s="4">
        <f>'[48]Sheet 1'!$AU$13</f>
        <v>0.69952149747278036</v>
      </c>
      <c r="V10" s="27">
        <f>'[48]Sheet 1'!$AV$13</f>
        <v>5.9615369434796337</v>
      </c>
      <c r="W10" s="4">
        <f>'[48]Sheet 1'!$AS$16</f>
        <v>-4.9070536893905711E-2</v>
      </c>
      <c r="X10" s="5">
        <f>'[48]Sheet 1'!$AU$102</f>
        <v>2776170221100</v>
      </c>
      <c r="Y10" s="10" t="str" cm="1">
        <f t="array" ref="Y10">_FV(A10,"Industry")</f>
        <v>Computers, Phones &amp; Household Electronics</v>
      </c>
      <c r="Z10" s="16" cm="1">
        <f t="array" ref="Z10">_FV(A10,"Year incorporated",TRUE)</f>
        <v>1977</v>
      </c>
      <c r="AA10" s="8" t="str" cm="1">
        <f t="array" ref="AA10">_FV(A10,"Description")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row>
    <row r="11" spans="1:35" ht="50" customHeight="1">
      <c r="A11" s="2" t="e" vm="49">
        <v>#VALUE!</v>
      </c>
      <c r="B11" s="13" cm="1">
        <f t="array" ref="B11">_FV(A11,"Price")</f>
        <v>603.5</v>
      </c>
      <c r="C11" s="13">
        <f>'[49]Sheet 1'!$AE$117</f>
        <v>445.45257541448467</v>
      </c>
      <c r="D11" s="4">
        <f>'[49]Sheet 1'!$AE$119</f>
        <v>-0.26188471348055564</v>
      </c>
      <c r="E11" s="4">
        <f>'[49]Sheet 1'!$AC$5</f>
        <v>0.137682016012036</v>
      </c>
      <c r="F11" s="4">
        <f>'[49]Sheet 1'!$AD$5</f>
        <v>0.2875116891949332</v>
      </c>
      <c r="G11" s="4">
        <f>'[49]Sheet 1'!$AK$108</f>
        <v>0.1513853665384724</v>
      </c>
      <c r="H11" s="4">
        <f>'[49]Sheet 1'!$AC$30</f>
        <v>-6.74802828392711E-2</v>
      </c>
      <c r="I11" s="4">
        <f>'[49]Sheet 1'!$AD$30</f>
        <v>0.39276730706135399</v>
      </c>
      <c r="J11" s="4">
        <f>'[49]Sheet 1'!$AJ$23</f>
        <v>0.23772105194512388</v>
      </c>
      <c r="K11" s="4">
        <f>'[49]Sheet 1'!$AC$107</f>
        <v>-0.2764120942910504</v>
      </c>
      <c r="L11" s="4">
        <f>'[49]Sheet 1'!$AD$107</f>
        <v>-5.6714335542378813E-2</v>
      </c>
      <c r="M11" s="4">
        <f>'[49]Sheet 1'!$AI$107</f>
        <v>0.18395325824202946</v>
      </c>
      <c r="N11" s="4">
        <f t="shared" si="0"/>
        <v>0.17716416069028709</v>
      </c>
      <c r="O11" s="26">
        <f>'[49]Sheet 1'!$AJ$20</f>
        <v>8.8728586625582331</v>
      </c>
      <c r="P11" s="26">
        <f>'[49]Sheet 1'!$AK$20</f>
        <v>31.655935087030493</v>
      </c>
      <c r="Q11" s="23">
        <f>'[49]Sheet 1'!$AL$23</f>
        <v>2.7951530285303224E-2</v>
      </c>
      <c r="R11" s="4">
        <f>'[49]Sheet 1'!$AI$8</f>
        <v>0.50539999999999996</v>
      </c>
      <c r="S11" s="4">
        <f>'[49]Sheet 1'!$AK$8</f>
        <v>0.28029052492571804</v>
      </c>
      <c r="T11" s="4">
        <f>'[49]Sheet 1'!$AL$8</f>
        <v>0.24800997762371152</v>
      </c>
      <c r="U11" s="4">
        <f>'[49]Sheet 1'!$AK$14</f>
        <v>0.2216504501327809</v>
      </c>
      <c r="V11" s="27">
        <f>'[49]Sheet 1'!$AL$14</f>
        <v>0.39885140963363147</v>
      </c>
      <c r="W11" s="4">
        <f>'[49]Sheet 1'!$AI$17</f>
        <v>-9.9987576959951977E-3</v>
      </c>
      <c r="X11" s="5">
        <f>'[49]Sheet 1'!$AK$102</f>
        <v>241883000000</v>
      </c>
      <c r="Y11" s="10" t="str" cm="1">
        <f t="array" ref="Y11">_FV(A11,"Industry")</f>
        <v>Semiconductors &amp; Semiconductor Equipment</v>
      </c>
      <c r="Z11" s="16"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12" spans="1:35" ht="50" customHeight="1">
      <c r="A12" s="2" t="e" vm="50">
        <v>#VALUE!</v>
      </c>
      <c r="B12" s="13" cm="1">
        <f t="array" ref="B12">_FV(A12,"Price")</f>
        <v>91.62</v>
      </c>
      <c r="C12" s="13">
        <f>'[50]Sheet 1'!$AC$116</f>
        <v>68.808919282541751</v>
      </c>
      <c r="D12" s="4">
        <f>'[50]Sheet 1'!$AC$118</f>
        <v>-0.24889292345222414</v>
      </c>
      <c r="E12" s="4">
        <f>'[50]Sheet 1'!$AA$4</f>
        <v>0.42614961556996755</v>
      </c>
      <c r="F12" s="4">
        <f>'[50]Sheet 1'!$AB$4</f>
        <v>-7.4575438553961315E-2</v>
      </c>
      <c r="G12" s="4">
        <f>'[50]Sheet 1'!$AI$107</f>
        <v>9.1718874733007438E-2</v>
      </c>
      <c r="H12" s="4">
        <f>'[50]Sheet 1'!$AA$29</f>
        <v>0.71607066962073018</v>
      </c>
      <c r="I12" s="4">
        <f>'[50]Sheet 1'!$AB$29</f>
        <v>-0.23524760806804157</v>
      </c>
      <c r="J12" s="4">
        <f>'[50]Sheet 1'!$AH$22</f>
        <v>5.3329918159131795E-2</v>
      </c>
      <c r="K12" s="4">
        <f>'[50]Sheet 1'!$AA$106</f>
        <v>0.98296363145700649</v>
      </c>
      <c r="L12" s="4">
        <f>'[50]Sheet 1'!$AB$106</f>
        <v>-0.30561130451338914</v>
      </c>
      <c r="M12" s="4">
        <f>'[50]Sheet 1'!$AG$106</f>
        <v>0.21327613087229214</v>
      </c>
      <c r="N12" s="4">
        <f t="shared" si="0"/>
        <v>0.17403100715115663</v>
      </c>
      <c r="O12" s="26">
        <f>'[50]Sheet 1'!$AH$19</f>
        <v>6.8943890922371525</v>
      </c>
      <c r="P12" s="26">
        <f>'[50]Sheet 1'!$AI$19</f>
        <v>18.580236168628677</v>
      </c>
      <c r="Q12" s="23">
        <f>'[50]Sheet 1'!$AJ$22</f>
        <v>2.5045243259026375E-2</v>
      </c>
      <c r="R12" s="4">
        <f>'[50]Sheet 1'!$AG$7</f>
        <v>0.59560000000000002</v>
      </c>
      <c r="S12" s="4">
        <f>'[50]Sheet 1'!$AI$7</f>
        <v>0.37106035841879165</v>
      </c>
      <c r="T12" s="4">
        <f>'[50]Sheet 1'!$AJ$7</f>
        <v>0.17267165193745751</v>
      </c>
      <c r="U12" s="4">
        <f>'[50]Sheet 1'!$AI$13</f>
        <v>0.2924698104329268</v>
      </c>
      <c r="V12" s="27">
        <f>'[50]Sheet 1'!$AJ$13</f>
        <v>0.6804229413028372</v>
      </c>
      <c r="W12" s="4">
        <f>'[50]Sheet 1'!$AG$16</f>
        <v>0</v>
      </c>
      <c r="X12" s="5">
        <f>'[50]Sheet 1'!$AJ$103</f>
        <v>476657378670</v>
      </c>
      <c r="Y12" s="10" t="str" cm="1">
        <f t="array" ref="Y12">_FV(A12,"Industry")</f>
        <v>Semiconductors &amp; Semiconductor Equipment</v>
      </c>
      <c r="Z12" s="1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2" t="e" vm="51">
        <v>#VALUE!</v>
      </c>
      <c r="B13" s="13" cm="1">
        <f t="array" ref="B13">_FV(A13,"Price")</f>
        <v>143.16999999999999</v>
      </c>
      <c r="C13" s="13">
        <f>'[51]Sheet 1'!$AO$116</f>
        <v>115.95769446851243</v>
      </c>
      <c r="D13" s="4">
        <f>'[51]Sheet 1'!$AO$118</f>
        <v>-0.11684924243326411</v>
      </c>
      <c r="E13" s="4">
        <f>'[51]Sheet 1'!$AM$4</f>
        <v>0.11802454147335562</v>
      </c>
      <c r="F13" s="4">
        <f>'[51]Sheet 1'!$AN$4</f>
        <v>-1.5551677331782088E-2</v>
      </c>
      <c r="G13" s="4">
        <f>'[51]Sheet 1'!$AU$107</f>
        <v>4.8383593469180954E-2</v>
      </c>
      <c r="H13" s="4">
        <f>'[51]Sheet 1'!$AM$29</f>
        <v>0.10818614130434789</v>
      </c>
      <c r="I13" s="4">
        <f>'[51]Sheet 1'!$AN$29</f>
        <v>-4.3984674329501927E-2</v>
      </c>
      <c r="J13" s="4">
        <f>'[51]Sheet 1'!$AT$22</f>
        <v>5.6685718287863229E-2</v>
      </c>
      <c r="K13" s="4">
        <f>'[51]Sheet 1'!$AM$106</f>
        <v>-3.3933808127356468E-2</v>
      </c>
      <c r="L13" s="4">
        <f>'[51]Sheet 1'!$AN$106</f>
        <v>0.1795316565481353</v>
      </c>
      <c r="M13" s="4">
        <f>'[51]Sheet 1'!$AS$106</f>
        <v>0.11915354036030675</v>
      </c>
      <c r="N13" s="4">
        <f t="shared" si="0"/>
        <v>0.16904184769167963</v>
      </c>
      <c r="O13" s="26">
        <f>'[51]Sheet 1'!$AT$19</f>
        <v>4.3270130791049484</v>
      </c>
      <c r="P13" s="26">
        <f>'[51]Sheet 1'!$AU$19</f>
        <v>17.607710804745111</v>
      </c>
      <c r="Q13" s="23">
        <f>'[51]Sheet 1'!$AV$22</f>
        <v>4.952798194413717E-2</v>
      </c>
      <c r="R13" s="4">
        <f>'[51]Sheet 1'!$AS$7</f>
        <v>0.4632</v>
      </c>
      <c r="S13" s="4">
        <f>'[51]Sheet 1'!$AU$7</f>
        <v>0.24574535140245823</v>
      </c>
      <c r="T13" s="4">
        <f>'[51]Sheet 1'!$AV$7</f>
        <v>0.21430822565395524</v>
      </c>
      <c r="U13" s="4">
        <f>'[51]Sheet 1'!$AU$13</f>
        <v>0.44122146054047928</v>
      </c>
      <c r="V13" s="27">
        <f>'[51]Sheet 1'!$AV$13</f>
        <v>1.1917336394948335</v>
      </c>
      <c r="W13" s="4">
        <f>'[51]Sheet 1'!$AS$16</f>
        <v>-4.1153774213629021E-2</v>
      </c>
      <c r="X13" s="5">
        <f>'[51]Sheet 1'!$AU$102</f>
        <v>109836900000</v>
      </c>
      <c r="Y13" s="10" t="str" cm="1">
        <f t="array" ref="Y13">_FV(A13,"Industry")</f>
        <v>Semiconductors &amp; Semiconductor Equipment</v>
      </c>
      <c r="Z13" s="16" cm="1">
        <f t="array" ref="Z13">_FV(A13,"Year incorporated",TRUE)</f>
        <v>1987</v>
      </c>
      <c r="AA13" s="8" t="str" cm="1">
        <f t="array" ref="AA13">_FV(A13,"Description")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14" spans="1:35" ht="50" customHeight="1">
      <c r="A14" s="2" t="e" vm="52">
        <v>#VALUE!</v>
      </c>
      <c r="B14" s="13" cm="1">
        <f t="array" ref="B14">_FV(A14,"Price")</f>
        <v>125.62</v>
      </c>
      <c r="C14" s="13">
        <f>[52]Model!$K$6</f>
        <v>206.98027301277406</v>
      </c>
      <c r="D14" s="4">
        <f>[52]Model!$K$7</f>
        <v>0.52865785090675077</v>
      </c>
      <c r="E14" s="4">
        <f>[52]Model!$E$11</f>
        <v>3.6561323854471528E-2</v>
      </c>
      <c r="F14" s="4">
        <f>[52]Model!$F$11</f>
        <v>-3.4522505907440548E-2</v>
      </c>
      <c r="G14" s="4">
        <f>-[52]Model!$K$11</f>
        <v>-1.3433529866212667E-2</v>
      </c>
      <c r="H14" s="4">
        <f>[52]Model!$E$13</f>
        <v>-0.17871485943775101</v>
      </c>
      <c r="I14" s="4">
        <f>[52]Model!$F$13</f>
        <v>0.48899755501222497</v>
      </c>
      <c r="J14" s="4">
        <f>[52]Model!$K$13</f>
        <v>0.13221037009046577</v>
      </c>
      <c r="K14" s="4">
        <f>[52]Model!$E$15</f>
        <v>0.35442199374165972</v>
      </c>
      <c r="L14" s="4">
        <f>[52]Model!$F$15</f>
        <v>1.7256238882229136</v>
      </c>
      <c r="M14" s="4">
        <f>[52]Model!$K$15</f>
        <v>0.37034753950441657</v>
      </c>
      <c r="N14" s="4">
        <f t="shared" si="0"/>
        <v>0.15675759306986067</v>
      </c>
      <c r="O14" s="26">
        <f>[52]Model!$A$6</f>
        <v>0.52893211437440302</v>
      </c>
      <c r="P14" s="26">
        <f>[52]Model!$A$7</f>
        <v>14.549541510673235</v>
      </c>
      <c r="Q14" s="23">
        <f>[52]Model!$C$7</f>
        <v>6.8337863442193836E-2</v>
      </c>
      <c r="R14" s="4">
        <f>[52]Model!$C$3</f>
        <v>8.2599999999999993E-2</v>
      </c>
      <c r="S14" s="4">
        <f>[52]Model!$C$5</f>
        <v>2.3599999999999999E-2</v>
      </c>
      <c r="T14" s="4">
        <f>[52]Model!$C$6</f>
        <v>2.2995381735923002E-2</v>
      </c>
      <c r="U14" s="4">
        <f>[52]Model!$E$7</f>
        <v>0.19550286181520851</v>
      </c>
      <c r="V14" s="27">
        <f>[52]Model!$G$7</f>
        <v>1.1328915242413673</v>
      </c>
      <c r="W14" s="4">
        <f>[52]Model!$G$3</f>
        <v>-3.8114824137343961E-2</v>
      </c>
      <c r="X14" s="5">
        <f>[52]Model!$A$3</f>
        <v>17721341560</v>
      </c>
      <c r="Y14" s="10" t="str" cm="1">
        <f t="array" ref="Y14">_FV(A14,"Industry")</f>
        <v>Electronic Equipment &amp; Parts</v>
      </c>
      <c r="Z14" s="16" cm="1">
        <f t="array" ref="Z14">_FV(A14,"Year incorporated",TRUE)</f>
        <v>1992</v>
      </c>
      <c r="AA14" s="8" t="str" cm="1">
        <f t="array" ref="AA14">_FV(A14,"Description")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row>
    <row r="15" spans="1:35" ht="50" customHeight="1">
      <c r="A15" s="2" t="e" vm="53">
        <v>#VALUE!</v>
      </c>
      <c r="B15" s="13" cm="1">
        <f t="array" ref="B15">_FV(A15,"Price")</f>
        <v>167</v>
      </c>
      <c r="C15" s="13">
        <f>[53]Model!$K$6</f>
        <v>207.22117318286564</v>
      </c>
      <c r="D15" s="4">
        <f>[53]Model!$K$7</f>
        <v>0.28925012868080424</v>
      </c>
      <c r="E15" s="4">
        <f>[53]Model!$E$11</f>
        <v>0.16930816753778588</v>
      </c>
      <c r="F15" s="4">
        <f>[53]Model!$F$11</f>
        <v>7.5517997064157294E-2</v>
      </c>
      <c r="G15" s="4">
        <f>[53]Model!$K$11</f>
        <v>8.8123951865493488E-2</v>
      </c>
      <c r="H15" s="4">
        <f>[53]Model!$E$13</f>
        <v>0.23721429284359719</v>
      </c>
      <c r="I15" s="4">
        <f>[53]Model!$F$13</f>
        <v>0.19800091161012134</v>
      </c>
      <c r="J15" s="4">
        <f>[53]Model!$K$13</f>
        <v>0.13550228962118321</v>
      </c>
      <c r="K15" s="4">
        <f>[53]Model!$E$15</f>
        <v>3.4729004241716117</v>
      </c>
      <c r="L15" s="4">
        <f>[53]Model!$F$15</f>
        <v>0.60126420760371424</v>
      </c>
      <c r="M15" s="4">
        <f>[53]Model!$K$15</f>
        <v>0.28056919085651716</v>
      </c>
      <c r="N15" s="4">
        <f t="shared" si="0"/>
        <v>0.13828940680130627</v>
      </c>
      <c r="O15" s="26">
        <f>[53]Model!$A$6</f>
        <v>2.0446239015817222</v>
      </c>
      <c r="P15" s="26">
        <f>[53]Model!$A$7</f>
        <v>19.58570707070707</v>
      </c>
      <c r="Q15" s="23">
        <f>[53]Model!$C$7</f>
        <v>4.1866925266252034E-2</v>
      </c>
      <c r="R15" s="4">
        <f>[53]Model!$C$3</f>
        <v>0.12710000000000002</v>
      </c>
      <c r="S15" s="4">
        <f>[53]Model!$C$5</f>
        <v>9.3699999999999992E-2</v>
      </c>
      <c r="T15" s="4">
        <f>[53]Model!$C$6</f>
        <v>5.7628882024559618E-2</v>
      </c>
      <c r="U15" s="4">
        <f>[53]Model!$E$7</f>
        <v>0.13086329289694693</v>
      </c>
      <c r="V15" s="27">
        <f>[53]Model!$G$7</f>
        <v>9.1396363210495563E-3</v>
      </c>
      <c r="W15" s="4">
        <f>[53]Model!$G$3</f>
        <v>-4.4877524340637409E-3</v>
      </c>
      <c r="X15" s="5">
        <f>[53]Model!$A$3</f>
        <v>5816955000</v>
      </c>
      <c r="Y15" s="10" t="str" cm="1">
        <f t="array" ref="Y15">_FV(A15,"Industry")</f>
        <v>Electronic Equipment &amp; Parts</v>
      </c>
      <c r="Z15" s="16" cm="1">
        <f t="array" ref="Z15">_FV(A15,"Year incorporated",TRUE)</f>
        <v>1999</v>
      </c>
      <c r="AA15" s="8" t="str" cm="1">
        <f t="array" ref="AA15">_FV(A15,"Description")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row>
    <row r="16" spans="1:35" ht="50" customHeight="1">
      <c r="A16" s="2" t="e" vm="54">
        <v>#VALUE!</v>
      </c>
      <c r="B16" s="13" cm="1">
        <f t="array" ref="B16">_FV(A16,"Price")</f>
        <v>215.7</v>
      </c>
      <c r="C16" s="13">
        <f>[54]Model!$K$6</f>
        <v>84.732279415740777</v>
      </c>
      <c r="D16" s="4">
        <f>[54]Model!$K$7</f>
        <v>-0.60997800038784455</v>
      </c>
      <c r="E16" s="4">
        <f>[54]Model!$E$11</f>
        <v>0.37822699364475243</v>
      </c>
      <c r="F16" s="4">
        <f>[54]Model!$F$11</f>
        <v>0.28158260745334829</v>
      </c>
      <c r="G16" s="4">
        <f>[54]Model!$K$11</f>
        <v>0.16805625149264386</v>
      </c>
      <c r="H16" s="4">
        <f>[54]Model!$E$13</f>
        <v>-3.4515811923089741</v>
      </c>
      <c r="I16" s="4">
        <f>[54]Model!$F$13</f>
        <v>0.82140696892054454</v>
      </c>
      <c r="J16" s="4">
        <f>[54]Model!$K$13</f>
        <v>0.34958422550878043</v>
      </c>
      <c r="K16" s="4">
        <f>[54]Model!$E$15</f>
        <v>1.4152743343753369</v>
      </c>
      <c r="L16" s="4">
        <f>[54]Model!$F$15</f>
        <v>-0.31381518755718207</v>
      </c>
      <c r="M16" s="4">
        <f>[54]Model!$K$15</f>
        <v>0.27124256869321278</v>
      </c>
      <c r="N16" s="4">
        <f t="shared" si="0"/>
        <v>0.10997748429357995</v>
      </c>
      <c r="O16" s="26">
        <f>[54]Model!$A$6</f>
        <v>10.65023606557377</v>
      </c>
      <c r="P16" s="26">
        <f>[54]Model!$A$7</f>
        <v>60.603022388059699</v>
      </c>
      <c r="Q16" s="23">
        <f>[54]Model!$C$7</f>
        <v>7.2561598455322847E-3</v>
      </c>
      <c r="R16" s="4">
        <f>[54]Model!$C$3</f>
        <v>0.61160000000000003</v>
      </c>
      <c r="S16" s="4">
        <f>[54]Model!$C$5</f>
        <v>7.2400000000000006E-2</v>
      </c>
      <c r="T16" s="4">
        <f>[54]Model!$C$6</f>
        <v>8.0816875911724553E-2</v>
      </c>
      <c r="U16" s="4">
        <f>[54]Model!$E$7</f>
        <v>3.8819277578169997E-2</v>
      </c>
      <c r="V16" s="27">
        <f>[54]Model!$G$7</f>
        <v>0.49100760001051902</v>
      </c>
      <c r="W16" s="4">
        <f>[54]Model!$G$3</f>
        <v>5.0849609614888436E-2</v>
      </c>
      <c r="X16" s="5">
        <f>[54]Model!$A$3</f>
        <v>16241610000</v>
      </c>
      <c r="Y16" s="10" t="str" cm="1">
        <f t="array" ref="Y16">_FV(A16,"Industry")</f>
        <v>Aerospace &amp; Defense</v>
      </c>
      <c r="Z16" s="16" cm="1">
        <f t="array" ref="Z16">_FV(A16,"Year incorporated",TRUE)</f>
        <v>2001</v>
      </c>
      <c r="AA16" s="8" t="str" cm="1">
        <f t="array" ref="AA16">_FV(A16,"Description")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row>
    <row r="17" spans="1:27" ht="50" customHeight="1">
      <c r="A17" s="2" t="e" vm="55">
        <v>#VALUE!</v>
      </c>
      <c r="B17" s="13" cm="1">
        <f t="array" ref="B17">_FV(A17,"Price")</f>
        <v>24.45</v>
      </c>
      <c r="C17" s="13">
        <f>[55]Model!$K$6</f>
        <v>27.935609360942436</v>
      </c>
      <c r="D17" s="4">
        <f>[55]Model!$K$7</f>
        <v>0.10373802295307932</v>
      </c>
      <c r="E17" s="4">
        <f>[55]Model!$E$11</f>
        <v>0.28667009778692742</v>
      </c>
      <c r="F17" s="4">
        <f>[55]Model!$F$11</f>
        <v>8.6620689655172445E-2</v>
      </c>
      <c r="G17" s="4">
        <f>[55]Model!$K$11</f>
        <v>4.019392648057081E-2</v>
      </c>
      <c r="H17" s="4">
        <f>[55]Model!$E$13</f>
        <v>0.40038498556304147</v>
      </c>
      <c r="I17" s="4">
        <f>[55]Model!$F$13</f>
        <v>0.87835051546391751</v>
      </c>
      <c r="J17" s="4">
        <f>[55]Model!$K$13</f>
        <v>0.19216746538241369</v>
      </c>
      <c r="K17" s="4">
        <f>[55]Model!$E$15</f>
        <v>-5.0868188520936108E-4</v>
      </c>
      <c r="L17" s="4">
        <f>[55]Model!$F$15</f>
        <v>0.25805584624270184</v>
      </c>
      <c r="M17" s="4">
        <f>[55]Model!$K$15</f>
        <v>0.15979511096535443</v>
      </c>
      <c r="N17" s="4">
        <f t="shared" si="0"/>
        <v>8.5609515193244931E-2</v>
      </c>
      <c r="O17" s="26">
        <f>[55]Model!$A$6</f>
        <v>0.54275552170601671</v>
      </c>
      <c r="P17" s="26">
        <f>[55]Model!$A$7</f>
        <v>15.645181119648738</v>
      </c>
      <c r="Q17" s="23">
        <f>[55]Model!$C$7</f>
        <v>4.3484895323950612E-2</v>
      </c>
      <c r="R17" s="4">
        <f>[55]Model!$C$3</f>
        <v>9.0700000000000003E-2</v>
      </c>
      <c r="S17" s="4">
        <f>[55]Model!$C$5</f>
        <v>2.1700000000000001E-2</v>
      </c>
      <c r="T17" s="4">
        <f>[55]Model!$C$6</f>
        <v>2.1394933166302903E-2</v>
      </c>
      <c r="U17" s="4">
        <f>[55]Model!$E$7</f>
        <v>9.731128246753247E-2</v>
      </c>
      <c r="V17" s="27">
        <f>[55]Model!$G$7</f>
        <v>0.46614304415089847</v>
      </c>
      <c r="W17" s="4">
        <f>[55]Model!$G$3</f>
        <v>-2.7815384497344886E-2</v>
      </c>
      <c r="X17" s="5">
        <f>[55]Model!$A$3</f>
        <v>4275828000</v>
      </c>
      <c r="Y17" s="10" t="str" cm="1">
        <f t="array" ref="Y17">_FV(A17,"Industry")</f>
        <v>Electronic Equipment &amp; Parts</v>
      </c>
      <c r="Z17" s="16" cm="1">
        <f t="array" ref="Z17">_FV(A17,"Year incorporated",TRUE)</f>
        <v>1996</v>
      </c>
      <c r="AA17" s="8" t="str" cm="1">
        <f t="array" ref="AA17">_FV(A17,"Description")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8" spans="1:27" ht="50" customHeight="1">
      <c r="A18" s="2" t="e" vm="56">
        <v>#VALUE!</v>
      </c>
      <c r="B18" s="13" cm="1">
        <f t="array" ref="B18">_FV(A18,"Price")</f>
        <v>209.98</v>
      </c>
      <c r="C18" s="13">
        <f>[56]Model!$K$6</f>
        <v>70.188016445890881</v>
      </c>
      <c r="D18" s="4">
        <f>[56]Model!$K$7</f>
        <v>-0.6657395159258459</v>
      </c>
      <c r="E18" s="4">
        <f>[56]Model!$E$11</f>
        <v>0.51351652639206291</v>
      </c>
      <c r="F18" s="4">
        <f>[56]Model!$F$11</f>
        <v>0.19231052515283209</v>
      </c>
      <c r="G18" s="4">
        <f>[56]Model!$K$11</f>
        <v>0.18230657158682942</v>
      </c>
      <c r="H18" s="4">
        <f>[56]Model!$E$15</f>
        <v>1.2799420184816088</v>
      </c>
      <c r="I18" s="4">
        <f>[56]Model!$F$15</f>
        <v>-0.12580465707700861</v>
      </c>
      <c r="J18" s="4">
        <f>[56]Model!$K$15</f>
        <v>0.18036066344792764</v>
      </c>
      <c r="K18" s="4">
        <f>[56]Model!$E$18</f>
        <v>1.0264897607285257</v>
      </c>
      <c r="L18" s="4">
        <f>[56]Model!$F$18</f>
        <v>9.4160452355638302E-3</v>
      </c>
      <c r="M18" s="4">
        <f>[56]Model!$K$18</f>
        <v>0.36993066006610098</v>
      </c>
      <c r="N18" s="4">
        <f t="shared" si="0"/>
        <v>7.6293086299219784E-2</v>
      </c>
      <c r="O18" s="26">
        <f>[56]Model!$A$6</f>
        <v>6.8724758213903305</v>
      </c>
      <c r="P18" s="26">
        <f>[56]Model!$A$7</f>
        <v>60.682711961818178</v>
      </c>
      <c r="Q18" s="23">
        <f>[56]Model!$C$7</f>
        <v>1.1685221147286101E-2</v>
      </c>
      <c r="R18" s="4">
        <f>[56]Model!$C$3</f>
        <v>0.21489999999999998</v>
      </c>
      <c r="S18" s="4">
        <f>[56]Model!$C$5</f>
        <v>0.12970000000000001</v>
      </c>
      <c r="T18" s="4">
        <f>[56]Model!$C$6</f>
        <v>8.8957827242948914E-2</v>
      </c>
      <c r="U18" s="4">
        <f>[56]Model!$E$7</f>
        <v>0.174536349127731</v>
      </c>
      <c r="V18" s="27">
        <f>[56]Model!$G$7</f>
        <v>4.4670576060710593E-2</v>
      </c>
      <c r="W18" s="4">
        <f>[56]Model!$G$3</f>
        <v>4.1919530131270123E-2</v>
      </c>
      <c r="X18" s="5">
        <f>[56]Model!$A$3</f>
        <v>667509831580</v>
      </c>
      <c r="Y18" s="10" t="str" cm="1">
        <f t="array" ref="Y18">_FV(A18,"Industry")</f>
        <v>Automobiles &amp; Auto Parts</v>
      </c>
      <c r="Z18" s="16"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27" ht="50" customHeight="1">
      <c r="A19" s="2" t="e" vm="57">
        <v>#VALUE!</v>
      </c>
      <c r="B19" s="13" cm="1">
        <f t="array" ref="B19">_FV(A19,"Price")</f>
        <v>73.569999999999993</v>
      </c>
      <c r="C19" s="13">
        <f>'[57]Sheet 1'!$AO$116</f>
        <v>34.5476007667896</v>
      </c>
      <c r="D19" s="4">
        <f>'[57]Sheet 1'!$AO$118</f>
        <v>-0.47376084132841434</v>
      </c>
      <c r="E19" s="4">
        <f>'[57]Sheet 1'!$AM$4</f>
        <v>0.11019671539433307</v>
      </c>
      <c r="F19" s="4">
        <f>'[57]Sheet 1'!$AN$4</f>
        <v>-0.49834189479159896</v>
      </c>
      <c r="G19" s="4">
        <f>'[57]Sheet 1'!$AU$107</f>
        <v>8.1426974436775976E-2</v>
      </c>
      <c r="H19" s="4">
        <f>'[57]Sheet 1'!$AM$29</f>
        <v>0.48217027810953761</v>
      </c>
      <c r="I19" s="4">
        <f>'[57]Sheet 1'!$AN$29</f>
        <v>-1.5736157476689305</v>
      </c>
      <c r="J19" s="4">
        <f>'[57]Sheet 1'!$AT$22</f>
        <v>-1.7596049730679844</v>
      </c>
      <c r="K19" s="4">
        <f>'[57]Sheet 1'!$AM$106</f>
        <v>0.27727645611156682</v>
      </c>
      <c r="L19" s="4">
        <f>'[57]Sheet 1'!$AN$106</f>
        <v>-3.21868978805395</v>
      </c>
      <c r="M19" s="4">
        <f>'[57]Sheet 1'!$AS$106</f>
        <v>-0.72827249972127706</v>
      </c>
      <c r="N19" s="4">
        <f t="shared" si="0"/>
        <v>-0.21907295587758743</v>
      </c>
      <c r="O19" s="26">
        <f>'[57]Sheet 1'!$AT$19</f>
        <v>4.6718055735580037</v>
      </c>
      <c r="P19" s="26" t="str">
        <f>'[57]Sheet 1'!$AU$19</f>
        <v>-</v>
      </c>
      <c r="Q19" s="23">
        <f>'[57]Sheet 1'!$AV$22</f>
        <v>-9.5843906358464251E-2</v>
      </c>
      <c r="R19" s="4">
        <f>'[57]Sheet 1'!$AS$7</f>
        <v>0.45179999999999998</v>
      </c>
      <c r="S19" s="4">
        <f>'[57]Sheet 1'!$AU$7</f>
        <v>0.28239999999999998</v>
      </c>
      <c r="T19" s="4">
        <f>'[57]Sheet 1'!$AV$7</f>
        <v>0.10124195331295922</v>
      </c>
      <c r="U19" s="4">
        <f>'[57]Sheet 1'!$AU$13</f>
        <v>0.16895668982811765</v>
      </c>
      <c r="V19" s="27">
        <f>'[57]Sheet 1'!$AV$13</f>
        <v>0.32813032239966339</v>
      </c>
      <c r="W19" s="4">
        <f>'[57]Sheet 1'!$AS$16</f>
        <v>-4.6586539405968682E-3</v>
      </c>
      <c r="X19" s="5">
        <f>'[57]Sheet 1'!$AU$102</f>
        <v>72085960000</v>
      </c>
      <c r="Y19" s="10" t="str" cm="1">
        <f t="array" ref="Y19">_FV(A19,"Industry")</f>
        <v>Semiconductors &amp; Semiconductor Equipment</v>
      </c>
      <c r="Z19" s="16" cm="1">
        <f t="array" ref="Z19">_FV(A19,"Year incorporated",TRUE)</f>
        <v>1984</v>
      </c>
      <c r="AA19" s="8" t="str" cm="1">
        <f t="array" ref="AA19">_FV(A19,"Description")</f>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c>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9">
      <sortCondition descending="1" ref="N1:N19"/>
    </sortState>
  </autoFilter>
  <conditionalFormatting sqref="D2:D6">
    <cfRule type="colorScale" priority="23445">
      <colorScale>
        <cfvo type="min"/>
        <cfvo type="percentile" val="50"/>
        <cfvo type="max"/>
        <color rgb="FFF8696B"/>
        <color rgb="FFFCFCFF"/>
        <color rgb="FF63BE7B"/>
      </colorScale>
    </cfRule>
  </conditionalFormatting>
  <conditionalFormatting sqref="D2:D12">
    <cfRule type="colorScale" priority="37">
      <colorScale>
        <cfvo type="min"/>
        <cfvo type="percentile" val="50"/>
        <cfvo type="max"/>
        <color rgb="FFF8696B"/>
        <color rgb="FFFCFCFF"/>
        <color rgb="FF63BE7B"/>
      </colorScale>
    </cfRule>
  </conditionalFormatting>
  <conditionalFormatting sqref="D2:D19">
    <cfRule type="colorScale" priority="15">
      <colorScale>
        <cfvo type="min"/>
        <cfvo type="percentile" val="50"/>
        <cfvo type="max"/>
        <color rgb="FFF8696B"/>
        <color rgb="FFFCFCFF"/>
        <color rgb="FF63BE7B"/>
      </colorScale>
    </cfRule>
  </conditionalFormatting>
  <conditionalFormatting sqref="D2:D34">
    <cfRule type="colorScale" priority="23433">
      <colorScale>
        <cfvo type="min"/>
        <cfvo type="percentile" val="50"/>
        <cfvo type="max"/>
        <color rgb="FFF8696B"/>
        <color rgb="FFFCFCFF"/>
        <color rgb="FF63BE7B"/>
      </colorScale>
    </cfRule>
  </conditionalFormatting>
  <conditionalFormatting sqref="D7:D34">
    <cfRule type="colorScale" priority="22503">
      <colorScale>
        <cfvo type="min"/>
        <cfvo type="percentile" val="50"/>
        <cfvo type="max"/>
        <color rgb="FFF8696B"/>
        <color rgb="FFFCFCFF"/>
        <color rgb="FF63BE7B"/>
      </colorScale>
    </cfRule>
  </conditionalFormatting>
  <conditionalFormatting sqref="E2:E3">
    <cfRule type="colorScale" priority="23380">
      <colorScale>
        <cfvo type="min"/>
        <cfvo type="max"/>
        <color rgb="FFFCFCFF"/>
        <color rgb="FF63BE7B"/>
      </colorScale>
    </cfRule>
  </conditionalFormatting>
  <conditionalFormatting sqref="E2:E6">
    <cfRule type="colorScale" priority="807">
      <colorScale>
        <cfvo type="min"/>
        <cfvo type="max"/>
        <color rgb="FFFCFCFF"/>
        <color rgb="FF63BE7B"/>
      </colorScale>
    </cfRule>
  </conditionalFormatting>
  <conditionalFormatting sqref="E2:E12">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E2:E34">
    <cfRule type="colorScale" priority="23506">
      <colorScale>
        <cfvo type="min"/>
        <cfvo type="max"/>
        <color rgb="FFFCFCFF"/>
        <color rgb="FF63BE7B"/>
      </colorScale>
    </cfRule>
    <cfRule type="colorScale" priority="23509">
      <colorScale>
        <cfvo type="min"/>
        <cfvo type="percentile" val="50"/>
        <cfvo type="max"/>
        <color rgb="FFF8696B"/>
        <color rgb="FFFCFCFF"/>
        <color rgb="FF63BE7B"/>
      </colorScale>
    </cfRule>
    <cfRule type="colorScale" priority="23505">
      <colorScale>
        <cfvo type="min"/>
        <cfvo type="percentile" val="50"/>
        <cfvo type="max"/>
        <color rgb="FFF8696B"/>
        <color rgb="FFFCFCFF"/>
        <color rgb="FF63BE7B"/>
      </colorScale>
    </cfRule>
  </conditionalFormatting>
  <conditionalFormatting sqref="E4">
    <cfRule type="colorScale" priority="22863">
      <colorScale>
        <cfvo type="min"/>
        <cfvo type="max"/>
        <color rgb="FFFCFCFF"/>
        <color rgb="FF63BE7B"/>
      </colorScale>
    </cfRule>
  </conditionalFormatting>
  <conditionalFormatting sqref="E5:E6">
    <cfRule type="colorScale" priority="22931">
      <colorScale>
        <cfvo type="min"/>
        <cfvo type="max"/>
        <color rgb="FFFCFCFF"/>
        <color rgb="FF63BE7B"/>
      </colorScale>
    </cfRule>
  </conditionalFormatting>
  <conditionalFormatting sqref="E7:E34">
    <cfRule type="colorScale" priority="22508">
      <colorScale>
        <cfvo type="min"/>
        <cfvo type="max"/>
        <color rgb="FFFCFCFF"/>
        <color rgb="FF63BE7B"/>
      </colorScale>
    </cfRule>
    <cfRule type="colorScale" priority="22507">
      <colorScale>
        <cfvo type="min"/>
        <cfvo type="max"/>
        <color rgb="FFFCFCFF"/>
        <color rgb="FF63BE7B"/>
      </colorScale>
    </cfRule>
    <cfRule type="colorScale" priority="22509">
      <colorScale>
        <cfvo type="min"/>
        <cfvo type="max"/>
        <color rgb="FFFCFCFF"/>
        <color rgb="FF63BE7B"/>
      </colorScale>
    </cfRule>
  </conditionalFormatting>
  <conditionalFormatting sqref="E2:M2 N2:N34">
    <cfRule type="colorScale" priority="23514">
      <colorScale>
        <cfvo type="min"/>
        <cfvo type="max"/>
        <color rgb="FFFFEF9C"/>
        <color rgb="FF63BE7B"/>
      </colorScale>
    </cfRule>
    <cfRule type="colorScale" priority="23511">
      <colorScale>
        <cfvo type="min"/>
        <cfvo type="max"/>
        <color rgb="FFFCFCFF"/>
        <color rgb="FF63BE7B"/>
      </colorScale>
    </cfRule>
    <cfRule type="colorScale" priority="23512">
      <colorScale>
        <cfvo type="min"/>
        <cfvo type="max"/>
        <color rgb="FFFCFCFF"/>
        <color rgb="FF63BE7B"/>
      </colorScale>
    </cfRule>
    <cfRule type="colorScale" priority="23513">
      <colorScale>
        <cfvo type="min"/>
        <cfvo type="percentile" val="50"/>
        <cfvo type="max"/>
        <color rgb="FFF8696B"/>
        <color rgb="FFFFEB84"/>
        <color rgb="FF63BE7B"/>
      </colorScale>
    </cfRule>
  </conditionalFormatting>
  <conditionalFormatting sqref="E3:N3 N2:N3">
    <cfRule type="colorScale" priority="626">
      <colorScale>
        <cfvo type="min"/>
        <cfvo type="max"/>
        <color rgb="FFFFEF9C"/>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FEB84"/>
        <color rgb="FF63BE7B"/>
      </colorScale>
    </cfRule>
    <cfRule type="colorScale" priority="623">
      <colorScale>
        <cfvo type="min"/>
        <cfvo type="max"/>
        <color rgb="FFFCFCFF"/>
        <color rgb="FF63BE7B"/>
      </colorScale>
    </cfRule>
  </conditionalFormatting>
  <conditionalFormatting sqref="E4:N4">
    <cfRule type="colorScale" priority="640">
      <colorScale>
        <cfvo type="min"/>
        <cfvo type="percentile" val="50"/>
        <cfvo type="max"/>
        <color rgb="FFF8696B"/>
        <color rgb="FFFFEB84"/>
        <color rgb="FF63BE7B"/>
      </colorScale>
    </cfRule>
    <cfRule type="colorScale" priority="639">
      <colorScale>
        <cfvo type="min"/>
        <cfvo type="max"/>
        <color rgb="FFFCFCFF"/>
        <color rgb="FF63BE7B"/>
      </colorScale>
    </cfRule>
    <cfRule type="colorScale" priority="637">
      <colorScale>
        <cfvo type="min"/>
        <cfvo type="max"/>
        <color rgb="FFFCFCFF"/>
        <color rgb="FF63BE7B"/>
      </colorScale>
    </cfRule>
    <cfRule type="colorScale" priority="638">
      <colorScale>
        <cfvo type="min"/>
        <cfvo type="max"/>
        <color rgb="FFFFEF9C"/>
        <color rgb="FF63BE7B"/>
      </colorScale>
    </cfRule>
  </conditionalFormatting>
  <conditionalFormatting sqref="E5:N5">
    <cfRule type="colorScale" priority="686">
      <colorScale>
        <cfvo type="min"/>
        <cfvo type="max"/>
        <color rgb="FFFCFCFF"/>
        <color rgb="FF63BE7B"/>
      </colorScale>
    </cfRule>
    <cfRule type="colorScale" priority="688">
      <colorScale>
        <cfvo type="min"/>
        <cfvo type="max"/>
        <color rgb="FFFFEF9C"/>
        <color rgb="FF63BE7B"/>
      </colorScale>
    </cfRule>
    <cfRule type="colorScale" priority="685">
      <colorScale>
        <cfvo type="min"/>
        <cfvo type="max"/>
        <color rgb="FFFCFCFF"/>
        <color rgb="FF63BE7B"/>
      </colorScale>
    </cfRule>
    <cfRule type="colorScale" priority="687">
      <colorScale>
        <cfvo type="min"/>
        <cfvo type="percentile" val="50"/>
        <cfvo type="max"/>
        <color rgb="FFF8696B"/>
        <color rgb="FFFFEB84"/>
        <color rgb="FF63BE7B"/>
      </colorScale>
    </cfRule>
  </conditionalFormatting>
  <conditionalFormatting sqref="E6:N6">
    <cfRule type="colorScale" priority="691">
      <colorScale>
        <cfvo type="min"/>
        <cfvo type="percentile" val="50"/>
        <cfvo type="max"/>
        <color rgb="FFF8696B"/>
        <color rgb="FFFFEB84"/>
        <color rgb="FF63BE7B"/>
      </colorScale>
    </cfRule>
    <cfRule type="colorScale" priority="692">
      <colorScale>
        <cfvo type="min"/>
        <cfvo type="max"/>
        <color rgb="FFFFEF9C"/>
        <color rgb="FF63BE7B"/>
      </colorScale>
    </cfRule>
    <cfRule type="colorScale" priority="689">
      <colorScale>
        <cfvo type="min"/>
        <cfvo type="max"/>
        <color rgb="FFFCFCFF"/>
        <color rgb="FF63BE7B"/>
      </colorScale>
    </cfRule>
    <cfRule type="colorScale" priority="690">
      <colorScale>
        <cfvo type="min"/>
        <cfvo type="max"/>
        <color rgb="FFFCFCFF"/>
        <color rgb="FF63BE7B"/>
      </colorScale>
    </cfRule>
  </conditionalFormatting>
  <conditionalFormatting sqref="E7:N7 N8:N10">
    <cfRule type="colorScale" priority="22521">
      <colorScale>
        <cfvo type="min"/>
        <cfvo type="max"/>
        <color rgb="FFFFEF9C"/>
        <color rgb="FF63BE7B"/>
      </colorScale>
    </cfRule>
    <cfRule type="colorScale" priority="22520">
      <colorScale>
        <cfvo type="min"/>
        <cfvo type="percentile" val="50"/>
        <cfvo type="max"/>
        <color rgb="FFF8696B"/>
        <color rgb="FFFFEB84"/>
        <color rgb="FF63BE7B"/>
      </colorScale>
    </cfRule>
    <cfRule type="colorScale" priority="22519">
      <colorScale>
        <cfvo type="min"/>
        <cfvo type="max"/>
        <color rgb="FFFCFCFF"/>
        <color rgb="FF63BE7B"/>
      </colorScale>
    </cfRule>
    <cfRule type="colorScale" priority="22518">
      <colorScale>
        <cfvo type="min"/>
        <cfvo type="max"/>
        <color rgb="FFFCFCFF"/>
        <color rgb="FF63BE7B"/>
      </colorScale>
    </cfRule>
  </conditionalFormatting>
  <conditionalFormatting sqref="E8:N34">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onditionalFormatting>
  <conditionalFormatting sqref="F2:F3">
    <cfRule type="colorScale" priority="23386">
      <colorScale>
        <cfvo type="min"/>
        <cfvo type="max"/>
        <color rgb="FFFCFCFF"/>
        <color rgb="FF63BE7B"/>
      </colorScale>
    </cfRule>
  </conditionalFormatting>
  <conditionalFormatting sqref="F2:F6">
    <cfRule type="colorScale" priority="809">
      <colorScale>
        <cfvo type="min"/>
        <cfvo type="max"/>
        <color rgb="FFFCFCFF"/>
        <color rgb="FF63BE7B"/>
      </colorScale>
    </cfRule>
  </conditionalFormatting>
  <conditionalFormatting sqref="F2:F12">
    <cfRule type="colorScale" priority="34">
      <colorScale>
        <cfvo type="min"/>
        <cfvo type="max"/>
        <color rgb="FFFCFCFF"/>
        <color rgb="FF63BE7B"/>
      </colorScale>
    </cfRule>
  </conditionalFormatting>
  <conditionalFormatting sqref="F2:F34">
    <cfRule type="colorScale" priority="23527">
      <colorScale>
        <cfvo type="min"/>
        <cfvo type="percentile" val="50"/>
        <cfvo type="max"/>
        <color rgb="FFF8696B"/>
        <color rgb="FFFCFCFF"/>
        <color rgb="FF63BE7B"/>
      </colorScale>
    </cfRule>
    <cfRule type="colorScale" priority="23523">
      <colorScale>
        <cfvo type="min"/>
        <cfvo type="percentile" val="50"/>
        <cfvo type="max"/>
        <color rgb="FFF8696B"/>
        <color rgb="FFFCFCFF"/>
        <color rgb="FF63BE7B"/>
      </colorScale>
    </cfRule>
    <cfRule type="colorScale" priority="23435">
      <colorScale>
        <cfvo type="min"/>
        <cfvo type="max"/>
        <color rgb="FFFCFCFF"/>
        <color rgb="FF63BE7B"/>
      </colorScale>
    </cfRule>
    <cfRule type="colorScale" priority="23524">
      <colorScale>
        <cfvo type="min"/>
        <cfvo type="max"/>
        <color rgb="FFFCFCFF"/>
        <color rgb="FF63BE7B"/>
      </colorScale>
    </cfRule>
  </conditionalFormatting>
  <conditionalFormatting sqref="F4">
    <cfRule type="colorScale" priority="22867">
      <colorScale>
        <cfvo type="min"/>
        <cfvo type="max"/>
        <color rgb="FFFCFCFF"/>
        <color rgb="FF63BE7B"/>
      </colorScale>
    </cfRule>
  </conditionalFormatting>
  <conditionalFormatting sqref="F5:F6">
    <cfRule type="colorScale" priority="22934">
      <colorScale>
        <cfvo type="min"/>
        <cfvo type="max"/>
        <color rgb="FFFCFCFF"/>
        <color rgb="FF63BE7B"/>
      </colorScale>
    </cfRule>
  </conditionalFormatting>
  <conditionalFormatting sqref="F7:F34">
    <cfRule type="colorScale" priority="22526">
      <colorScale>
        <cfvo type="min"/>
        <cfvo type="max"/>
        <color rgb="FFFCFCFF"/>
        <color rgb="FF63BE7B"/>
      </colorScale>
    </cfRule>
    <cfRule type="colorScale" priority="22528">
      <colorScale>
        <cfvo type="min"/>
        <cfvo type="max"/>
        <color rgb="FFFCFCFF"/>
        <color rgb="FF63BE7B"/>
      </colorScale>
    </cfRule>
    <cfRule type="colorScale" priority="22527">
      <colorScale>
        <cfvo type="min"/>
        <cfvo type="max"/>
        <color rgb="FFFCFCFF"/>
        <color rgb="FF63BE7B"/>
      </colorScale>
    </cfRule>
  </conditionalFormatting>
  <conditionalFormatting sqref="F35">
    <cfRule type="colorScale" priority="257">
      <colorScale>
        <cfvo type="min"/>
        <cfvo type="max"/>
        <color rgb="FFFCFCFF"/>
        <color rgb="FF63BE7B"/>
      </colorScale>
    </cfRule>
    <cfRule type="colorScale" priority="231">
      <colorScale>
        <cfvo type="min"/>
        <cfvo type="max"/>
        <color rgb="FFFFEF9C"/>
        <color rgb="FF63BE7B"/>
      </colorScale>
    </cfRule>
    <cfRule type="colorScale" priority="230">
      <colorScale>
        <cfvo type="min"/>
        <cfvo type="percentile" val="50"/>
        <cfvo type="max"/>
        <color rgb="FFF8696B"/>
        <color rgb="FFFFEB84"/>
        <color rgb="FF63BE7B"/>
      </colorScale>
    </cfRule>
    <cfRule type="colorScale" priority="229">
      <colorScale>
        <cfvo type="min"/>
        <cfvo type="max"/>
        <color rgb="FFFCFCFF"/>
        <color rgb="FF63BE7B"/>
      </colorScale>
    </cfRule>
    <cfRule type="colorScale" priority="228">
      <colorScale>
        <cfvo type="min"/>
        <cfvo type="max"/>
        <color rgb="FFFCFCFF"/>
        <color rgb="FF63BE7B"/>
      </colorScale>
    </cfRule>
    <cfRule type="colorScale" priority="235">
      <colorScale>
        <cfvo type="min"/>
        <cfvo type="max"/>
        <color rgb="FFFCFCFF"/>
        <color rgb="FF63BE7B"/>
      </colorScale>
    </cfRule>
    <cfRule type="colorScale" priority="234">
      <colorScale>
        <cfvo type="min"/>
        <cfvo type="max"/>
        <color rgb="FFFCFCFF"/>
        <color rgb="FF63BE7B"/>
      </colorScale>
    </cfRule>
  </conditionalFormatting>
  <conditionalFormatting sqref="F35:F38">
    <cfRule type="colorScale" priority="740">
      <colorScale>
        <cfvo type="min"/>
        <cfvo type="max"/>
        <color rgb="FFFCFCFF"/>
        <color rgb="FF63BE7B"/>
      </colorScale>
    </cfRule>
  </conditionalFormatting>
  <conditionalFormatting sqref="F36:F37">
    <cfRule type="colorScale" priority="224">
      <colorScale>
        <cfvo type="min"/>
        <cfvo type="percentile" val="50"/>
        <cfvo type="max"/>
        <color rgb="FFF8696B"/>
        <color rgb="FFFFEB84"/>
        <color rgb="FF63BE7B"/>
      </colorScale>
    </cfRule>
    <cfRule type="colorScale" priority="223">
      <colorScale>
        <cfvo type="min"/>
        <cfvo type="max"/>
        <color rgb="FFFCFCFF"/>
        <color rgb="FF63BE7B"/>
      </colorScale>
    </cfRule>
    <cfRule type="colorScale" priority="222">
      <colorScale>
        <cfvo type="min"/>
        <cfvo type="max"/>
        <color rgb="FFFCFCFF"/>
        <color rgb="FF63BE7B"/>
      </colorScale>
    </cfRule>
    <cfRule type="colorScale" priority="225">
      <colorScale>
        <cfvo type="min"/>
        <cfvo type="max"/>
        <color rgb="FFFFEF9C"/>
        <color rgb="FF63BE7B"/>
      </colorScale>
    </cfRule>
  </conditionalFormatting>
  <conditionalFormatting sqref="F36:F38">
    <cfRule type="colorScale" priority="221">
      <colorScale>
        <cfvo type="min"/>
        <cfvo type="max"/>
        <color rgb="FFFCFCFF"/>
        <color rgb="FF63BE7B"/>
      </colorScale>
    </cfRule>
    <cfRule type="colorScale" priority="227">
      <colorScale>
        <cfvo type="min"/>
        <cfvo type="max"/>
        <color rgb="FFFCFCFF"/>
        <color rgb="FF63BE7B"/>
      </colorScale>
    </cfRule>
    <cfRule type="colorScale" priority="226">
      <colorScale>
        <cfvo type="min"/>
        <cfvo type="max"/>
        <color rgb="FFFCFCFF"/>
        <color rgb="FF63BE7B"/>
      </colorScale>
    </cfRule>
  </conditionalFormatting>
  <conditionalFormatting sqref="F38">
    <cfRule type="colorScale" priority="217">
      <colorScale>
        <cfvo type="min"/>
        <cfvo type="max"/>
        <color rgb="FFFCFCFF"/>
        <color rgb="FF63BE7B"/>
      </colorScale>
    </cfRule>
    <cfRule type="colorScale" priority="220">
      <colorScale>
        <cfvo type="min"/>
        <cfvo type="max"/>
        <color rgb="FFFFEF9C"/>
        <color rgb="FF63BE7B"/>
      </colorScale>
    </cfRule>
    <cfRule type="colorScale" priority="219">
      <colorScale>
        <cfvo type="min"/>
        <cfvo type="percentile" val="50"/>
        <cfvo type="max"/>
        <color rgb="FFF8696B"/>
        <color rgb="FFFFEB84"/>
        <color rgb="FF63BE7B"/>
      </colorScale>
    </cfRule>
    <cfRule type="colorScale" priority="218">
      <colorScale>
        <cfvo type="min"/>
        <cfvo type="max"/>
        <color rgb="FFFCFCFF"/>
        <color rgb="FF63BE7B"/>
      </colorScale>
    </cfRule>
  </conditionalFormatting>
  <conditionalFormatting sqref="G2:G3">
    <cfRule type="colorScale" priority="23389">
      <colorScale>
        <cfvo type="min"/>
        <cfvo type="max"/>
        <color rgb="FFFCFCFF"/>
        <color rgb="FF63BE7B"/>
      </colorScale>
    </cfRule>
  </conditionalFormatting>
  <conditionalFormatting sqref="G2:G6">
    <cfRule type="colorScale" priority="811">
      <colorScale>
        <cfvo type="min"/>
        <cfvo type="max"/>
        <color rgb="FFFCFCFF"/>
        <color rgb="FF63BE7B"/>
      </colorScale>
    </cfRule>
  </conditionalFormatting>
  <conditionalFormatting sqref="G2:G12">
    <cfRule type="colorScale" priority="16">
      <colorScale>
        <cfvo type="min"/>
        <cfvo type="percentile" val="50"/>
        <cfvo type="max"/>
        <color rgb="FFF8696B"/>
        <color rgb="FFFCFCFF"/>
        <color rgb="FF63BE7B"/>
      </colorScale>
    </cfRule>
    <cfRule type="colorScale" priority="33">
      <colorScale>
        <cfvo type="min"/>
        <cfvo type="max"/>
        <color rgb="FFFCFCFF"/>
        <color rgb="FF63BE7B"/>
      </colorScale>
    </cfRule>
  </conditionalFormatting>
  <conditionalFormatting sqref="G2:G19">
    <cfRule type="colorScale" priority="14">
      <colorScale>
        <cfvo type="min"/>
        <cfvo type="max"/>
        <color rgb="FFFCFCFF"/>
        <color rgb="FF63BE7B"/>
      </colorScale>
    </cfRule>
  </conditionalFormatting>
  <conditionalFormatting sqref="G2:G34">
    <cfRule type="colorScale" priority="23533">
      <colorScale>
        <cfvo type="min"/>
        <cfvo type="percentile" val="50"/>
        <cfvo type="max"/>
        <color rgb="FFF8696B"/>
        <color rgb="FFFCFCFF"/>
        <color rgb="FF63BE7B"/>
      </colorScale>
    </cfRule>
    <cfRule type="colorScale" priority="23530">
      <colorScale>
        <cfvo type="min"/>
        <cfvo type="max"/>
        <color rgb="FFFCFCFF"/>
        <color rgb="FF63BE7B"/>
      </colorScale>
    </cfRule>
    <cfRule type="colorScale" priority="23529">
      <colorScale>
        <cfvo type="min"/>
        <cfvo type="percentile" val="50"/>
        <cfvo type="max"/>
        <color rgb="FFF8696B"/>
        <color rgb="FFFCFCFF"/>
        <color rgb="FF63BE7B"/>
      </colorScale>
    </cfRule>
  </conditionalFormatting>
  <conditionalFormatting sqref="G4">
    <cfRule type="colorScale" priority="22870">
      <colorScale>
        <cfvo type="min"/>
        <cfvo type="max"/>
        <color rgb="FFFCFCFF"/>
        <color rgb="FF63BE7B"/>
      </colorScale>
    </cfRule>
  </conditionalFormatting>
  <conditionalFormatting sqref="G5:G6">
    <cfRule type="colorScale" priority="22937">
      <colorScale>
        <cfvo type="min"/>
        <cfvo type="max"/>
        <color rgb="FFFCFCFF"/>
        <color rgb="FF63BE7B"/>
      </colorScale>
    </cfRule>
  </conditionalFormatting>
  <conditionalFormatting sqref="G7:G34">
    <cfRule type="colorScale" priority="22533">
      <colorScale>
        <cfvo type="min"/>
        <cfvo type="max"/>
        <color rgb="FFFCFCFF"/>
        <color rgb="FF63BE7B"/>
      </colorScale>
    </cfRule>
    <cfRule type="colorScale" priority="22535">
      <colorScale>
        <cfvo type="min"/>
        <cfvo type="max"/>
        <color rgb="FFFCFCFF"/>
        <color rgb="FF63BE7B"/>
      </colorScale>
    </cfRule>
    <cfRule type="colorScale" priority="22534">
      <colorScale>
        <cfvo type="min"/>
        <cfvo type="max"/>
        <color rgb="FFFCFCFF"/>
        <color rgb="FF63BE7B"/>
      </colorScale>
    </cfRule>
  </conditionalFormatting>
  <conditionalFormatting sqref="G35:N1048576">
    <cfRule type="colorScale" priority="580">
      <colorScale>
        <cfvo type="min"/>
        <cfvo type="percentile" val="50"/>
        <cfvo type="max"/>
        <color rgb="FFF8696B"/>
        <color rgb="FFFCFCFF"/>
        <color rgb="FF63BE7B"/>
      </colorScale>
    </cfRule>
  </conditionalFormatting>
  <conditionalFormatting sqref="H1">
    <cfRule type="colorScale" priority="565">
      <colorScale>
        <cfvo type="min"/>
        <cfvo type="percentile" val="50"/>
        <cfvo type="max"/>
        <color rgb="FFF8696B"/>
        <color rgb="FFFCFCFF"/>
        <color rgb="FF63BE7B"/>
      </colorScale>
    </cfRule>
  </conditionalFormatting>
  <conditionalFormatting sqref="H1:H1048576">
    <cfRule type="colorScale" priority="693">
      <colorScale>
        <cfvo type="min"/>
        <cfvo type="percentile" val="50"/>
        <cfvo type="max"/>
        <color rgb="FFF8696B"/>
        <color rgb="FFFCFCFF"/>
        <color rgb="FF5A8AC6"/>
      </colorScale>
    </cfRule>
  </conditionalFormatting>
  <conditionalFormatting sqref="H2:H3">
    <cfRule type="colorScale" priority="23391">
      <colorScale>
        <cfvo type="min"/>
        <cfvo type="max"/>
        <color rgb="FFFCFCFF"/>
        <color rgb="FF63BE7B"/>
      </colorScale>
    </cfRule>
    <cfRule type="colorScale" priority="23431">
      <colorScale>
        <cfvo type="min"/>
        <cfvo type="percentile" val="50"/>
        <cfvo type="max"/>
        <color rgb="FFF8696B"/>
        <color rgb="FFFCFCFF"/>
        <color rgb="FF63BE7B"/>
      </colorScale>
    </cfRule>
  </conditionalFormatting>
  <conditionalFormatting sqref="H2:H6">
    <cfRule type="colorScale" priority="23454">
      <colorScale>
        <cfvo type="min"/>
        <cfvo type="max"/>
        <color rgb="FFFCFCFF"/>
        <color rgb="FF63BE7B"/>
      </colorScale>
    </cfRule>
    <cfRule type="colorScale" priority="23453">
      <colorScale>
        <cfvo type="min"/>
        <cfvo type="percentile" val="50"/>
        <cfvo type="max"/>
        <color rgb="FFF8696B"/>
        <color rgb="FFFCFCFF"/>
        <color rgb="FF63BE7B"/>
      </colorScale>
    </cfRule>
    <cfRule type="colorScale" priority="23455">
      <colorScale>
        <cfvo type="min"/>
        <cfvo type="percentile" val="50"/>
        <cfvo type="max"/>
        <color rgb="FFF8696B"/>
        <color rgb="FFFCFCFF"/>
        <color rgb="FF63BE7B"/>
      </colorScale>
    </cfRule>
  </conditionalFormatting>
  <conditionalFormatting sqref="H2:H12">
    <cfRule type="colorScale" priority="32">
      <colorScale>
        <cfvo type="min"/>
        <cfvo type="max"/>
        <color rgb="FFFCFCFF"/>
        <color rgb="FF63BE7B"/>
      </colorScale>
    </cfRule>
  </conditionalFormatting>
  <conditionalFormatting sqref="H2:H34">
    <cfRule type="colorScale" priority="23543">
      <colorScale>
        <cfvo type="min"/>
        <cfvo type="percentile" val="50"/>
        <cfvo type="max"/>
        <color rgb="FFF8696B"/>
        <color rgb="FFFCFCFF"/>
        <color rgb="FF63BE7B"/>
      </colorScale>
    </cfRule>
    <cfRule type="colorScale" priority="23544">
      <colorScale>
        <cfvo type="min"/>
        <cfvo type="max"/>
        <color rgb="FFFCFCFF"/>
        <color rgb="FF63BE7B"/>
      </colorScale>
    </cfRule>
    <cfRule type="colorScale" priority="23547">
      <colorScale>
        <cfvo type="min"/>
        <cfvo type="percentile" val="50"/>
        <cfvo type="max"/>
        <color rgb="FFF8696B"/>
        <color rgb="FFFCFCFF"/>
        <color rgb="FF63BE7B"/>
      </colorScale>
    </cfRule>
  </conditionalFormatting>
  <conditionalFormatting sqref="H4">
    <cfRule type="colorScale" priority="22873">
      <colorScale>
        <cfvo type="min"/>
        <cfvo type="percentile" val="50"/>
        <cfvo type="max"/>
        <color rgb="FFF8696B"/>
        <color rgb="FFFCFCFF"/>
        <color rgb="FF63BE7B"/>
      </colorScale>
    </cfRule>
    <cfRule type="colorScale" priority="22872">
      <colorScale>
        <cfvo type="min"/>
        <cfvo type="max"/>
        <color rgb="FFFCFCFF"/>
        <color rgb="FF63BE7B"/>
      </colorScale>
    </cfRule>
    <cfRule type="colorScale" priority="22874">
      <colorScale>
        <cfvo type="min"/>
        <cfvo type="max"/>
        <color rgb="FFFCFCFF"/>
        <color rgb="FF63BE7B"/>
      </colorScale>
    </cfRule>
  </conditionalFormatting>
  <conditionalFormatting sqref="H5:H6">
    <cfRule type="colorScale" priority="22945">
      <colorScale>
        <cfvo type="min"/>
        <cfvo type="max"/>
        <color rgb="FFFCFCFF"/>
        <color rgb="FF63BE7B"/>
      </colorScale>
    </cfRule>
    <cfRule type="colorScale" priority="22944">
      <colorScale>
        <cfvo type="min"/>
        <cfvo type="percentile" val="50"/>
        <cfvo type="max"/>
        <color rgb="FFF8696B"/>
        <color rgb="FFFCFCFF"/>
        <color rgb="FF63BE7B"/>
      </colorScale>
    </cfRule>
  </conditionalFormatting>
  <conditionalFormatting sqref="H7:H34">
    <cfRule type="colorScale" priority="22545">
      <colorScale>
        <cfvo type="min"/>
        <cfvo type="percentile" val="50"/>
        <cfvo type="max"/>
        <color rgb="FFF8696B"/>
        <color rgb="FFFCFCFF"/>
        <color rgb="FF63BE7B"/>
      </colorScale>
    </cfRule>
    <cfRule type="colorScale" priority="22549">
      <colorScale>
        <cfvo type="min"/>
        <cfvo type="percentile" val="50"/>
        <cfvo type="max"/>
        <color rgb="FFF8696B"/>
        <color rgb="FFFCFCFF"/>
        <color rgb="FF63BE7B"/>
      </colorScale>
    </cfRule>
    <cfRule type="colorScale" priority="22548">
      <colorScale>
        <cfvo type="min"/>
        <cfvo type="max"/>
        <color rgb="FFFCFCFF"/>
        <color rgb="FF63BE7B"/>
      </colorScale>
    </cfRule>
    <cfRule type="colorScale" priority="22547">
      <colorScale>
        <cfvo type="min"/>
        <cfvo type="percentile" val="50"/>
        <cfvo type="max"/>
        <color rgb="FFF8696B"/>
        <color rgb="FFFCFCFF"/>
        <color rgb="FF63BE7B"/>
      </colorScale>
    </cfRule>
    <cfRule type="colorScale" priority="22546">
      <colorScale>
        <cfvo type="min"/>
        <cfvo type="max"/>
        <color rgb="FFFCFCFF"/>
        <color rgb="FF63BE7B"/>
      </colorScale>
    </cfRule>
  </conditionalFormatting>
  <conditionalFormatting sqref="I2:I12">
    <cfRule type="colorScale" priority="31">
      <colorScale>
        <cfvo type="min"/>
        <cfvo type="max"/>
        <color rgb="FFFCFCFF"/>
        <color rgb="FF63BE7B"/>
      </colorScale>
    </cfRule>
  </conditionalFormatting>
  <conditionalFormatting sqref="I2:I34">
    <cfRule type="colorScale" priority="23553">
      <colorScale>
        <cfvo type="min"/>
        <cfvo type="percentile" val="50"/>
        <cfvo type="max"/>
        <color rgb="FFF8696B"/>
        <color rgb="FFFCFCFF"/>
        <color rgb="FF63BE7B"/>
      </colorScale>
    </cfRule>
    <cfRule type="colorScale" priority="23549">
      <colorScale>
        <cfvo type="min"/>
        <cfvo type="percentile" val="50"/>
        <cfvo type="max"/>
        <color rgb="FFF8696B"/>
        <color rgb="FFFCFCFF"/>
        <color rgb="FF63BE7B"/>
      </colorScale>
    </cfRule>
    <cfRule type="colorScale" priority="23550">
      <colorScale>
        <cfvo type="min"/>
        <cfvo type="max"/>
        <color rgb="FFFCFCFF"/>
        <color rgb="FF63BE7B"/>
      </colorScale>
    </cfRule>
  </conditionalFormatting>
  <conditionalFormatting sqref="I2:J3 N2:N34">
    <cfRule type="colorScale" priority="23555">
      <colorScale>
        <cfvo type="min"/>
        <cfvo type="max"/>
        <color rgb="FFFCFCFF"/>
        <color rgb="FF63BE7B"/>
      </colorScale>
    </cfRule>
    <cfRule type="colorScale" priority="23559">
      <colorScale>
        <cfvo type="min"/>
        <cfvo type="percentile" val="50"/>
        <cfvo type="max"/>
        <color rgb="FFF8696B"/>
        <color rgb="FFFCFCFF"/>
        <color rgb="FF63BE7B"/>
      </colorScale>
    </cfRule>
  </conditionalFormatting>
  <conditionalFormatting sqref="I2:J6 N2:N34">
    <cfRule type="colorScale" priority="23566">
      <colorScale>
        <cfvo type="min"/>
        <cfvo type="percentile" val="50"/>
        <cfvo type="max"/>
        <color rgb="FFF8696B"/>
        <color rgb="FFFCFCFF"/>
        <color rgb="FF63BE7B"/>
      </colorScale>
    </cfRule>
    <cfRule type="colorScale" priority="23564">
      <colorScale>
        <cfvo type="min"/>
        <cfvo type="percentile" val="50"/>
        <cfvo type="max"/>
        <color rgb="FFF8696B"/>
        <color rgb="FFFCFCFF"/>
        <color rgb="FF5A8AC6"/>
      </colorScale>
    </cfRule>
    <cfRule type="colorScale" priority="23563">
      <colorScale>
        <cfvo type="min"/>
        <cfvo type="percentile" val="50"/>
        <cfvo type="max"/>
        <color rgb="FFF8696B"/>
        <color rgb="FFFCFCFF"/>
        <color rgb="FF63BE7B"/>
      </colorScale>
    </cfRule>
    <cfRule type="colorScale" priority="23565">
      <colorScale>
        <cfvo type="min"/>
        <cfvo type="percentile" val="50"/>
        <cfvo type="max"/>
        <color rgb="FFF8696B"/>
        <color rgb="FFFCFCFF"/>
        <color rgb="FF63BE7B"/>
      </colorScale>
    </cfRule>
    <cfRule type="colorScale" priority="23568">
      <colorScale>
        <cfvo type="min"/>
        <cfvo type="percentile" val="50"/>
        <cfvo type="max"/>
        <color rgb="FFF8696B"/>
        <color rgb="FFFCFCFF"/>
        <color rgb="FF63BE7B"/>
      </colorScale>
    </cfRule>
    <cfRule type="colorScale" priority="23567">
      <colorScale>
        <cfvo type="min"/>
        <cfvo type="max"/>
        <color rgb="FFFCFCFF"/>
        <color rgb="FF63BE7B"/>
      </colorScale>
    </cfRule>
  </conditionalFormatting>
  <conditionalFormatting sqref="I2:J34 N2:N34">
    <cfRule type="colorScale" priority="23587">
      <colorScale>
        <cfvo type="min"/>
        <cfvo type="percentile" val="50"/>
        <cfvo type="max"/>
        <color rgb="FFF8696B"/>
        <color rgb="FFFCFCFF"/>
        <color rgb="FF63BE7B"/>
      </colorScale>
    </cfRule>
    <cfRule type="colorScale" priority="23588">
      <colorScale>
        <cfvo type="min"/>
        <cfvo type="max"/>
        <color rgb="FFFCFCFF"/>
        <color rgb="FF63BE7B"/>
      </colorScale>
    </cfRule>
  </conditionalFormatting>
  <conditionalFormatting sqref="I4:J4 N4">
    <cfRule type="colorScale" priority="22882">
      <colorScale>
        <cfvo type="min"/>
        <cfvo type="max"/>
        <color rgb="FFFCFCFF"/>
        <color rgb="FF63BE7B"/>
      </colorScale>
    </cfRule>
    <cfRule type="colorScale" priority="22884">
      <colorScale>
        <cfvo type="min"/>
        <cfvo type="percentile" val="50"/>
        <cfvo type="max"/>
        <color rgb="FFF8696B"/>
        <color rgb="FFFCFCFF"/>
        <color rgb="FF63BE7B"/>
      </colorScale>
    </cfRule>
    <cfRule type="colorScale" priority="22885">
      <colorScale>
        <cfvo type="min"/>
        <cfvo type="max"/>
        <color rgb="FFFCFCFF"/>
        <color rgb="FF63BE7B"/>
      </colorScale>
    </cfRule>
  </conditionalFormatting>
  <conditionalFormatting sqref="I7:J34 N2:N34">
    <cfRule type="colorScale" priority="22579">
      <colorScale>
        <cfvo type="min"/>
        <cfvo type="max"/>
        <color rgb="FFFCFCFF"/>
        <color rgb="FF63BE7B"/>
      </colorScale>
    </cfRule>
    <cfRule type="colorScale" priority="22575">
      <colorScale>
        <cfvo type="min"/>
        <cfvo type="percentile" val="50"/>
        <cfvo type="max"/>
        <color rgb="FFF8696B"/>
        <color rgb="FFFCFCFF"/>
        <color rgb="FF63BE7B"/>
      </colorScale>
    </cfRule>
    <cfRule type="colorScale" priority="22580">
      <colorScale>
        <cfvo type="min"/>
        <cfvo type="percentile" val="50"/>
        <cfvo type="max"/>
        <color rgb="FFF8696B"/>
        <color rgb="FFFCFCFF"/>
        <color rgb="FF63BE7B"/>
      </colorScale>
    </cfRule>
    <cfRule type="colorScale" priority="22577">
      <colorScale>
        <cfvo type="min"/>
        <cfvo type="percentile" val="50"/>
        <cfvo type="max"/>
        <color rgb="FFF8696B"/>
        <color rgb="FFFCFCFF"/>
        <color rgb="FF63BE7B"/>
      </colorScale>
    </cfRule>
    <cfRule type="colorScale" priority="22573">
      <colorScale>
        <cfvo type="min"/>
        <cfvo type="percentile" val="50"/>
        <cfvo type="max"/>
        <color rgb="FFF8696B"/>
        <color rgb="FFFCFCFF"/>
        <color rgb="FF63BE7B"/>
      </colorScale>
    </cfRule>
    <cfRule type="colorScale" priority="22574">
      <colorScale>
        <cfvo type="min"/>
        <cfvo type="max"/>
        <color rgb="FFFCFCFF"/>
        <color rgb="FF63BE7B"/>
      </colorScale>
    </cfRule>
    <cfRule type="colorScale" priority="22576">
      <colorScale>
        <cfvo type="min"/>
        <cfvo type="percentile" val="50"/>
        <cfvo type="max"/>
        <color rgb="FFF8696B"/>
        <color rgb="FFFCFCFF"/>
        <color rgb="FF5A8AC6"/>
      </colorScale>
    </cfRule>
    <cfRule type="colorScale" priority="22578">
      <colorScale>
        <cfvo type="min"/>
        <cfvo type="percentile" val="50"/>
        <cfvo type="max"/>
        <color rgb="FFF8696B"/>
        <color rgb="FFFCFCFF"/>
        <color rgb="FF63BE7B"/>
      </colorScale>
    </cfRule>
  </conditionalFormatting>
  <conditionalFormatting sqref="I1:N1 G1">
    <cfRule type="colorScale" priority="712">
      <colorScale>
        <cfvo type="min"/>
        <cfvo type="percentile" val="50"/>
        <cfvo type="max"/>
        <color rgb="FFF8696B"/>
        <color rgb="FFFCFCFF"/>
        <color rgb="FF63BE7B"/>
      </colorScale>
    </cfRule>
  </conditionalFormatting>
  <conditionalFormatting sqref="J2:J12">
    <cfRule type="colorScale" priority="30">
      <colorScale>
        <cfvo type="min"/>
        <cfvo type="max"/>
        <color rgb="FFFCFCFF"/>
        <color rgb="FF63BE7B"/>
      </colorScale>
    </cfRule>
    <cfRule type="colorScale" priority="17">
      <colorScale>
        <cfvo type="min"/>
        <cfvo type="percentile" val="50"/>
        <cfvo type="max"/>
        <color rgb="FFF8696B"/>
        <color rgb="FFFCFCFF"/>
        <color rgb="FF63BE7B"/>
      </colorScale>
    </cfRule>
  </conditionalFormatting>
  <conditionalFormatting sqref="J2:J19">
    <cfRule type="colorScale" priority="13">
      <colorScale>
        <cfvo type="min"/>
        <cfvo type="max"/>
        <color rgb="FFFCFCFF"/>
        <color rgb="FF63BE7B"/>
      </colorScale>
    </cfRule>
  </conditionalFormatting>
  <conditionalFormatting sqref="J2:J34 N2:N34">
    <cfRule type="colorScale" priority="23595">
      <colorScale>
        <cfvo type="min"/>
        <cfvo type="percentile" val="50"/>
        <cfvo type="max"/>
        <color rgb="FFF8696B"/>
        <color rgb="FFFCFCFF"/>
        <color rgb="FF63BE7B"/>
      </colorScale>
    </cfRule>
  </conditionalFormatting>
  <conditionalFormatting sqref="J2:J34">
    <cfRule type="colorScale" priority="23599">
      <colorScale>
        <cfvo type="min"/>
        <cfvo type="percentile" val="50"/>
        <cfvo type="max"/>
        <color rgb="FFF8696B"/>
        <color rgb="FFFCFCFF"/>
        <color rgb="FF63BE7B"/>
      </colorScale>
    </cfRule>
    <cfRule type="colorScale" priority="23600">
      <colorScale>
        <cfvo type="min"/>
        <cfvo type="max"/>
        <color rgb="FFFCFCFF"/>
        <color rgb="FF63BE7B"/>
      </colorScale>
    </cfRule>
    <cfRule type="colorScale" priority="23603">
      <colorScale>
        <cfvo type="min"/>
        <cfvo type="percentile" val="50"/>
        <cfvo type="max"/>
        <color rgb="FFF8696B"/>
        <color rgb="FFFCFCFF"/>
        <color rgb="FF63BE7B"/>
      </colorScale>
    </cfRule>
  </conditionalFormatting>
  <conditionalFormatting sqref="K2:K12">
    <cfRule type="colorScale" priority="29">
      <colorScale>
        <cfvo type="min"/>
        <cfvo type="max"/>
        <color rgb="FFFCFCFF"/>
        <color rgb="FF63BE7B"/>
      </colorScale>
    </cfRule>
  </conditionalFormatting>
  <conditionalFormatting sqref="K2:K34">
    <cfRule type="colorScale" priority="23605">
      <colorScale>
        <cfvo type="min"/>
        <cfvo type="percentile" val="50"/>
        <cfvo type="max"/>
        <color rgb="FFF8696B"/>
        <color rgb="FFFCFCFF"/>
        <color rgb="FF63BE7B"/>
      </colorScale>
    </cfRule>
  </conditionalFormatting>
  <conditionalFormatting sqref="K2:L3">
    <cfRule type="colorScale" priority="23396">
      <colorScale>
        <cfvo type="min"/>
        <cfvo type="max"/>
        <color rgb="FFFCFCFF"/>
        <color rgb="FF63BE7B"/>
      </colorScale>
    </cfRule>
  </conditionalFormatting>
  <conditionalFormatting sqref="K2:L6">
    <cfRule type="colorScale" priority="815">
      <colorScale>
        <cfvo type="min"/>
        <cfvo type="max"/>
        <color rgb="FFFCFCFF"/>
        <color rgb="FF63BE7B"/>
      </colorScale>
    </cfRule>
  </conditionalFormatting>
  <conditionalFormatting sqref="K2:L7">
    <cfRule type="colorScale" priority="23608">
      <colorScale>
        <cfvo type="min"/>
        <cfvo type="max"/>
        <color rgb="FFFCFCFF"/>
        <color rgb="FF63BE7B"/>
      </colorScale>
    </cfRule>
    <cfRule type="colorScale" priority="23607">
      <colorScale>
        <cfvo type="min"/>
        <cfvo type="percentile" val="50"/>
        <cfvo type="max"/>
        <color rgb="FFF8696B"/>
        <color rgb="FFFCFCFF"/>
        <color rgb="FF63BE7B"/>
      </colorScale>
    </cfRule>
  </conditionalFormatting>
  <conditionalFormatting sqref="K4:L4">
    <cfRule type="colorScale" priority="22878">
      <colorScale>
        <cfvo type="min"/>
        <cfvo type="max"/>
        <color rgb="FFFCFCFF"/>
        <color rgb="FF63BE7B"/>
      </colorScale>
    </cfRule>
  </conditionalFormatting>
  <conditionalFormatting sqref="K5:L6">
    <cfRule type="colorScale" priority="22948">
      <colorScale>
        <cfvo type="min"/>
        <cfvo type="max"/>
        <color rgb="FFFCFCFF"/>
        <color rgb="FF63BE7B"/>
      </colorScale>
    </cfRule>
  </conditionalFormatting>
  <conditionalFormatting sqref="K7:L7">
    <cfRule type="colorScale" priority="22599">
      <colorScale>
        <cfvo type="min"/>
        <cfvo type="max"/>
        <color rgb="FFFCFCFF"/>
        <color rgb="FF63BE7B"/>
      </colorScale>
    </cfRule>
    <cfRule type="colorScale" priority="22600">
      <colorScale>
        <cfvo type="min"/>
        <cfvo type="max"/>
        <color rgb="FFFCFCFF"/>
        <color rgb="FF63BE7B"/>
      </colorScale>
    </cfRule>
    <cfRule type="colorScale" priority="22598">
      <colorScale>
        <cfvo type="min"/>
        <cfvo type="max"/>
        <color rgb="FFFCFCFF"/>
        <color rgb="FF63BE7B"/>
      </colorScale>
    </cfRule>
  </conditionalFormatting>
  <conditionalFormatting sqref="K8:L34">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20">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07">
      <colorScale>
        <cfvo type="min"/>
        <cfvo type="max"/>
        <color rgb="FFFCFCFF"/>
        <color rgb="FF63BE7B"/>
      </colorScale>
    </cfRule>
  </conditionalFormatting>
  <conditionalFormatting sqref="L2:L12">
    <cfRule type="colorScale" priority="28">
      <colorScale>
        <cfvo type="min"/>
        <cfvo type="max"/>
        <color rgb="FFFCFCFF"/>
        <color rgb="FF63BE7B"/>
      </colorScale>
    </cfRule>
  </conditionalFormatting>
  <conditionalFormatting sqref="L2:L34">
    <cfRule type="colorScale" priority="23611">
      <colorScale>
        <cfvo type="min"/>
        <cfvo type="percentile" val="50"/>
        <cfvo type="max"/>
        <color rgb="FFF8696B"/>
        <color rgb="FFFCFCFF"/>
        <color rgb="FF63BE7B"/>
      </colorScale>
    </cfRule>
  </conditionalFormatting>
  <conditionalFormatting sqref="M2:M3">
    <cfRule type="colorScale" priority="23398">
      <colorScale>
        <cfvo type="min"/>
        <cfvo type="max"/>
        <color rgb="FFFCFCFF"/>
        <color rgb="FF63BE7B"/>
      </colorScale>
    </cfRule>
  </conditionalFormatting>
  <conditionalFormatting sqref="M2:M6">
    <cfRule type="colorScale" priority="817">
      <colorScale>
        <cfvo type="min"/>
        <cfvo type="max"/>
        <color rgb="FFFCFCFF"/>
        <color rgb="FF63BE7B"/>
      </colorScale>
    </cfRule>
  </conditionalFormatting>
  <conditionalFormatting sqref="M2:M12">
    <cfRule type="colorScale" priority="27">
      <colorScale>
        <cfvo type="min"/>
        <cfvo type="percentile" val="50"/>
        <cfvo type="max"/>
        <color rgb="FFF8696B"/>
        <color rgb="FFFCFCFF"/>
        <color rgb="FF63BE7B"/>
      </colorScale>
    </cfRule>
  </conditionalFormatting>
  <conditionalFormatting sqref="M2:M19">
    <cfRule type="colorScale" priority="12">
      <colorScale>
        <cfvo type="min"/>
        <cfvo type="max"/>
        <color rgb="FFFCFCFF"/>
        <color rgb="FF63BE7B"/>
      </colorScale>
    </cfRule>
  </conditionalFormatting>
  <conditionalFormatting sqref="M2:M34">
    <cfRule type="colorScale" priority="23613">
      <colorScale>
        <cfvo type="min"/>
        <cfvo type="percentile" val="50"/>
        <cfvo type="max"/>
        <color rgb="FFF8696B"/>
        <color rgb="FFFCFCFF"/>
        <color rgb="FF63BE7B"/>
      </colorScale>
    </cfRule>
    <cfRule type="colorScale" priority="23614">
      <colorScale>
        <cfvo type="min"/>
        <cfvo type="max"/>
        <color rgb="FFFCFCFF"/>
        <color rgb="FF63BE7B"/>
      </colorScale>
    </cfRule>
    <cfRule type="colorScale" priority="23617">
      <colorScale>
        <cfvo type="min"/>
        <cfvo type="percentile" val="50"/>
        <cfvo type="max"/>
        <color rgb="FFF8696B"/>
        <color rgb="FFFCFCFF"/>
        <color rgb="FF63BE7B"/>
      </colorScale>
    </cfRule>
  </conditionalFormatting>
  <conditionalFormatting sqref="M4">
    <cfRule type="colorScale" priority="22880">
      <colorScale>
        <cfvo type="min"/>
        <cfvo type="max"/>
        <color rgb="FFFCFCFF"/>
        <color rgb="FF63BE7B"/>
      </colorScale>
    </cfRule>
  </conditionalFormatting>
  <conditionalFormatting sqref="M5:M6">
    <cfRule type="colorScale" priority="22951">
      <colorScale>
        <cfvo type="min"/>
        <cfvo type="max"/>
        <color rgb="FFFCFCFF"/>
        <color rgb="FF63BE7B"/>
      </colorScale>
    </cfRule>
  </conditionalFormatting>
  <conditionalFormatting sqref="M7:M34">
    <cfRule type="colorScale" priority="22606">
      <colorScale>
        <cfvo type="min"/>
        <cfvo type="max"/>
        <color rgb="FFFCFCFF"/>
        <color rgb="FF63BE7B"/>
      </colorScale>
    </cfRule>
    <cfRule type="colorScale" priority="22608">
      <colorScale>
        <cfvo type="min"/>
        <cfvo type="max"/>
        <color rgb="FFFCFCFF"/>
        <color rgb="FF63BE7B"/>
      </colorScale>
    </cfRule>
    <cfRule type="colorScale" priority="22607">
      <colorScale>
        <cfvo type="min"/>
        <cfvo type="max"/>
        <color rgb="FFFCFCFF"/>
        <color rgb="FF63BE7B"/>
      </colorScale>
    </cfRule>
  </conditionalFormatting>
  <conditionalFormatting sqref="N2:N3">
    <cfRule type="colorScale" priority="23385">
      <colorScale>
        <cfvo type="min"/>
        <cfvo type="max"/>
        <color rgb="FFFFEF9C"/>
        <color rgb="FF63BE7B"/>
      </colorScale>
    </cfRule>
    <cfRule type="colorScale" priority="23384">
      <colorScale>
        <cfvo type="min"/>
        <cfvo type="percentile" val="50"/>
        <cfvo type="max"/>
        <color rgb="FFF8696B"/>
        <color rgb="FFFFEB84"/>
        <color rgb="FF63BE7B"/>
      </colorScale>
    </cfRule>
    <cfRule type="colorScale" priority="23382">
      <colorScale>
        <cfvo type="min"/>
        <cfvo type="max"/>
        <color rgb="FFFCFCFF"/>
        <color rgb="FF63BE7B"/>
      </colorScale>
    </cfRule>
    <cfRule type="colorScale" priority="23383">
      <colorScale>
        <cfvo type="min"/>
        <cfvo type="max"/>
        <color rgb="FFFCFCFF"/>
        <color rgb="FF63BE7B"/>
      </colorScale>
    </cfRule>
  </conditionalFormatting>
  <conditionalFormatting sqref="N2:N19">
    <cfRule type="colorScale" priority="11">
      <colorScale>
        <cfvo type="min"/>
        <cfvo type="max"/>
        <color rgb="FFFCFCFF"/>
        <color rgb="FF63BE7B"/>
      </colorScale>
    </cfRule>
  </conditionalFormatting>
  <conditionalFormatting sqref="N2:N34">
    <cfRule type="colorScale" priority="23536">
      <colorScale>
        <cfvo type="min"/>
        <cfvo type="max"/>
        <color rgb="FFFCFCFF"/>
        <color rgb="FF63BE7B"/>
      </colorScale>
    </cfRule>
    <cfRule type="colorScale" priority="23619">
      <colorScale>
        <cfvo type="min"/>
        <cfvo type="max"/>
        <color rgb="FFFCFCFF"/>
        <color rgb="FF63BE7B"/>
      </colorScale>
    </cfRule>
    <cfRule type="colorScale" priority="23620">
      <colorScale>
        <cfvo type="min"/>
        <cfvo type="max"/>
        <color rgb="FFFCFCFF"/>
        <color rgb="FF63BE7B"/>
      </colorScale>
    </cfRule>
    <cfRule type="colorScale" priority="23621">
      <colorScale>
        <cfvo type="min"/>
        <cfvo type="max"/>
        <color rgb="FFFCFCFF"/>
        <color rgb="FF63BE7B"/>
      </colorScale>
    </cfRule>
    <cfRule type="colorScale" priority="23622">
      <colorScale>
        <cfvo type="min"/>
        <cfvo type="percentile" val="50"/>
        <cfvo type="max"/>
        <color rgb="FFF8696B"/>
        <color rgb="FFFFEB84"/>
        <color rgb="FF63BE7B"/>
      </colorScale>
    </cfRule>
    <cfRule type="colorScale" priority="23623">
      <colorScale>
        <cfvo type="min"/>
        <cfvo type="max"/>
        <color rgb="FFFFEF9C"/>
        <color rgb="FF63BE7B"/>
      </colorScale>
    </cfRule>
    <cfRule type="colorScale" priority="23537">
      <colorScale>
        <cfvo type="min"/>
        <cfvo type="percentile" val="50"/>
        <cfvo type="max"/>
        <color rgb="FFF8696B"/>
        <color rgb="FFFFEB84"/>
        <color rgb="FF63BE7B"/>
      </colorScale>
    </cfRule>
    <cfRule type="colorScale" priority="23538">
      <colorScale>
        <cfvo type="min"/>
        <cfvo type="max"/>
        <color rgb="FFFFEF9C"/>
        <color rgb="FF63BE7B"/>
      </colorScale>
    </cfRule>
    <cfRule type="colorScale" priority="23535">
      <colorScale>
        <cfvo type="min"/>
        <cfvo type="max"/>
        <color rgb="FFFCFCFF"/>
        <color rgb="FF63BE7B"/>
      </colorScale>
    </cfRule>
  </conditionalFormatting>
  <conditionalFormatting sqref="N5:N6 I5:J6">
    <cfRule type="colorScale" priority="22953">
      <colorScale>
        <cfvo type="min"/>
        <cfvo type="max"/>
        <color rgb="FFFCFCFF"/>
        <color rgb="FF63BE7B"/>
      </colorScale>
    </cfRule>
    <cfRule type="colorScale" priority="22952">
      <colorScale>
        <cfvo type="min"/>
        <cfvo type="percentile" val="50"/>
        <cfvo type="max"/>
        <color rgb="FFF8696B"/>
        <color rgb="FFFCFCFF"/>
        <color rgb="FF63BE7B"/>
      </colorScale>
    </cfRule>
  </conditionalFormatting>
  <conditionalFormatting sqref="O2">
    <cfRule type="colorScale" priority="578">
      <colorScale>
        <cfvo type="min"/>
        <cfvo type="percentile" val="50"/>
        <cfvo type="max"/>
        <color rgb="FF63BE7B"/>
        <color rgb="FFFCFCFF"/>
        <color rgb="FFF8696B"/>
      </colorScale>
    </cfRule>
  </conditionalFormatting>
  <conditionalFormatting sqref="O2:O3">
    <cfRule type="colorScale" priority="23400">
      <colorScale>
        <cfvo type="min"/>
        <cfvo type="percentile" val="50"/>
        <cfvo type="max"/>
        <color rgb="FF63BE7B"/>
        <color rgb="FFFCFCFF"/>
        <color rgb="FFF8696B"/>
      </colorScale>
    </cfRule>
  </conditionalFormatting>
  <conditionalFormatting sqref="O2:O6">
    <cfRule type="colorScale" priority="819">
      <colorScale>
        <cfvo type="min"/>
        <cfvo type="percentile" val="50"/>
        <cfvo type="max"/>
        <color rgb="FF63BE7B"/>
        <color rgb="FFFCFCFF"/>
        <color rgb="FFF8696B"/>
      </colorScale>
    </cfRule>
  </conditionalFormatting>
  <conditionalFormatting sqref="O2:O12">
    <cfRule type="colorScale" priority="25">
      <colorScale>
        <cfvo type="min"/>
        <cfvo type="percentile" val="50"/>
        <cfvo type="max"/>
        <color rgb="FF63BE7B"/>
        <color rgb="FFFCFCFF"/>
        <color rgb="FFF8696B"/>
      </colorScale>
    </cfRule>
  </conditionalFormatting>
  <conditionalFormatting sqref="O2:O19">
    <cfRule type="colorScale" priority="10">
      <colorScale>
        <cfvo type="min"/>
        <cfvo type="percentile" val="50"/>
        <cfvo type="max"/>
        <color rgb="FF63BE7B"/>
        <color rgb="FFFCFCFF"/>
        <color rgb="FFF8696B"/>
      </colorScale>
    </cfRule>
  </conditionalFormatting>
  <conditionalFormatting sqref="O2:O34">
    <cfRule type="colorScale" priority="23437">
      <colorScale>
        <cfvo type="min"/>
        <cfvo type="percentile" val="50"/>
        <cfvo type="max"/>
        <color rgb="FF63BE7B"/>
        <color rgb="FFFCFCFF"/>
        <color rgb="FFF8696B"/>
      </colorScale>
    </cfRule>
  </conditionalFormatting>
  <conditionalFormatting sqref="O3">
    <cfRule type="colorScale" priority="581">
      <colorScale>
        <cfvo type="min"/>
        <cfvo type="percentile" val="50"/>
        <cfvo type="max"/>
        <color rgb="FF63BE7B"/>
        <color rgb="FFFCFCFF"/>
        <color rgb="FFF8696B"/>
      </colorScale>
    </cfRule>
  </conditionalFormatting>
  <conditionalFormatting sqref="O4">
    <cfRule type="colorScale" priority="535">
      <colorScale>
        <cfvo type="min"/>
        <cfvo type="percentile" val="50"/>
        <cfvo type="max"/>
        <color rgb="FF63BE7B"/>
        <color rgb="FFFCFCFF"/>
        <color rgb="FFF8696B"/>
      </colorScale>
    </cfRule>
    <cfRule type="colorScale" priority="534">
      <colorScale>
        <cfvo type="min"/>
        <cfvo type="percentile" val="50"/>
        <cfvo type="max"/>
        <color rgb="FF63BE7B"/>
        <color rgb="FFFCFCFF"/>
        <color rgb="FFF8696B"/>
      </colorScale>
    </cfRule>
    <cfRule type="colorScale" priority="22890">
      <colorScale>
        <cfvo type="min"/>
        <cfvo type="percentile" val="50"/>
        <cfvo type="max"/>
        <color rgb="FF63BE7B"/>
        <color rgb="FFFCFCFF"/>
        <color rgb="FFF8696B"/>
      </colorScale>
    </cfRule>
  </conditionalFormatting>
  <conditionalFormatting sqref="O5">
    <cfRule type="colorScale" priority="467">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onditionalFormatting>
  <conditionalFormatting sqref="O5:O6">
    <cfRule type="colorScale" priority="22958">
      <colorScale>
        <cfvo type="min"/>
        <cfvo type="percentile" val="50"/>
        <cfvo type="max"/>
        <color rgb="FF63BE7B"/>
        <color rgb="FFFCFCFF"/>
        <color rgb="FFF8696B"/>
      </colorScale>
    </cfRule>
  </conditionalFormatting>
  <conditionalFormatting sqref="O6">
    <cfRule type="colorScale" priority="22682">
      <colorScale>
        <cfvo type="min"/>
        <cfvo type="percentile" val="50"/>
        <cfvo type="max"/>
        <color rgb="FF63BE7B"/>
        <color rgb="FFFCFCFF"/>
        <color rgb="FFF8696B"/>
      </colorScale>
    </cfRule>
  </conditionalFormatting>
  <conditionalFormatting sqref="O7:O34">
    <cfRule type="colorScale" priority="22617">
      <colorScale>
        <cfvo type="min"/>
        <cfvo type="percentile" val="50"/>
        <cfvo type="max"/>
        <color rgb="FF63BE7B"/>
        <color rgb="FFFCFCFF"/>
        <color rgb="FFF8696B"/>
      </colorScale>
    </cfRule>
    <cfRule type="colorScale" priority="22615">
      <colorScale>
        <cfvo type="min"/>
        <cfvo type="percentile" val="50"/>
        <cfvo type="max"/>
        <color rgb="FF63BE7B"/>
        <color rgb="FFFCFCFF"/>
        <color rgb="FFF8696B"/>
      </colorScale>
    </cfRule>
    <cfRule type="colorScale" priority="22616">
      <colorScale>
        <cfvo type="min"/>
        <cfvo type="percentile" val="50"/>
        <cfvo type="max"/>
        <color rgb="FF63BE7B"/>
        <color rgb="FFFCFCFF"/>
        <color rgb="FFF8696B"/>
      </colorScale>
    </cfRule>
    <cfRule type="colorScale" priority="22618">
      <colorScale>
        <cfvo type="min"/>
        <cfvo type="percentile" val="50"/>
        <cfvo type="max"/>
        <color rgb="FF63BE7B"/>
        <color rgb="FFFCFCFF"/>
        <color rgb="FFF8696B"/>
      </colorScale>
    </cfRule>
  </conditionalFormatting>
  <conditionalFormatting sqref="P2:P6">
    <cfRule type="colorScale" priority="23465">
      <colorScale>
        <cfvo type="min"/>
        <cfvo type="percentile" val="50"/>
        <cfvo type="max"/>
        <color rgb="FF63BE7B"/>
        <color rgb="FFFCFCFF"/>
        <color rgb="FFF8696B"/>
      </colorScale>
    </cfRule>
    <cfRule type="colorScale" priority="23466">
      <colorScale>
        <cfvo type="min"/>
        <cfvo type="percentile" val="50"/>
        <cfvo type="max"/>
        <color rgb="FF63BE7B"/>
        <color rgb="FFFCFCFF"/>
        <color rgb="FFF8696B"/>
      </colorScale>
    </cfRule>
    <cfRule type="colorScale" priority="23467">
      <colorScale>
        <cfvo type="min"/>
        <cfvo type="max"/>
        <color rgb="FFFCFCFF"/>
        <color rgb="FFF8696B"/>
      </colorScale>
    </cfRule>
  </conditionalFormatting>
  <conditionalFormatting sqref="P2:P12">
    <cfRule type="colorScale" priority="24">
      <colorScale>
        <cfvo type="min"/>
        <cfvo type="percentile" val="50"/>
        <cfvo type="max"/>
        <color rgb="FF63BE7B"/>
        <color rgb="FFFCFCFF"/>
        <color rgb="FFF8696B"/>
      </colorScale>
    </cfRule>
  </conditionalFormatting>
  <conditionalFormatting sqref="P2:P19">
    <cfRule type="colorScale" priority="9">
      <colorScale>
        <cfvo type="min"/>
        <cfvo type="percentile" val="50"/>
        <cfvo type="max"/>
        <color rgb="FF63BE7B"/>
        <color rgb="FFFCFCFF"/>
        <color rgb="FFF8696B"/>
      </colorScale>
    </cfRule>
  </conditionalFormatting>
  <conditionalFormatting sqref="P2:P34">
    <cfRule type="colorScale" priority="23629">
      <colorScale>
        <cfvo type="min"/>
        <cfvo type="percentile" val="50"/>
        <cfvo type="max"/>
        <color rgb="FF63BE7B"/>
        <color rgb="FFFCFCFF"/>
        <color rgb="FFF8696B"/>
      </colorScale>
    </cfRule>
  </conditionalFormatting>
  <conditionalFormatting sqref="P7:P34">
    <cfRule type="colorScale" priority="22620">
      <colorScale>
        <cfvo type="min"/>
        <cfvo type="percentile" val="50"/>
        <cfvo type="max"/>
        <color rgb="FF63BE7B"/>
        <color rgb="FFFCFCFF"/>
        <color rgb="FFF8696B"/>
      </colorScale>
    </cfRule>
    <cfRule type="colorScale" priority="22621">
      <colorScale>
        <cfvo type="min"/>
        <cfvo type="percentile" val="50"/>
        <cfvo type="max"/>
        <color rgb="FF63BE7B"/>
        <color rgb="FFFCFCFF"/>
        <color rgb="FFF8696B"/>
      </colorScale>
    </cfRule>
    <cfRule type="colorScale" priority="22622">
      <colorScale>
        <cfvo type="min"/>
        <cfvo type="max"/>
        <color rgb="FFFCFCFF"/>
        <color rgb="FFF8696B"/>
      </colorScale>
    </cfRule>
  </conditionalFormatting>
  <conditionalFormatting sqref="Q2:Q3">
    <cfRule type="colorScale" priority="23402">
      <colorScale>
        <cfvo type="min"/>
        <cfvo type="max"/>
        <color rgb="FFFFEF9C"/>
        <color rgb="FF63BE7B"/>
      </colorScale>
    </cfRule>
  </conditionalFormatting>
  <conditionalFormatting sqref="Q2:Q6">
    <cfRule type="colorScale" priority="23475">
      <colorScale>
        <cfvo type="min"/>
        <cfvo type="percentile" val="50"/>
        <cfvo type="max"/>
        <color rgb="FFF8696B"/>
        <color rgb="FFFCFCFF"/>
        <color rgb="FF63BE7B"/>
      </colorScale>
    </cfRule>
    <cfRule type="colorScale" priority="23472">
      <colorScale>
        <cfvo type="min"/>
        <cfvo type="max"/>
        <color rgb="FFFFEF9C"/>
        <color rgb="FF63BE7B"/>
      </colorScale>
    </cfRule>
    <cfRule type="colorScale" priority="23471">
      <colorScale>
        <cfvo type="min"/>
        <cfvo type="percentile" val="50"/>
        <cfvo type="max"/>
        <color rgb="FFF8696B"/>
        <color rgb="FFFCFCFF"/>
        <color rgb="FF63BE7B"/>
      </colorScale>
    </cfRule>
    <cfRule type="colorScale" priority="23473">
      <colorScale>
        <cfvo type="min"/>
        <cfvo type="max"/>
        <color rgb="FFFCFCFF"/>
        <color rgb="FF63BE7B"/>
      </colorScale>
    </cfRule>
    <cfRule type="colorScale" priority="23474">
      <colorScale>
        <cfvo type="min"/>
        <cfvo type="max"/>
        <color rgb="FFFCFCFF"/>
        <color rgb="FF63BE7B"/>
      </colorScale>
    </cfRule>
  </conditionalFormatting>
  <conditionalFormatting sqref="Q2:Q12">
    <cfRule type="colorScale" priority="23">
      <colorScale>
        <cfvo type="min"/>
        <cfvo type="percentile" val="50"/>
        <cfvo type="max"/>
        <color rgb="FFF8696B"/>
        <color rgb="FFFCFCFF"/>
        <color rgb="FF63BE7B"/>
      </colorScale>
    </cfRule>
  </conditionalFormatting>
  <conditionalFormatting sqref="Q2:Q19">
    <cfRule type="colorScale" priority="8">
      <colorScale>
        <cfvo type="min"/>
        <cfvo type="percentile" val="50"/>
        <cfvo type="max"/>
        <color rgb="FFF8696B"/>
        <color rgb="FFFCFCFF"/>
        <color rgb="FF63BE7B"/>
      </colorScale>
    </cfRule>
  </conditionalFormatting>
  <conditionalFormatting sqref="Q2:Q34">
    <cfRule type="colorScale" priority="23631">
      <colorScale>
        <cfvo type="min"/>
        <cfvo type="percentile" val="50"/>
        <cfvo type="max"/>
        <color rgb="FFF8696B"/>
        <color rgb="FFFCFCFF"/>
        <color rgb="FF63BE7B"/>
      </colorScale>
    </cfRule>
  </conditionalFormatting>
  <conditionalFormatting sqref="Q4">
    <cfRule type="colorScale" priority="22892">
      <colorScale>
        <cfvo type="min"/>
        <cfvo type="max"/>
        <color rgb="FFFFEF9C"/>
        <color rgb="FF63BE7B"/>
      </colorScale>
    </cfRule>
    <cfRule type="colorScale" priority="22894">
      <colorScale>
        <cfvo type="min"/>
        <cfvo type="percentile" val="50"/>
        <cfvo type="max"/>
        <color rgb="FFF8696B"/>
        <color rgb="FFFFEB84"/>
        <color rgb="FF63BE7B"/>
      </colorScale>
    </cfRule>
    <cfRule type="colorScale" priority="22893">
      <colorScale>
        <cfvo type="min"/>
        <cfvo type="max"/>
        <color rgb="FFFFEF9C"/>
        <color rgb="FF63BE7B"/>
      </colorScale>
    </cfRule>
  </conditionalFormatting>
  <conditionalFormatting sqref="Q5:Q6">
    <cfRule type="colorScale" priority="22975">
      <colorScale>
        <cfvo type="min"/>
        <cfvo type="max"/>
        <color rgb="FFFFEF9C"/>
        <color rgb="FF63BE7B"/>
      </colorScale>
    </cfRule>
  </conditionalFormatting>
  <conditionalFormatting sqref="Q7:Q34">
    <cfRule type="colorScale" priority="22625">
      <colorScale>
        <cfvo type="min"/>
        <cfvo type="max"/>
        <color rgb="FFFFEF9C"/>
        <color rgb="FF63BE7B"/>
      </colorScale>
    </cfRule>
    <cfRule type="colorScale" priority="22630">
      <colorScale>
        <cfvo type="min"/>
        <cfvo type="percentile" val="50"/>
        <cfvo type="max"/>
        <color rgb="FFF8696B"/>
        <color rgb="FFFCFCFF"/>
        <color rgb="FF63BE7B"/>
      </colorScale>
    </cfRule>
    <cfRule type="colorScale" priority="22626">
      <colorScale>
        <cfvo type="min"/>
        <cfvo type="max"/>
        <color rgb="FFFFEF9C"/>
        <color rgb="FF63BE7B"/>
      </colorScale>
    </cfRule>
    <cfRule type="colorScale" priority="22628">
      <colorScale>
        <cfvo type="min"/>
        <cfvo type="max"/>
        <color rgb="FFFCFCFF"/>
        <color rgb="FF63BE7B"/>
      </colorScale>
    </cfRule>
    <cfRule type="colorScale" priority="22624">
      <colorScale>
        <cfvo type="min"/>
        <cfvo type="percentile" val="50"/>
        <cfvo type="max"/>
        <color rgb="FFF8696B"/>
        <color rgb="FFFCFCFF"/>
        <color rgb="FF63BE7B"/>
      </colorScale>
    </cfRule>
    <cfRule type="colorScale" priority="22629">
      <colorScale>
        <cfvo type="min"/>
        <cfvo type="max"/>
        <color rgb="FFFCFCFF"/>
        <color rgb="FF63BE7B"/>
      </colorScale>
    </cfRule>
    <cfRule type="colorScale" priority="22627">
      <colorScale>
        <cfvo type="min"/>
        <cfvo type="max"/>
        <color rgb="FFFFEF9C"/>
        <color rgb="FF63BE7B"/>
      </colorScale>
    </cfRule>
  </conditionalFormatting>
  <conditionalFormatting sqref="Q4:S4">
    <cfRule type="colorScale" priority="536">
      <colorScale>
        <cfvo type="min"/>
        <cfvo type="max"/>
        <color rgb="FFFFEF9C"/>
        <color rgb="FF63BE7B"/>
      </colorScale>
    </cfRule>
    <cfRule type="colorScale" priority="533">
      <colorScale>
        <cfvo type="min"/>
        <cfvo type="max"/>
        <color rgb="FFFFEF9C"/>
        <color rgb="FF63BE7B"/>
      </colorScale>
    </cfRule>
    <cfRule type="colorScale" priority="532">
      <colorScale>
        <cfvo type="min"/>
        <cfvo type="max"/>
        <color rgb="FFFFEF9C"/>
        <color rgb="FF63BE7B"/>
      </colorScale>
    </cfRule>
  </conditionalFormatting>
  <conditionalFormatting sqref="Q2:U2 W2">
    <cfRule type="colorScale" priority="579">
      <colorScale>
        <cfvo type="min"/>
        <cfvo type="max"/>
        <color rgb="FFFFEF9C"/>
        <color rgb="FF63BE7B"/>
      </colorScale>
    </cfRule>
  </conditionalFormatting>
  <conditionalFormatting sqref="Q3:U3 W3">
    <cfRule type="colorScale" priority="566">
      <colorScale>
        <cfvo type="min"/>
        <cfvo type="max"/>
        <color rgb="FFFFEF9C"/>
        <color rgb="FF63BE7B"/>
      </colorScale>
    </cfRule>
  </conditionalFormatting>
  <conditionalFormatting sqref="Q5:U5 W5">
    <cfRule type="colorScale" priority="469">
      <colorScale>
        <cfvo type="min"/>
        <cfvo type="max"/>
        <color rgb="FFFFEF9C"/>
        <color rgb="FF63BE7B"/>
      </colorScale>
    </cfRule>
    <cfRule type="colorScale" priority="466">
      <colorScale>
        <cfvo type="min"/>
        <cfvo type="max"/>
        <color rgb="FFFFEF9C"/>
        <color rgb="FF63BE7B"/>
      </colorScale>
    </cfRule>
    <cfRule type="colorScale" priority="465">
      <colorScale>
        <cfvo type="min"/>
        <cfvo type="max"/>
        <color rgb="FFFFEF9C"/>
        <color rgb="FF63BE7B"/>
      </colorScale>
    </cfRule>
  </conditionalFormatting>
  <conditionalFormatting sqref="Q6:U6 W6">
    <cfRule type="colorScale" priority="464">
      <colorScale>
        <cfvo type="min"/>
        <cfvo type="max"/>
        <color rgb="FFFFEF9C"/>
        <color rgb="FF63BE7B"/>
      </colorScale>
    </cfRule>
  </conditionalFormatting>
  <conditionalFormatting sqref="Q7:U7 W7">
    <cfRule type="colorScale" priority="22631">
      <colorScale>
        <cfvo type="min"/>
        <cfvo type="max"/>
        <color rgb="FFFFEF9C"/>
        <color rgb="FF63BE7B"/>
      </colorScale>
    </cfRule>
  </conditionalFormatting>
  <conditionalFormatting sqref="Q8:U34 W8:W34">
    <cfRule type="colorScale" priority="110">
      <colorScale>
        <cfvo type="min"/>
        <cfvo type="max"/>
        <color rgb="FFFFEF9C"/>
        <color rgb="FF63BE7B"/>
      </colorScale>
    </cfRule>
  </conditionalFormatting>
  <conditionalFormatting sqref="R2:R12">
    <cfRule type="colorScale" priority="22">
      <colorScale>
        <cfvo type="min"/>
        <cfvo type="max"/>
        <color rgb="FFFCFCFF"/>
        <color rgb="FF63BE7B"/>
      </colorScale>
    </cfRule>
  </conditionalFormatting>
  <conditionalFormatting sqref="R2:R19">
    <cfRule type="colorScale" priority="7">
      <colorScale>
        <cfvo type="min"/>
        <cfvo type="max"/>
        <color rgb="FFFCFCFF"/>
        <color rgb="FF63BE7B"/>
      </colorScale>
    </cfRule>
  </conditionalFormatting>
  <conditionalFormatting sqref="R2:S3">
    <cfRule type="colorScale" priority="23404">
      <colorScale>
        <cfvo type="min"/>
        <cfvo type="max"/>
        <color rgb="FFFFEF9C"/>
        <color rgb="FF63BE7B"/>
      </colorScale>
    </cfRule>
  </conditionalFormatting>
  <conditionalFormatting sqref="R2:S6">
    <cfRule type="colorScale" priority="23481">
      <colorScale>
        <cfvo type="min"/>
        <cfvo type="percentile" val="50"/>
        <cfvo type="max"/>
        <color rgb="FFF8696B"/>
        <color rgb="FFFCFCFF"/>
        <color rgb="FF63BE7B"/>
      </colorScale>
    </cfRule>
    <cfRule type="colorScale" priority="23483">
      <colorScale>
        <cfvo type="min"/>
        <cfvo type="max"/>
        <color rgb="FFFCFCFF"/>
        <color rgb="FF63BE7B"/>
      </colorScale>
    </cfRule>
    <cfRule type="colorScale" priority="23482">
      <colorScale>
        <cfvo type="min"/>
        <cfvo type="max"/>
        <color rgb="FFFCFCFF"/>
        <color rgb="FF63BE7B"/>
      </colorScale>
    </cfRule>
  </conditionalFormatting>
  <conditionalFormatting sqref="R2:S7">
    <cfRule type="colorScale" priority="23634">
      <colorScale>
        <cfvo type="min"/>
        <cfvo type="max"/>
        <color rgb="FFFCFCFF"/>
        <color rgb="FF63BE7B"/>
      </colorScale>
    </cfRule>
    <cfRule type="colorScale" priority="23633">
      <colorScale>
        <cfvo type="min"/>
        <cfvo type="percentile" val="50"/>
        <cfvo type="max"/>
        <color rgb="FFF8696B"/>
        <color rgb="FFFCFCFF"/>
        <color rgb="FF63BE7B"/>
      </colorScale>
    </cfRule>
  </conditionalFormatting>
  <conditionalFormatting sqref="R4:S4">
    <cfRule type="colorScale" priority="22897">
      <colorScale>
        <cfvo type="min"/>
        <cfvo type="percentile" val="50"/>
        <cfvo type="max"/>
        <color rgb="FFF8696B"/>
        <color rgb="FFFFEB84"/>
        <color rgb="FF63BE7B"/>
      </colorScale>
    </cfRule>
    <cfRule type="colorScale" priority="22896">
      <colorScale>
        <cfvo type="min"/>
        <cfvo type="max"/>
        <color rgb="FFFFEF9C"/>
        <color rgb="FF63BE7B"/>
      </colorScale>
    </cfRule>
    <cfRule type="colorScale" priority="22895">
      <colorScale>
        <cfvo type="min"/>
        <cfvo type="max"/>
        <color rgb="FFFFEF9C"/>
        <color rgb="FF63BE7B"/>
      </colorScale>
    </cfRule>
  </conditionalFormatting>
  <conditionalFormatting sqref="R5:S6">
    <cfRule type="colorScale" priority="22982">
      <colorScale>
        <cfvo type="min"/>
        <cfvo type="max"/>
        <color rgb="FFFFEF9C"/>
        <color rgb="FF63BE7B"/>
      </colorScale>
    </cfRule>
  </conditionalFormatting>
  <conditionalFormatting sqref="R7:S7">
    <cfRule type="colorScale" priority="22635">
      <colorScale>
        <cfvo type="min"/>
        <cfvo type="max"/>
        <color rgb="FFFCFCFF"/>
        <color rgb="FF63BE7B"/>
      </colorScale>
    </cfRule>
    <cfRule type="colorScale" priority="22637">
      <colorScale>
        <cfvo type="min"/>
        <cfvo type="max"/>
        <color rgb="FFFFEF9C"/>
        <color rgb="FF63BE7B"/>
      </colorScale>
    </cfRule>
    <cfRule type="colorScale" priority="22636">
      <colorScale>
        <cfvo type="min"/>
        <cfvo type="max"/>
        <color rgb="FFFFEF9C"/>
        <color rgb="FF63BE7B"/>
      </colorScale>
    </cfRule>
    <cfRule type="colorScale" priority="22638">
      <colorScale>
        <cfvo type="min"/>
        <cfvo type="max"/>
        <color rgb="FFFCFCFF"/>
        <color rgb="FF63BE7B"/>
      </colorScale>
    </cfRule>
    <cfRule type="colorScale" priority="22634">
      <colorScale>
        <cfvo type="min"/>
        <cfvo type="percentile" val="50"/>
        <cfvo type="max"/>
        <color rgb="FFF8696B"/>
        <color rgb="FFFCFCFF"/>
        <color rgb="FF63BE7B"/>
      </colorScale>
    </cfRule>
  </conditionalFormatting>
  <conditionalFormatting sqref="R8:S34">
    <cfRule type="colorScale" priority="113">
      <colorScale>
        <cfvo type="min"/>
        <cfvo type="max"/>
        <color rgb="FFFFEF9C"/>
        <color rgb="FF63BE7B"/>
      </colorScale>
    </cfRule>
    <cfRule type="colorScale" priority="112">
      <colorScale>
        <cfvo type="min"/>
        <cfvo type="max"/>
        <color rgb="FFFCFCFF"/>
        <color rgb="FF63BE7B"/>
      </colorScale>
    </cfRule>
    <cfRule type="colorScale" priority="115">
      <colorScale>
        <cfvo type="min"/>
        <cfvo type="max"/>
        <color rgb="FFFCFCFF"/>
        <color rgb="FF63BE7B"/>
      </colorScale>
    </cfRule>
    <cfRule type="colorScale" priority="114">
      <colorScale>
        <cfvo type="min"/>
        <cfvo type="max"/>
        <color rgb="FFFFEF9C"/>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11">
      <colorScale>
        <cfvo type="min"/>
        <cfvo type="percentile" val="50"/>
        <cfvo type="max"/>
        <color rgb="FFF8696B"/>
        <color rgb="FFFCFCFF"/>
        <color rgb="FF63BE7B"/>
      </colorScale>
    </cfRule>
  </conditionalFormatting>
  <conditionalFormatting sqref="S2:S12">
    <cfRule type="colorScale" priority="21">
      <colorScale>
        <cfvo type="min"/>
        <cfvo type="max"/>
        <color rgb="FFFCFCFF"/>
        <color rgb="FF63BE7B"/>
      </colorScale>
    </cfRule>
  </conditionalFormatting>
  <conditionalFormatting sqref="S2:S19">
    <cfRule type="colorScale" priority="6">
      <colorScale>
        <cfvo type="min"/>
        <cfvo type="max"/>
        <color rgb="FFFCFCFF"/>
        <color rgb="FF63BE7B"/>
      </colorScale>
    </cfRule>
  </conditionalFormatting>
  <conditionalFormatting sqref="T2:T3">
    <cfRule type="colorScale" priority="23406">
      <colorScale>
        <cfvo type="min"/>
        <cfvo type="max"/>
        <color rgb="FFFFEF9C"/>
        <color rgb="FF63BE7B"/>
      </colorScale>
    </cfRule>
  </conditionalFormatting>
  <conditionalFormatting sqref="T2:T6">
    <cfRule type="colorScale" priority="23489">
      <colorScale>
        <cfvo type="min"/>
        <cfvo type="max"/>
        <color rgb="FFFCFCFF"/>
        <color rgb="FF63BE7B"/>
      </colorScale>
    </cfRule>
    <cfRule type="colorScale" priority="23490">
      <colorScale>
        <cfvo type="min"/>
        <cfvo type="max"/>
        <color rgb="FFFCFCFF"/>
        <color rgb="FF63BE7B"/>
      </colorScale>
    </cfRule>
    <cfRule type="colorScale" priority="23487">
      <colorScale>
        <cfvo type="min"/>
        <cfvo type="percentile" val="50"/>
        <cfvo type="max"/>
        <color rgb="FFF8696B"/>
        <color rgb="FFFCFCFF"/>
        <color rgb="FF63BE7B"/>
      </colorScale>
    </cfRule>
    <cfRule type="colorScale" priority="23488">
      <colorScale>
        <cfvo type="min"/>
        <cfvo type="max"/>
        <color rgb="FFFCFCFF"/>
        <color rgb="FF63BE7B"/>
      </colorScale>
    </cfRule>
  </conditionalFormatting>
  <conditionalFormatting sqref="T2:T12">
    <cfRule type="colorScale" priority="20">
      <colorScale>
        <cfvo type="min"/>
        <cfvo type="max"/>
        <color rgb="FFFCFCFF"/>
        <color rgb="FF63BE7B"/>
      </colorScale>
    </cfRule>
  </conditionalFormatting>
  <conditionalFormatting sqref="T2:T19">
    <cfRule type="colorScale" priority="5">
      <colorScale>
        <cfvo type="min"/>
        <cfvo type="max"/>
        <color rgb="FFFCFCFF"/>
        <color rgb="FF63BE7B"/>
      </colorScale>
    </cfRule>
  </conditionalFormatting>
  <conditionalFormatting sqref="T2:T34">
    <cfRule type="colorScale" priority="23637">
      <colorScale>
        <cfvo type="min"/>
        <cfvo type="percentile" val="50"/>
        <cfvo type="max"/>
        <color rgb="FFF8696B"/>
        <color rgb="FFFCFCFF"/>
        <color rgb="FF63BE7B"/>
      </colorScale>
    </cfRule>
    <cfRule type="colorScale" priority="23638">
      <colorScale>
        <cfvo type="min"/>
        <cfvo type="max"/>
        <color rgb="FFFCFCFF"/>
        <color rgb="FF63BE7B"/>
      </colorScale>
    </cfRule>
  </conditionalFormatting>
  <conditionalFormatting sqref="T4">
    <cfRule type="colorScale" priority="22899">
      <colorScale>
        <cfvo type="min"/>
        <cfvo type="max"/>
        <color rgb="FFFFEF9C"/>
        <color rgb="FF63BE7B"/>
      </colorScale>
    </cfRule>
    <cfRule type="colorScale" priority="537">
      <colorScale>
        <cfvo type="min"/>
        <cfvo type="max"/>
        <color rgb="FFFFEF9C"/>
        <color rgb="FF63BE7B"/>
      </colorScale>
    </cfRule>
    <cfRule type="colorScale" priority="531">
      <colorScale>
        <cfvo type="min"/>
        <cfvo type="max"/>
        <color rgb="FFFFEF9C"/>
        <color rgb="FF63BE7B"/>
      </colorScale>
    </cfRule>
    <cfRule type="colorScale" priority="22900">
      <colorScale>
        <cfvo type="min"/>
        <cfvo type="percentile" val="50"/>
        <cfvo type="max"/>
        <color rgb="FFF8696B"/>
        <color rgb="FFFCFCFF"/>
        <color rgb="FF63BE7B"/>
      </colorScale>
    </cfRule>
    <cfRule type="colorScale" priority="22898">
      <colorScale>
        <cfvo type="min"/>
        <cfvo type="max"/>
        <color rgb="FFFFEF9C"/>
        <color rgb="FF63BE7B"/>
      </colorScale>
    </cfRule>
  </conditionalFormatting>
  <conditionalFormatting sqref="T5:T6">
    <cfRule type="colorScale" priority="22991">
      <colorScale>
        <cfvo type="min"/>
        <cfvo type="max"/>
        <color rgb="FFFFEF9C"/>
        <color rgb="FF63BE7B"/>
      </colorScale>
    </cfRule>
  </conditionalFormatting>
  <conditionalFormatting sqref="T7:T34">
    <cfRule type="colorScale" priority="22641">
      <colorScale>
        <cfvo type="min"/>
        <cfvo type="percentile" val="50"/>
        <cfvo type="max"/>
        <color rgb="FFF8696B"/>
        <color rgb="FFFCFCFF"/>
        <color rgb="FF63BE7B"/>
      </colorScale>
    </cfRule>
    <cfRule type="colorScale" priority="22642">
      <colorScale>
        <cfvo type="min"/>
        <cfvo type="max"/>
        <color rgb="FFFCFCFF"/>
        <color rgb="FF63BE7B"/>
      </colorScale>
    </cfRule>
    <cfRule type="colorScale" priority="22643">
      <colorScale>
        <cfvo type="min"/>
        <cfvo type="max"/>
        <color rgb="FFFFEF9C"/>
        <color rgb="FF63BE7B"/>
      </colorScale>
    </cfRule>
    <cfRule type="colorScale" priority="22646">
      <colorScale>
        <cfvo type="min"/>
        <cfvo type="max"/>
        <color rgb="FFFCFCFF"/>
        <color rgb="FF63BE7B"/>
      </colorScale>
    </cfRule>
    <cfRule type="colorScale" priority="22645">
      <colorScale>
        <cfvo type="min"/>
        <cfvo type="max"/>
        <color rgb="FFFCFCFF"/>
        <color rgb="FF63BE7B"/>
      </colorScale>
    </cfRule>
    <cfRule type="colorScale" priority="22644">
      <colorScale>
        <cfvo type="min"/>
        <cfvo type="max"/>
        <color rgb="FFFFEF9C"/>
        <color rgb="FF63BE7B"/>
      </colorScale>
    </cfRule>
  </conditionalFormatting>
  <conditionalFormatting sqref="U2:U3 W2:W3">
    <cfRule type="colorScale" priority="23408">
      <colorScale>
        <cfvo type="min"/>
        <cfvo type="max"/>
        <color rgb="FFFFEF9C"/>
        <color rgb="FF63BE7B"/>
      </colorScale>
    </cfRule>
  </conditionalFormatting>
  <conditionalFormatting sqref="U2:U6 W2:W6">
    <cfRule type="colorScale" priority="827">
      <colorScale>
        <cfvo type="min"/>
        <cfvo type="max"/>
        <color rgb="FFFFEF9C"/>
        <color rgb="FF63BE7B"/>
      </colorScale>
    </cfRule>
  </conditionalFormatting>
  <conditionalFormatting sqref="U2:U6">
    <cfRule type="colorScale" priority="23496">
      <colorScale>
        <cfvo type="min"/>
        <cfvo type="max"/>
        <color rgb="FFFCFCFF"/>
        <color rgb="FF63BE7B"/>
      </colorScale>
    </cfRule>
    <cfRule type="colorScale" priority="23495">
      <colorScale>
        <cfvo type="min"/>
        <cfvo type="percentile" val="50"/>
        <cfvo type="max"/>
        <color rgb="FFF8696B"/>
        <color rgb="FFFCFCFF"/>
        <color rgb="FF63BE7B"/>
      </colorScale>
    </cfRule>
  </conditionalFormatting>
  <conditionalFormatting sqref="U2:U12">
    <cfRule type="colorScale" priority="19">
      <colorScale>
        <cfvo type="min"/>
        <cfvo type="max"/>
        <color rgb="FFFCFCFF"/>
        <color rgb="FF63BE7B"/>
      </colorScale>
    </cfRule>
  </conditionalFormatting>
  <conditionalFormatting sqref="U2:U19">
    <cfRule type="colorScale" priority="1">
      <colorScale>
        <cfvo type="min"/>
        <cfvo type="percentile" val="50"/>
        <cfvo type="max"/>
        <color rgb="FFF8696B"/>
        <color rgb="FFFCFCFF"/>
        <color rgb="FF63BE7B"/>
      </colorScale>
    </cfRule>
    <cfRule type="colorScale" priority="4">
      <colorScale>
        <cfvo type="min"/>
        <cfvo type="max"/>
        <color rgb="FFFCFCFF"/>
        <color rgb="FF63BE7B"/>
      </colorScale>
    </cfRule>
  </conditionalFormatting>
  <conditionalFormatting sqref="U2:U34">
    <cfRule type="colorScale" priority="23440">
      <colorScale>
        <cfvo type="min"/>
        <cfvo type="max"/>
        <color rgb="FFFCFCFF"/>
        <color rgb="FF63BE7B"/>
      </colorScale>
    </cfRule>
    <cfRule type="colorScale" priority="23439">
      <colorScale>
        <cfvo type="min"/>
        <cfvo type="percentile" val="50"/>
        <cfvo type="max"/>
        <color rgb="FFF8696B"/>
        <color rgb="FFFCFCFF"/>
        <color rgb="FF63BE7B"/>
      </colorScale>
    </cfRule>
  </conditionalFormatting>
  <conditionalFormatting sqref="U4 W4">
    <cfRule type="colorScale" priority="22908">
      <colorScale>
        <cfvo type="min"/>
        <cfvo type="max"/>
        <color rgb="FFFFEF9C"/>
        <color rgb="FF63BE7B"/>
      </colorScale>
    </cfRule>
    <cfRule type="colorScale" priority="22907">
      <colorScale>
        <cfvo type="min"/>
        <cfvo type="max"/>
        <color rgb="FFFFEF9C"/>
        <color rgb="FF63BE7B"/>
      </colorScale>
    </cfRule>
    <cfRule type="colorScale" priority="587">
      <colorScale>
        <cfvo type="min"/>
        <cfvo type="max"/>
        <color rgb="FFFFEF9C"/>
        <color rgb="FF63BE7B"/>
      </colorScale>
    </cfRule>
    <cfRule type="colorScale" priority="22909">
      <colorScale>
        <cfvo type="min"/>
        <cfvo type="max"/>
        <color rgb="FFFFEF9C"/>
        <color rgb="FF63BE7B"/>
      </colorScale>
    </cfRule>
    <cfRule type="colorScale" priority="588">
      <colorScale>
        <cfvo type="min"/>
        <cfvo type="percentile" val="50"/>
        <cfvo type="max"/>
        <color rgb="FFF8696B"/>
        <color rgb="FFFFEB84"/>
        <color rgb="FF63BE7B"/>
      </colorScale>
    </cfRule>
  </conditionalFormatting>
  <conditionalFormatting sqref="U5:U6 W5:W6">
    <cfRule type="colorScale" priority="22910">
      <colorScale>
        <cfvo type="min"/>
        <cfvo type="max"/>
        <color rgb="FFFFEF9C"/>
        <color rgb="FF63BE7B"/>
      </colorScale>
    </cfRule>
  </conditionalFormatting>
  <conditionalFormatting sqref="U7:U34">
    <cfRule type="colorScale" priority="22650">
      <colorScale>
        <cfvo type="min"/>
        <cfvo type="max"/>
        <color rgb="FFFCFCFF"/>
        <color rgb="FF63BE7B"/>
      </colorScale>
    </cfRule>
    <cfRule type="colorScale" priority="22649">
      <colorScale>
        <cfvo type="min"/>
        <cfvo type="percentile" val="50"/>
        <cfvo type="max"/>
        <color rgb="FFF8696B"/>
        <color rgb="FFFCFCFF"/>
        <color rgb="FF63BE7B"/>
      </colorScale>
    </cfRule>
  </conditionalFormatting>
  <conditionalFormatting sqref="U8:U34 W8:W34">
    <cfRule type="colorScale" priority="118">
      <colorScale>
        <cfvo type="min"/>
        <cfvo type="max"/>
        <color rgb="FFFFEF9C"/>
        <color rgb="FF63BE7B"/>
      </colorScale>
    </cfRule>
    <cfRule type="colorScale" priority="116">
      <colorScale>
        <cfvo type="min"/>
        <cfvo type="max"/>
        <color rgb="FFFFEF9C"/>
        <color rgb="FF63BE7B"/>
      </colorScale>
    </cfRule>
    <cfRule type="colorScale" priority="117">
      <colorScale>
        <cfvo type="min"/>
        <cfvo type="max"/>
        <color rgb="FFFFEF9C"/>
        <color rgb="FF63BE7B"/>
      </colorScale>
    </cfRule>
  </conditionalFormatting>
  <conditionalFormatting sqref="V2">
    <cfRule type="colorScale" priority="43">
      <colorScale>
        <cfvo type="min"/>
        <cfvo type="max"/>
        <color rgb="FFFFEF9C"/>
        <color rgb="FF63BE7B"/>
      </colorScale>
    </cfRule>
  </conditionalFormatting>
  <conditionalFormatting sqref="V2:V19">
    <cfRule type="colorScale" priority="3">
      <colorScale>
        <cfvo type="min"/>
        <cfvo type="percentile" val="50"/>
        <cfvo type="max"/>
        <color rgb="FF63BE7B"/>
        <color rgb="FFFCFCFF"/>
        <color rgb="FFF8696B"/>
      </colorScale>
    </cfRule>
  </conditionalFormatting>
  <conditionalFormatting sqref="V2:V21">
    <cfRule type="colorScale" priority="41">
      <colorScale>
        <cfvo type="min"/>
        <cfvo type="max"/>
        <color rgb="FF63BE7B"/>
        <color rgb="FFFCFCFF"/>
      </colorScale>
    </cfRule>
    <cfRule type="colorScale" priority="64">
      <colorScale>
        <cfvo type="min"/>
        <cfvo type="max"/>
        <color rgb="FFFFEF9C"/>
        <color rgb="FF63BE7B"/>
      </colorScale>
    </cfRule>
    <cfRule type="colorScale" priority="39">
      <colorScale>
        <cfvo type="min"/>
        <cfvo type="percentile" val="50"/>
        <cfvo type="max"/>
        <color rgb="FF63BE7B"/>
        <color rgb="FFFCFCFF"/>
        <color rgb="FFF8696B"/>
      </colorScale>
    </cfRule>
    <cfRule type="colorScale" priority="42">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63">
      <colorScale>
        <cfvo type="min"/>
        <cfvo type="max"/>
        <color rgb="FFFFEF9C"/>
        <color rgb="FF63BE7B"/>
      </colorScale>
    </cfRule>
    <cfRule type="colorScale" priority="62">
      <colorScale>
        <cfvo type="min"/>
        <cfvo type="max"/>
        <color rgb="FFFFEF9C"/>
        <color rgb="FF63BE7B"/>
      </colorScale>
    </cfRule>
  </conditionalFormatting>
  <conditionalFormatting sqref="V3">
    <cfRule type="colorScale" priority="46">
      <colorScale>
        <cfvo type="min"/>
        <cfvo type="max"/>
        <color rgb="FFFFEF9C"/>
        <color rgb="FF63BE7B"/>
      </colorScale>
    </cfRule>
    <cfRule type="colorScale" priority="44">
      <colorScale>
        <cfvo type="min"/>
        <cfvo type="max"/>
        <color rgb="FFFFEF9C"/>
        <color rgb="FF63BE7B"/>
      </colorScale>
    </cfRule>
    <cfRule type="colorScale" priority="45">
      <colorScale>
        <cfvo type="min"/>
        <cfvo type="max"/>
        <color rgb="FFFFEF9C"/>
        <color rgb="FF63BE7B"/>
      </colorScale>
    </cfRule>
  </conditionalFormatting>
  <conditionalFormatting sqref="V3:V21">
    <cfRule type="colorScale" priority="38">
      <colorScale>
        <cfvo type="min"/>
        <cfvo type="max"/>
        <color rgb="FFFFEF9C"/>
        <color rgb="FF63BE7B"/>
      </colorScale>
    </cfRule>
  </conditionalFormatting>
  <conditionalFormatting sqref="V4">
    <cfRule type="colorScale" priority="47">
      <colorScale>
        <cfvo type="min"/>
        <cfvo type="max"/>
        <color rgb="FFFFEF9C"/>
        <color rgb="FF63BE7B"/>
      </colorScale>
    </cfRule>
  </conditionalFormatting>
  <conditionalFormatting sqref="V5">
    <cfRule type="colorScale" priority="49">
      <colorScale>
        <cfvo type="min"/>
        <cfvo type="max"/>
        <color rgb="FFFFEF9C"/>
        <color rgb="FF63BE7B"/>
      </colorScale>
    </cfRule>
    <cfRule type="colorScale" priority="48">
      <colorScale>
        <cfvo type="min"/>
        <cfvo type="max"/>
        <color rgb="FFFFEF9C"/>
        <color rgb="FF63BE7B"/>
      </colorScale>
    </cfRule>
  </conditionalFormatting>
  <conditionalFormatting sqref="V6">
    <cfRule type="colorScale" priority="50">
      <colorScale>
        <cfvo type="min"/>
        <cfvo type="max"/>
        <color rgb="FFFFEF9C"/>
        <color rgb="FF63BE7B"/>
      </colorScale>
    </cfRule>
  </conditionalFormatting>
  <conditionalFormatting sqref="V7">
    <cfRule type="colorScale" priority="66">
      <colorScale>
        <cfvo type="min"/>
        <cfvo type="max"/>
        <color rgb="FFFFEF9C"/>
        <color rgb="FF63BE7B"/>
      </colorScale>
    </cfRule>
    <cfRule type="colorScale" priority="65">
      <colorScale>
        <cfvo type="min"/>
        <cfvo type="max"/>
        <color rgb="FFFFEF9C"/>
        <color rgb="FF63BE7B"/>
      </colorScale>
    </cfRule>
    <cfRule type="colorScale" priority="67">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V8">
    <cfRule type="colorScale" priority="51">
      <colorScale>
        <cfvo type="min"/>
        <cfvo type="max"/>
        <color rgb="FFFFEF9C"/>
        <color rgb="FF63BE7B"/>
      </colorScale>
    </cfRule>
    <cfRule type="colorScale" priority="69">
      <colorScale>
        <cfvo type="min"/>
        <cfvo type="max"/>
        <color rgb="FFFFEF9C"/>
        <color rgb="FF63BE7B"/>
      </colorScale>
    </cfRule>
  </conditionalFormatting>
  <conditionalFormatting sqref="V9">
    <cfRule type="colorScale" priority="70">
      <colorScale>
        <cfvo type="min"/>
        <cfvo type="max"/>
        <color rgb="FFFFEF9C"/>
        <color rgb="FF63BE7B"/>
      </colorScale>
    </cfRule>
    <cfRule type="colorScale" priority="71">
      <colorScale>
        <cfvo type="min"/>
        <cfvo type="percentile" val="50"/>
        <cfvo type="max"/>
        <color rgb="FFF8696B"/>
        <color rgb="FFFFEB84"/>
        <color rgb="FF63BE7B"/>
      </colorScale>
    </cfRule>
  </conditionalFormatting>
  <conditionalFormatting sqref="V9:V16">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max"/>
        <color rgb="FFFFEF9C"/>
        <color rgb="FF63BE7B"/>
      </colorScale>
    </cfRule>
  </conditionalFormatting>
  <conditionalFormatting sqref="V10">
    <cfRule type="colorScale" priority="76">
      <colorScale>
        <cfvo type="min"/>
        <cfvo type="percentile" val="50"/>
        <cfvo type="max"/>
        <color rgb="FFF8696B"/>
        <color rgb="FFFFEB84"/>
        <color rgb="FF63BE7B"/>
      </colorScale>
    </cfRule>
    <cfRule type="colorScale" priority="75">
      <colorScale>
        <cfvo type="min"/>
        <cfvo type="max"/>
        <color rgb="FFFFEF9C"/>
        <color rgb="FF63BE7B"/>
      </colorScale>
    </cfRule>
    <cfRule type="colorScale" priority="77">
      <colorScale>
        <cfvo type="min"/>
        <cfvo type="percentile" val="50"/>
        <cfvo type="max"/>
        <color rgb="FFF8696B"/>
        <color rgb="FFFFEB84"/>
        <color rgb="FF63BE7B"/>
      </colorScale>
    </cfRule>
  </conditionalFormatting>
  <conditionalFormatting sqref="V11:V12">
    <cfRule type="colorScale" priority="78">
      <colorScale>
        <cfvo type="min"/>
        <cfvo type="max"/>
        <color rgb="FFFFEF9C"/>
        <color rgb="FF63BE7B"/>
      </colorScale>
    </cfRule>
    <cfRule type="colorScale" priority="79">
      <colorScale>
        <cfvo type="min"/>
        <cfvo type="percentile" val="50"/>
        <cfvo type="max"/>
        <color rgb="FFF8696B"/>
        <color rgb="FFFFEB84"/>
        <color rgb="FF63BE7B"/>
      </colorScale>
    </cfRule>
  </conditionalFormatting>
  <conditionalFormatting sqref="V13">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4:V16">
    <cfRule type="colorScale" priority="85">
      <colorScale>
        <cfvo type="min"/>
        <cfvo type="max"/>
        <color rgb="FFFFEF9C"/>
        <color rgb="FF63BE7B"/>
      </colorScale>
    </cfRule>
    <cfRule type="colorScale" priority="86">
      <colorScale>
        <cfvo type="min"/>
        <cfvo type="max"/>
        <color rgb="FFFFEF9C"/>
        <color rgb="FF63BE7B"/>
      </colorScale>
    </cfRule>
    <cfRule type="colorScale" priority="87">
      <colorScale>
        <cfvo type="min"/>
        <cfvo type="max"/>
        <color rgb="FFFFEF9C"/>
        <color rgb="FF63BE7B"/>
      </colorScale>
    </cfRule>
    <cfRule type="colorScale" priority="88">
      <colorScale>
        <cfvo type="min"/>
        <cfvo type="max"/>
        <color rgb="FFFFEF9C"/>
        <color rgb="FF63BE7B"/>
      </colorScale>
    </cfRule>
  </conditionalFormatting>
  <conditionalFormatting sqref="V17">
    <cfRule type="colorScale" priority="54">
      <colorScale>
        <cfvo type="min"/>
        <cfvo type="max"/>
        <color rgb="FFFFEF9C"/>
        <color rgb="FF63BE7B"/>
      </colorScale>
    </cfRule>
    <cfRule type="colorScale" priority="55">
      <colorScale>
        <cfvo type="min"/>
        <cfvo type="max"/>
        <color rgb="FFFFEF9C"/>
        <color rgb="FF63BE7B"/>
      </colorScale>
    </cfRule>
    <cfRule type="colorScale" priority="53">
      <colorScale>
        <cfvo type="min"/>
        <cfvo type="max"/>
        <color rgb="FFFFEF9C"/>
        <color rgb="FF63BE7B"/>
      </colorScale>
    </cfRule>
  </conditionalFormatting>
  <conditionalFormatting sqref="V17:V19">
    <cfRule type="colorScale" priority="93">
      <colorScale>
        <cfvo type="min"/>
        <cfvo type="max"/>
        <color rgb="FFFFEF9C"/>
        <color rgb="FF63BE7B"/>
      </colorScale>
    </cfRule>
  </conditionalFormatting>
  <conditionalFormatting sqref="V18:V19">
    <cfRule type="colorScale" priority="58">
      <colorScale>
        <cfvo type="min"/>
        <cfvo type="max"/>
        <color rgb="FFFFEF9C"/>
        <color rgb="FF63BE7B"/>
      </colorScale>
    </cfRule>
    <cfRule type="colorScale" priority="57">
      <colorScale>
        <cfvo type="min"/>
        <cfvo type="max"/>
        <color rgb="FFFFEF9C"/>
        <color rgb="FF63BE7B"/>
      </colorScale>
    </cfRule>
    <cfRule type="colorScale" priority="56">
      <colorScale>
        <cfvo type="min"/>
        <cfvo type="max"/>
        <color rgb="FFFFEF9C"/>
        <color rgb="FF63BE7B"/>
      </colorScale>
    </cfRule>
  </conditionalFormatting>
  <conditionalFormatting sqref="V20">
    <cfRule type="colorScale" priority="60">
      <colorScale>
        <cfvo type="min"/>
        <cfvo type="max"/>
        <color rgb="FFFFEF9C"/>
        <color rgb="FF63BE7B"/>
      </colorScale>
    </cfRule>
    <cfRule type="colorScale" priority="95">
      <colorScale>
        <cfvo type="min"/>
        <cfvo type="max"/>
        <color rgb="FFFFEF9C"/>
        <color rgb="FF63BE7B"/>
      </colorScale>
    </cfRule>
    <cfRule type="colorScale" priority="94">
      <colorScale>
        <cfvo type="min"/>
        <cfvo type="max"/>
        <color rgb="FFFFEF9C"/>
        <color rgb="FF63BE7B"/>
      </colorScale>
    </cfRule>
  </conditionalFormatting>
  <conditionalFormatting sqref="V21">
    <cfRule type="colorScale" priority="61">
      <colorScale>
        <cfvo type="min"/>
        <cfvo type="max"/>
        <color rgb="FFFFEF9C"/>
        <color rgb="FF63BE7B"/>
      </colorScale>
    </cfRule>
    <cfRule type="colorScale" priority="96">
      <colorScale>
        <cfvo type="min"/>
        <cfvo type="max"/>
        <color rgb="FFFFEF9C"/>
        <color rgb="FF63BE7B"/>
      </colorScale>
    </cfRule>
    <cfRule type="colorScale" priority="102">
      <colorScale>
        <cfvo type="min"/>
        <cfvo type="percentile" val="50"/>
        <cfvo type="max"/>
        <color rgb="FF63BE7B"/>
        <color rgb="FFFCFCFF"/>
        <color rgb="FFF8696B"/>
      </colorScale>
    </cfRule>
    <cfRule type="colorScale" priority="101">
      <colorScale>
        <cfvo type="min"/>
        <cfvo type="max"/>
        <color rgb="FF63BE7B"/>
        <color rgb="FFFCFCFF"/>
      </colorScale>
    </cfRule>
    <cfRule type="colorScale" priority="100">
      <colorScale>
        <cfvo type="min"/>
        <cfvo type="percentile" val="50"/>
        <cfvo type="max"/>
        <color rgb="FF63BE7B"/>
        <color rgb="FFFCFCFF"/>
        <color rgb="FFF8696B"/>
      </colorScale>
    </cfRule>
    <cfRule type="colorScale" priority="97">
      <colorScale>
        <cfvo type="min"/>
        <cfvo type="max"/>
        <color rgb="FFFFEF9C"/>
        <color rgb="FF63BE7B"/>
      </colorScale>
    </cfRule>
    <cfRule type="colorScale" priority="98">
      <colorScale>
        <cfvo type="min"/>
        <cfvo type="percentile" val="50"/>
        <cfvo type="max"/>
        <color rgb="FF63BE7B"/>
        <color rgb="FFFCFCFF"/>
        <color rgb="FFF8696B"/>
      </colorScale>
    </cfRule>
    <cfRule type="colorScale" priority="99">
      <colorScale>
        <cfvo type="min"/>
        <cfvo type="max"/>
        <color rgb="FF63BE7B"/>
        <color rgb="FFFCFCFF"/>
      </colorScale>
    </cfRule>
  </conditionalFormatting>
  <conditionalFormatting sqref="W2:W6">
    <cfRule type="colorScale" priority="23499">
      <colorScale>
        <cfvo type="min"/>
        <cfvo type="percentile" val="50"/>
        <cfvo type="max"/>
        <color rgb="FF63BE7B"/>
        <color rgb="FFFCFCFF"/>
        <color rgb="FFF8696B"/>
      </colorScale>
    </cfRule>
    <cfRule type="colorScale" priority="23500">
      <colorScale>
        <cfvo type="min"/>
        <cfvo type="max"/>
        <color rgb="FF63BE7B"/>
        <color rgb="FFFCFCFF"/>
      </colorScale>
    </cfRule>
    <cfRule type="colorScale" priority="23501">
      <colorScale>
        <cfvo type="min"/>
        <cfvo type="percentile" val="50"/>
        <cfvo type="max"/>
        <color rgb="FF63BE7B"/>
        <color rgb="FFFCFCFF"/>
        <color rgb="FFF8696B"/>
      </colorScale>
    </cfRule>
  </conditionalFormatting>
  <conditionalFormatting sqref="W2:W12">
    <cfRule type="colorScale" priority="18">
      <colorScale>
        <cfvo type="min"/>
        <cfvo type="percentile" val="50"/>
        <cfvo type="max"/>
        <color rgb="FF63BE7B"/>
        <color rgb="FFFCFCFF"/>
        <color rgb="FFF8696B"/>
      </colorScale>
    </cfRule>
  </conditionalFormatting>
  <conditionalFormatting sqref="W2:W19">
    <cfRule type="colorScale" priority="2">
      <colorScale>
        <cfvo type="min"/>
        <cfvo type="percentile" val="50"/>
        <cfvo type="max"/>
        <color rgb="FF63BE7B"/>
        <color rgb="FFFCFCFF"/>
        <color rgb="FFF8696B"/>
      </colorScale>
    </cfRule>
  </conditionalFormatting>
  <conditionalFormatting sqref="W2:W34">
    <cfRule type="colorScale" priority="23641">
      <colorScale>
        <cfvo type="min"/>
        <cfvo type="percentile" val="50"/>
        <cfvo type="max"/>
        <color rgb="FF63BE7B"/>
        <color rgb="FFFCFCFF"/>
        <color rgb="FFF8696B"/>
      </colorScale>
    </cfRule>
  </conditionalFormatting>
  <conditionalFormatting sqref="W7 U7">
    <cfRule type="colorScale" priority="22653">
      <colorScale>
        <cfvo type="min"/>
        <cfvo type="max"/>
        <color rgb="FFFFEF9C"/>
        <color rgb="FF63BE7B"/>
      </colorScale>
    </cfRule>
    <cfRule type="colorScale" priority="22652">
      <colorScale>
        <cfvo type="min"/>
        <cfvo type="max"/>
        <color rgb="FFFFEF9C"/>
        <color rgb="FF63BE7B"/>
      </colorScale>
    </cfRule>
    <cfRule type="colorScale" priority="22651">
      <colorScale>
        <cfvo type="min"/>
        <cfvo type="max"/>
        <color rgb="FFFFEF9C"/>
        <color rgb="FF63BE7B"/>
      </colorScale>
    </cfRule>
  </conditionalFormatting>
  <conditionalFormatting sqref="W7:W34">
    <cfRule type="colorScale" priority="22656">
      <colorScale>
        <cfvo type="min"/>
        <cfvo type="max"/>
        <color rgb="FF63BE7B"/>
        <color rgb="FFFCFCFF"/>
      </colorScale>
    </cfRule>
    <cfRule type="colorScale" priority="22657">
      <colorScale>
        <cfvo type="min"/>
        <cfvo type="percentile" val="50"/>
        <cfvo type="max"/>
        <color rgb="FF63BE7B"/>
        <color rgb="FFFCFCFF"/>
        <color rgb="FFF8696B"/>
      </colorScale>
    </cfRule>
    <cfRule type="colorScale" priority="22655">
      <colorScale>
        <cfvo type="min"/>
        <cfvo type="percentile" val="50"/>
        <cfvo type="max"/>
        <color rgb="FF63BE7B"/>
        <color rgb="FFFCFCFF"/>
        <color rgb="FFF8696B"/>
      </colorScale>
    </cfRule>
  </conditionalFormatting>
  <hyperlinks>
    <hyperlink ref="A6" r:id="rId1" display="Technology/Hardware/Mobileye.xlsx" xr:uid="{5A48BEB6-333E-F941-894A-47F98309DD42}"/>
    <hyperlink ref="A2" r:id="rId2" display="Technology/Hardware/Nvidia.xlsx" xr:uid="{F407CDC2-AE09-BE45-B9CD-D809BF430AC1}"/>
    <hyperlink ref="A11" r:id="rId3" display="Technology/Hardware/ASML.xlsx" xr:uid="{CEA60457-B80A-9A4D-8ED7-B59BDEB8955E}"/>
    <hyperlink ref="A12" r:id="rId4" display="Technology/Hardware/Taiwan Semiconductor.xlsx" xr:uid="{6EBE2ABD-C924-8344-AF0A-8CD2FBE334FF}"/>
    <hyperlink ref="A19" r:id="rId5" display="Technology/Hardware/Micron Technology.xlsx" xr:uid="{99467D27-1BC8-5A45-BC28-87F9D4DC1F63}"/>
    <hyperlink ref="A5" r:id="rId6" display="Technology/Hardware/Arista Networks.xlsx" xr:uid="{AE9EC593-C4DB-7F49-A630-037153F928E5}"/>
    <hyperlink ref="A13" r:id="rId7" display="Technology/Hardware/Applied Materials.xlsx" xr:uid="{BF667711-E66D-9045-B452-E570FD35F76A}"/>
    <hyperlink ref="A10" r:id="rId8" display="Technology/Hardware/Apple.xlsx" xr:uid="{1293A416-60BA-7140-8E55-0ACF945DBAAC}"/>
    <hyperlink ref="A8" r:id="rId9" display="Technology/Hardware/Texas Instruments.xlsx" xr:uid="{F16F1590-03EC-DE45-96E7-D178F58C6AD6}"/>
    <hyperlink ref="A4" r:id="rId10" display="Technology/Hardware/Extreme Networks.xlsx" xr:uid="{AB5975DD-364D-2143-AE67-8A69B7A31FF0}"/>
    <hyperlink ref="A15" r:id="rId11" display="Technology/Hardware/Fabrinet.xlsx" xr:uid="{B6CCE214-EEA8-5F4C-9A0F-34BB2B28E739}"/>
    <hyperlink ref="A14" r:id="rId12" display="Technology/Hardware/Jabil.xlsx" xr:uid="{94F9CC8A-F55B-384E-95D9-05C10443161A}"/>
    <hyperlink ref="A17" r:id="rId13" display="Technology/Hardware/Celestica.xlsx" xr:uid="{13E759AF-7830-274B-8684-D98F41EA0926}"/>
    <hyperlink ref="A16" r:id="rId14" display="Technology/Hardware/Axon Enterprise.xlsx" xr:uid="{0E914D52-3205-A046-B469-FCF64AC39245}"/>
    <hyperlink ref="A7" r:id="rId15" display="Technology/Hardware/Broadcom.xlsx" xr:uid="{39C87E93-2A07-B447-B564-5023C67C9BA8}"/>
    <hyperlink ref="A9" r:id="rId16" display="Technology/Hardware/Enphase Energy.xlsx" xr:uid="{B59DC528-760A-B942-8BBB-7A060C638633}"/>
    <hyperlink ref="A18" r:id="rId17" display="Technology/Hardware/Tesla.xlsx" xr:uid="{0136AFF0-F048-E847-BB0D-E98E960FECA5}"/>
    <hyperlink ref="A3" r:id="rId18" display="Technology/Hardware/Super Micro Computer.xlsx" xr:uid="{0A3FA770-AEE9-C244-B1B2-C9A32C2AD0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I33"/>
  <sheetViews>
    <sheetView zoomScale="80" zoomScaleNormal="80" workbookViewId="0">
      <pane ySplit="1" topLeftCell="A10" activePane="bottomLeft" state="frozen"/>
      <selection pane="bottomLeft" activeCell="D9" sqref="D9"/>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28" t="s">
        <v>590</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0" ht="49" customHeight="1">
      <c r="A2" s="32" t="e" vm="58">
        <v>#VALUE!</v>
      </c>
      <c r="B2" s="13" cm="1">
        <f t="array" ref="B2">_FV(A2,"Price")</f>
        <v>92.522999999999996</v>
      </c>
      <c r="C2" s="13">
        <f>[58]Model!$K$6</f>
        <v>105.98783526380149</v>
      </c>
      <c r="D2" s="4">
        <f>[58]Model!$K$7</f>
        <v>0.14552960089709033</v>
      </c>
      <c r="E2" s="4">
        <f>[58]Model!$E$11</f>
        <v>0.28314252479868807</v>
      </c>
      <c r="F2" s="4">
        <f>[58]Model!$F$11</f>
        <v>0.22706872897711117</v>
      </c>
      <c r="G2" s="4">
        <f>[58]Model!$K$11</f>
        <v>0.17103728785596189</v>
      </c>
      <c r="H2" s="4">
        <f>[58]Model!$E$13</f>
        <v>0.3113748078196743</v>
      </c>
      <c r="I2" s="4">
        <f>[58]Model!$F$13</f>
        <v>0.25641933333397438</v>
      </c>
      <c r="J2" s="4">
        <f>[58]Model!$K$13</f>
        <v>0.14495701306560024</v>
      </c>
      <c r="K2" s="4">
        <f>[58]Model!$E$15</f>
        <v>0.36841403291393315</v>
      </c>
      <c r="L2" s="4">
        <f>[58]Model!$F$15</f>
        <v>0.25370812603994741</v>
      </c>
      <c r="M2" s="4">
        <f>[58]Model!$K$15</f>
        <v>0.18731103241867761</v>
      </c>
      <c r="N2" s="4">
        <f t="shared" ref="N2:N21" si="0">SUM(D2,G2,M2,J2,Q2,R2,S2,T2,U2)/9</f>
        <v>0.33802729438240459</v>
      </c>
      <c r="O2" s="26">
        <f>[58]Model!$A$6</f>
        <v>10.48713403031887</v>
      </c>
      <c r="P2" s="26">
        <f>[58]Model!$A$7</f>
        <v>17.691258730158729</v>
      </c>
      <c r="Q2" s="23">
        <f>[58]Model!$C$7</f>
        <v>5.2487583994714274E-2</v>
      </c>
      <c r="R2" s="4">
        <f>[58]Model!$C$3</f>
        <v>1</v>
      </c>
      <c r="S2" s="4">
        <f>[58]Model!$C$5</f>
        <v>0.57950000000000002</v>
      </c>
      <c r="T2" s="4">
        <f>[58]Model!$C$6</f>
        <v>0.54505267662785284</v>
      </c>
      <c r="U2" s="4">
        <f>[58]Model!$E$7</f>
        <v>0.21637045458174373</v>
      </c>
      <c r="V2" s="27">
        <f>[58]Model!$G$7</f>
        <v>2.3323729274785439E-2</v>
      </c>
      <c r="W2" s="4">
        <f>[58]Model!$G$3</f>
        <v>3.6607533162473248E-2</v>
      </c>
      <c r="X2" s="5">
        <f>[58]Model!$A$3</f>
        <v>20061887400</v>
      </c>
      <c r="Y2" s="10" t="str" cm="1">
        <f t="array" ref="Y2">_FV(A2,"Industry")</f>
        <v>Hotels &amp; Entertainment Services</v>
      </c>
      <c r="Z2" s="16"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3" spans="1:30" ht="49" customHeight="1">
      <c r="A3" s="2" t="e" vm="59">
        <v>#VALUE!</v>
      </c>
      <c r="B3" s="13" cm="1">
        <f t="array" ref="B3">_FV(A3,"Price")</f>
        <v>3010.26</v>
      </c>
      <c r="C3" s="13">
        <f>[59]Model!$K$6</f>
        <v>4414.2521858246528</v>
      </c>
      <c r="D3" s="4">
        <f>[59]Model!$K$7</f>
        <v>0.46640229941089895</v>
      </c>
      <c r="E3" s="4">
        <f>[59]Model!$E$11</f>
        <v>0.55959116627121741</v>
      </c>
      <c r="F3" s="4">
        <f>[59]Model!$F$11</f>
        <v>0.23932124049151549</v>
      </c>
      <c r="G3" s="4">
        <f>[59]Model!$K$11</f>
        <v>0.12182656381556858</v>
      </c>
      <c r="H3" s="4">
        <f>[59]Model!$E$13</f>
        <v>1.624892703862661</v>
      </c>
      <c r="I3" s="4">
        <f>[59]Model!$F$13</f>
        <v>0.76847612818835831</v>
      </c>
      <c r="J3" s="4">
        <f>[59]Model!$K$13</f>
        <v>0.22398290901133455</v>
      </c>
      <c r="K3" s="4">
        <f>[59]Model!$E$15</f>
        <v>1.3334688974372289</v>
      </c>
      <c r="L3" s="4">
        <f>[59]Model!$F$15</f>
        <v>3.0075454291896619E-2</v>
      </c>
      <c r="M3" s="4">
        <f>[59]Model!$K$15</f>
        <v>6.4715081920032697E-2</v>
      </c>
      <c r="N3" s="4">
        <f t="shared" si="0"/>
        <v>0.31620200368405649</v>
      </c>
      <c r="O3" s="26">
        <f>[59]Model!$A$6</f>
        <v>4.9588092571293672</v>
      </c>
      <c r="P3" s="26">
        <f>[59]Model!$A$7</f>
        <v>19.42078033764793</v>
      </c>
      <c r="Q3" s="23">
        <f>[59]Model!$C$7</f>
        <v>6.365946921559533E-2</v>
      </c>
      <c r="R3" s="4">
        <f>[59]Model!$C$3</f>
        <v>1</v>
      </c>
      <c r="S3" s="4">
        <f>[59]Model!$C$5</f>
        <v>0.23039999999999999</v>
      </c>
      <c r="T3" s="4">
        <f>[59]Model!$C$6</f>
        <v>0.36170765260327803</v>
      </c>
      <c r="U3" s="4">
        <f>[59]Model!$E$7</f>
        <v>0.3131240571798003</v>
      </c>
      <c r="V3" s="27">
        <v>0</v>
      </c>
      <c r="W3" s="4">
        <f>[59]Model!$G$3</f>
        <v>-4.4701509234835485E-2</v>
      </c>
      <c r="X3" s="18">
        <f>[59]Model!$A$3</f>
        <v>105027580066</v>
      </c>
      <c r="Y3" s="10" t="str" cm="1">
        <f t="array" ref="Y3">_FV(A3,"Industry")</f>
        <v>Hotels &amp; Entertainment Services</v>
      </c>
      <c r="Z3" s="16"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4" spans="1:30" ht="50" customHeight="1">
      <c r="A4" s="32" t="e" vm="60">
        <v>#VALUE!</v>
      </c>
      <c r="B4" s="13" cm="1">
        <f t="array" ref="B4">_FV(A4,"Price")</f>
        <v>34.81</v>
      </c>
      <c r="C4" s="13">
        <f>[60]Model!$K$6</f>
        <v>22.795819216292308</v>
      </c>
      <c r="D4" s="4">
        <f>[60]Model!$K$7</f>
        <v>-0.34513590300797736</v>
      </c>
      <c r="E4" s="4">
        <f>[60]Model!$E$11</f>
        <v>0.72871742443239906</v>
      </c>
      <c r="F4" s="4">
        <f>[60]Model!$F$11</f>
        <v>0.65189217754738871</v>
      </c>
      <c r="G4" s="4">
        <f>[60]Model!$K$11</f>
        <v>0.27925489048610957</v>
      </c>
      <c r="H4" s="4">
        <f>[60]Model!$E$13</f>
        <v>-9.5331195283598014E-2</v>
      </c>
      <c r="I4" s="4">
        <f>[60]Model!$F$13</f>
        <v>-0.49201262421198455</v>
      </c>
      <c r="J4" s="4">
        <f>[60]Model!$K$13</f>
        <v>1.3065839415158469</v>
      </c>
      <c r="K4" s="4">
        <f>[60]Model!$E$16</f>
        <v>0.40823972930797403</v>
      </c>
      <c r="L4" s="4">
        <f>[60]Model!$F$16</f>
        <v>-1.0822860152174272</v>
      </c>
      <c r="M4" s="4">
        <f>[60]Model!$K$16</f>
        <v>1.7495289737292687</v>
      </c>
      <c r="N4" s="4">
        <f t="shared" si="0"/>
        <v>0.31375051756776784</v>
      </c>
      <c r="O4" s="26">
        <f>[60]Model!$A$6</f>
        <v>4.3852689918940824</v>
      </c>
      <c r="P4" s="36" t="s">
        <v>587</v>
      </c>
      <c r="Q4" s="23">
        <f>[60]Model!$C$7</f>
        <v>3.6968848819202019E-3</v>
      </c>
      <c r="R4" s="4">
        <f>[60]Model!$C$3</f>
        <v>0.37030000000000002</v>
      </c>
      <c r="S4" s="4">
        <f>[60]Model!$C$5</f>
        <v>-0.18913807079167794</v>
      </c>
      <c r="T4" s="4">
        <f>[60]Model!$C$6</f>
        <v>1.6211834639286681E-2</v>
      </c>
      <c r="U4" s="4">
        <f>[60]Model!$E$7</f>
        <v>-0.36754789334286597</v>
      </c>
      <c r="V4" s="27">
        <f>[60]Model!$G$7</f>
        <v>1.2961754203031741</v>
      </c>
      <c r="W4" s="4">
        <f>[60]Model!$G$3</f>
        <v>0.18716155401158777</v>
      </c>
      <c r="X4" s="5">
        <f>[60]Model!$A$3</f>
        <v>16229880539</v>
      </c>
      <c r="Y4" s="10" t="str" cm="1">
        <f t="array" ref="Y4">_FV(A4,"Industry")</f>
        <v>Hotels &amp; Entertainment Services</v>
      </c>
      <c r="Z4" s="16" cm="1">
        <f t="array" ref="Z4">_FV(A4,"Year incorporated",TRUE)</f>
        <v>2021</v>
      </c>
      <c r="AA4" s="8" t="str" cm="1">
        <f t="array" ref="AA4">_FV(A4,"Description")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AB4" s="4"/>
      <c r="AC4" s="24"/>
      <c r="AD4" s="25"/>
    </row>
    <row r="5" spans="1:30" ht="49" customHeight="1">
      <c r="A5" s="32" t="e" vm="61">
        <v>#VALUE!</v>
      </c>
      <c r="B5" s="13" cm="1">
        <f t="array" ref="B5">_FV(A5,"Price")</f>
        <v>79.239999999999995</v>
      </c>
      <c r="C5" s="13">
        <f>[61]Model!$K$6</f>
        <v>175.88016139230626</v>
      </c>
      <c r="D5" s="4">
        <f>[61]Model!$K$7</f>
        <v>1.0955577432658914</v>
      </c>
      <c r="E5" s="4">
        <f>[61]Model!$E$11</f>
        <v>0.53668211856406289</v>
      </c>
      <c r="F5" s="4">
        <f>[61]Model!$F$11</f>
        <v>0.1316503445162216</v>
      </c>
      <c r="G5" s="4">
        <f>[61]Model!$K$11</f>
        <v>0.10239717434970448</v>
      </c>
      <c r="H5" s="4">
        <f>[61]Model!$E$13</f>
        <v>-0.25566561112535036</v>
      </c>
      <c r="I5" s="4">
        <f>[61]Model!$F$13</f>
        <v>0.39958789911859283</v>
      </c>
      <c r="J5" s="4">
        <f>[61]Model!$K$13</f>
        <v>0.17971428209112833</v>
      </c>
      <c r="K5" s="4">
        <f>[61]Model!$E$15</f>
        <v>0.1761640257487056</v>
      </c>
      <c r="L5" s="4">
        <f>[61]Model!$F$15</f>
        <v>0.12753317915220697</v>
      </c>
      <c r="M5" s="4">
        <f>[61]Model!$K$15</f>
        <v>0.13626986321403312</v>
      </c>
      <c r="N5" s="4">
        <f t="shared" si="0"/>
        <v>0.31294499787175867</v>
      </c>
      <c r="O5" s="26">
        <f>[61]Model!$A$6</f>
        <v>1.2860559284116331</v>
      </c>
      <c r="P5" s="26">
        <f>[61]Model!$A$7</f>
        <v>6.8436547619047623</v>
      </c>
      <c r="Q5" s="23">
        <f>[61]Model!$C$7</f>
        <v>0.13104480398654531</v>
      </c>
      <c r="R5" s="4">
        <f>[61]Model!$C$3</f>
        <v>0.5494</v>
      </c>
      <c r="S5" s="4">
        <f>[61]Model!$C$5</f>
        <v>0.1721</v>
      </c>
      <c r="T5" s="4">
        <f>[61]Model!$C$6</f>
        <v>0.22634559864196385</v>
      </c>
      <c r="U5" s="4">
        <f>[61]Model!$E$7</f>
        <v>0.22367551529656196</v>
      </c>
      <c r="V5" s="27">
        <f>[61]Model!$G$7</f>
        <v>1.9242231169464314</v>
      </c>
      <c r="W5" s="4">
        <f>[61]Model!$G$3</f>
        <v>-4.0077158278195968E-2</v>
      </c>
      <c r="X5" s="5">
        <f>[61]Model!$A$3</f>
        <v>5173803000</v>
      </c>
      <c r="Y5" s="10" t="str" cm="1">
        <f t="array" ref="Y5">_FV(A5,"Industry")</f>
        <v>Textiles &amp; Apparel</v>
      </c>
      <c r="Z5" s="16" cm="1">
        <f t="array" ref="Z5">_FV(A5,"Year incorporated",TRUE)</f>
        <v>2005</v>
      </c>
      <c r="AA5" s="8" t="str" cm="1">
        <f t="array" ref="AA5">_FV(A5,"Description")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row>
    <row r="6" spans="1:30" ht="49" customHeight="1">
      <c r="A6" s="32" t="e" vm="62">
        <v>#VALUE!</v>
      </c>
      <c r="B6" s="13" cm="1">
        <f t="array" ref="B6">_FV(A6,"Price")</f>
        <v>2678.96</v>
      </c>
      <c r="C6" s="13">
        <f>[62]Model!$K$6</f>
        <v>4829.8515308535316</v>
      </c>
      <c r="D6" s="4">
        <f>[62]Model!$K$7</f>
        <v>0.97078075955063658</v>
      </c>
      <c r="E6" s="4">
        <f>[62]Model!$E$11</f>
        <v>7.4142379230419442E-2</v>
      </c>
      <c r="F6" s="4">
        <f>[62]Model!$F$11</f>
        <v>7.6918996616240243E-2</v>
      </c>
      <c r="G6" s="4">
        <f>[62]Model!$K$11</f>
        <v>4.747230273901315E-2</v>
      </c>
      <c r="H6" s="4">
        <f>[62]Model!$E$13</f>
        <v>4.067411808673338E-2</v>
      </c>
      <c r="I6" s="4">
        <f>[62]Model!$F$13</f>
        <v>5.3224417087943232E-2</v>
      </c>
      <c r="J6" s="4">
        <f>[62]Model!$K$13</f>
        <v>1.6735756508733979E-2</v>
      </c>
      <c r="K6" s="4">
        <f>[62]Model!$E$15</f>
        <v>-0.17768260447744</v>
      </c>
      <c r="L6" s="4">
        <f>[62]Model!$F$15</f>
        <v>0.33589511754068724</v>
      </c>
      <c r="M6" s="4">
        <f>[62]Model!$K$15</f>
        <v>9.8758194682533135E-2</v>
      </c>
      <c r="N6" s="4">
        <f t="shared" si="0"/>
        <v>0.2150377608351417</v>
      </c>
      <c r="O6" s="26">
        <f>[62]Model!$A$6</f>
        <v>2.3051748880851064</v>
      </c>
      <c r="P6" s="26">
        <f>[62]Model!$A$7</f>
        <v>16.273859517837025</v>
      </c>
      <c r="Q6" s="23">
        <f>[62]Model!$C$7</f>
        <v>6.8186085088927414E-2</v>
      </c>
      <c r="R6" s="4">
        <f>[62]Model!$C$3</f>
        <v>0.52510000000000001</v>
      </c>
      <c r="S6" s="4">
        <f>[62]Model!$C$5</f>
        <v>0.15010000000000001</v>
      </c>
      <c r="T6" s="4">
        <f>[62]Model!$C$6</f>
        <v>5.8206748946430846E-2</v>
      </c>
      <c r="U6" s="31" t="s">
        <v>587</v>
      </c>
      <c r="V6" s="30" t="s">
        <v>587</v>
      </c>
      <c r="W6" s="4">
        <f>[62]Model!$G$3</f>
        <v>-5.6962489832343824E-2</v>
      </c>
      <c r="X6" s="5">
        <f>[62]Model!$A$3</f>
        <v>43337287896</v>
      </c>
      <c r="Y6" s="10" t="str" cm="1">
        <f t="array" ref="Y6">_FV(A6,"Industry")</f>
        <v>Specialty Retailers</v>
      </c>
      <c r="Z6" s="16" cm="1">
        <f t="array" ref="Z6">_FV(A6,"Year incorporated",TRUE)</f>
        <v>1991</v>
      </c>
      <c r="AA6" s="8" t="str" cm="1">
        <f t="array" ref="AA6">_FV(A6,"Description")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7" spans="1:30" ht="50" customHeight="1">
      <c r="A7" s="32" t="e" vm="63">
        <v>#VALUE!</v>
      </c>
      <c r="B7" s="13" cm="1">
        <f t="array" ref="B7">_FV(A7,"Price")</f>
        <v>1874.6</v>
      </c>
      <c r="C7" s="13">
        <f>'[63]Sheet 1'!$Y$116</f>
        <v>1692.3749575828117</v>
      </c>
      <c r="D7" s="4">
        <f>'[63]Sheet 1'!$Y$118</f>
        <v>-9.720742687356676E-2</v>
      </c>
      <c r="E7" s="4">
        <f>'[63]Sheet 1'!$W$4</f>
        <v>0.2916945001113338</v>
      </c>
      <c r="F7" s="4">
        <f>'[63]Sheet 1'!$X$4</f>
        <v>0.17083261506636793</v>
      </c>
      <c r="G7" s="4">
        <f>'[63]Sheet 1'!$AE$107</f>
        <v>0.1077945899177299</v>
      </c>
      <c r="H7" s="4">
        <f>'[63]Sheet 1'!$W$29</f>
        <v>0.37709611451942737</v>
      </c>
      <c r="I7" s="4">
        <f>'[63]Sheet 1'!$X$29</f>
        <v>0.13186813186813184</v>
      </c>
      <c r="J7" s="4">
        <f>'[63]Sheet 1'!$AD$22</f>
        <v>8.9999306567101894E-2</v>
      </c>
      <c r="K7" s="4">
        <f>'[63]Sheet 1'!$W$106</f>
        <v>0.22878120411160063</v>
      </c>
      <c r="L7" s="4">
        <f>'[63]Sheet 1'!$X$106</f>
        <v>-8.317399617590826E-2</v>
      </c>
      <c r="M7" s="4">
        <f>'[63]Sheet 1'!$AC$106</f>
        <v>4.1032917361496904E-2</v>
      </c>
      <c r="N7" s="4">
        <f t="shared" si="0"/>
        <v>0.19542661445284634</v>
      </c>
      <c r="O7" s="26">
        <f>'[63]Sheet 1'!$AD$19</f>
        <v>14.385232626619553</v>
      </c>
      <c r="P7" s="26">
        <f>'[63]Sheet 1'!$AE$19</f>
        <v>51.274993440041982</v>
      </c>
      <c r="Q7" s="23">
        <f>'[63]Sheet 1'!$AF$22</f>
        <v>1.9630620902824334E-2</v>
      </c>
      <c r="R7" s="4">
        <f>'[63]Sheet 1'!$AC$7</f>
        <v>0.70789999999999997</v>
      </c>
      <c r="S7" s="4">
        <f>'[63]Sheet 1'!$AE$7</f>
        <v>0.28055064782096584</v>
      </c>
      <c r="T7" s="4">
        <f>'[63]Sheet 1'!$AF$7</f>
        <v>0.28239104829210837</v>
      </c>
      <c r="U7" s="4">
        <f>'[63]Sheet 1'!$AE$13</f>
        <v>0.32674782608695652</v>
      </c>
      <c r="V7" s="27">
        <f>'[63]Sheet 1'!$AF$13</f>
        <v>0.40205771240254001</v>
      </c>
      <c r="W7" s="4">
        <f>'[63]Sheet 1'!$AC$16</f>
        <v>-4.8227323990037534E-2</v>
      </c>
      <c r="X7" s="5">
        <f>'[63]Sheet 1'!$AE$102</f>
        <v>195409000000</v>
      </c>
      <c r="Y7" s="10" t="str" cm="1">
        <f t="array" ref="Y7">_FV(A7,"Industry")</f>
        <v>Textiles &amp; Apparel</v>
      </c>
      <c r="Z7" s="16" cm="1">
        <f t="array" ref="Z7">_FV(A7,"Year incorporated",TRUE)</f>
        <v>1957</v>
      </c>
      <c r="AA7" s="8" t="str" cm="1">
        <f t="array" ref="AA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7" s="4"/>
      <c r="AC7" s="24"/>
      <c r="AD7" s="6"/>
    </row>
    <row r="8" spans="1:30" ht="50" customHeight="1">
      <c r="A8" s="2" t="e" vm="64">
        <v>#VALUE!</v>
      </c>
      <c r="B8" s="13" cm="1">
        <f t="array" ref="B8">_FV(A8,"Price")</f>
        <v>406.58</v>
      </c>
      <c r="C8" s="13">
        <f>'[64]Sheet 1'!$W$117</f>
        <v>189.65215858923136</v>
      </c>
      <c r="D8" s="4">
        <f>'[64]Sheet 1'!$W$119</f>
        <v>-0.53354282407095432</v>
      </c>
      <c r="E8" s="4">
        <f>'[64]Sheet 1'!$U$4</f>
        <v>0.29631045020016411</v>
      </c>
      <c r="F8" s="4">
        <f>'[64]Sheet 1'!$V$4</f>
        <v>0.18031918553167636</v>
      </c>
      <c r="G8" s="4">
        <f>'[64]Sheet 1'!$AC$108</f>
        <v>0.12711817068417455</v>
      </c>
      <c r="H8" s="4">
        <f>'[64]Sheet 1'!$U$29</f>
        <v>-0.12357149741316198</v>
      </c>
      <c r="I8" s="4">
        <f>'[64]Sheet 1'!$V$29</f>
        <v>0.80510060832943386</v>
      </c>
      <c r="J8" s="4">
        <f>'[64]Sheet 1'!$AB$22</f>
        <v>0.26688186705277073</v>
      </c>
      <c r="K8" s="4">
        <f>'[64]Sheet 1'!$U$107</f>
        <v>-0.67042225765780628</v>
      </c>
      <c r="L8" s="4">
        <f>'[64]Sheet 1'!$V$107</f>
        <v>2.1269066503965832</v>
      </c>
      <c r="M8" s="4">
        <f>'[64]Sheet 1'!$AA$107</f>
        <v>0.55462533107732326</v>
      </c>
      <c r="N8" s="4">
        <f t="shared" si="0"/>
        <v>0.18915219081410875</v>
      </c>
      <c r="O8" s="26">
        <f>'[64]Sheet 1'!$AB$19</f>
        <v>5.4148500992374382</v>
      </c>
      <c r="P8" s="26">
        <f>'[64]Sheet 1'!$AC$19</f>
        <v>33.594530136098513</v>
      </c>
      <c r="Q8" s="23">
        <f>'[64]Sheet 1'!$AD$22</f>
        <v>1.9773764978868114E-2</v>
      </c>
      <c r="R8" s="4">
        <f>'[64]Sheet 1'!$AA$7</f>
        <v>0.58779999999999999</v>
      </c>
      <c r="S8" s="4">
        <f>'[64]Sheet 1'!$AC$7</f>
        <v>0.16118249242661653</v>
      </c>
      <c r="T8" s="4">
        <f>'[64]Sheet 1'!$AD$7</f>
        <v>0.1070719732581218</v>
      </c>
      <c r="U8" s="4">
        <f>'[64]Sheet 1'!$AC$13</f>
        <v>0.411458941920058</v>
      </c>
      <c r="V8" s="27">
        <f>'[64]Sheet 1'!$AD$13</f>
        <v>0.7806909872621276</v>
      </c>
      <c r="W8" s="4">
        <f>'[64]Sheet 1'!$AA$16</f>
        <v>-1.2277930951466759E-2</v>
      </c>
      <c r="X8" s="18">
        <f>'[64]Sheet 1'!$AC$103</f>
        <v>51836360000</v>
      </c>
      <c r="Y8" s="10" t="str" cm="1">
        <f t="array" ref="Y8">_FV(A8,"Industry")</f>
        <v>Textiles &amp; Apparel</v>
      </c>
      <c r="Z8" s="16" cm="1">
        <f t="array" ref="Z8">_FV(A8,"Year incorporated",TRUE)</f>
        <v>2005</v>
      </c>
      <c r="AA8" s="8" t="str" cm="1">
        <f t="array" ref="AA8">_FV(A8,"Description")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8" s="4"/>
      <c r="AC8" s="24"/>
      <c r="AD8" s="25"/>
    </row>
    <row r="9" spans="1:30" ht="50" customHeight="1">
      <c r="A9" s="32" t="e" vm="65">
        <v>#VALUE!</v>
      </c>
      <c r="B9" s="13" cm="1">
        <f t="array" ref="B9">_FV(A9,"Price")</f>
        <v>188.60499999999999</v>
      </c>
      <c r="C9" s="13">
        <f>[65]Model!$K$6</f>
        <v>277.93412592194892</v>
      </c>
      <c r="D9" s="4">
        <f>[65]Model!$K$7</f>
        <v>0.46628396687918183</v>
      </c>
      <c r="E9" s="4">
        <f>[65]Model!$E$11</f>
        <v>0.16139812828344313</v>
      </c>
      <c r="F9" s="4">
        <f>[65]Model!$F$11</f>
        <v>7.9439739391171882E-2</v>
      </c>
      <c r="G9" s="4">
        <f>[65]Model!$K$11</f>
        <v>4.9202062763548507E-2</v>
      </c>
      <c r="H9" s="4">
        <f>[65]Model!$E$13</f>
        <v>0.11323427491621052</v>
      </c>
      <c r="I9" s="4">
        <f>[65]Model!$F$13</f>
        <v>0.19222989548381375</v>
      </c>
      <c r="J9" s="4">
        <f>[65]Model!$K$13</f>
        <v>6.986603677734475E-2</v>
      </c>
      <c r="K9" s="4">
        <f>[65]Model!$E$15</f>
        <v>0.13843113149103647</v>
      </c>
      <c r="L9" s="4">
        <f>[65]Model!$F$15</f>
        <v>-6.6122938974400802E-2</v>
      </c>
      <c r="M9" s="4">
        <f>[65]Model!$K$15</f>
        <v>5.0159107253915078E-2</v>
      </c>
      <c r="N9" s="4">
        <f t="shared" si="0"/>
        <v>0.18468452404081101</v>
      </c>
      <c r="O9" s="26">
        <f>[65]Model!$A$6</f>
        <v>3.4464865128478706</v>
      </c>
      <c r="P9" s="26">
        <f>[65]Model!$A$7</f>
        <v>19.766768898521164</v>
      </c>
      <c r="Q9" s="23">
        <f>[65]Model!$C$7</f>
        <v>4.6410675002581822E-2</v>
      </c>
      <c r="R9" s="4">
        <f>[65]Model!$C$3</f>
        <v>0.43909999999999999</v>
      </c>
      <c r="S9" s="4">
        <f>[65]Model!$C$5</f>
        <v>0.1648</v>
      </c>
      <c r="T9" s="4">
        <f>[65]Model!$C$6</f>
        <v>0.16422665580562856</v>
      </c>
      <c r="U9" s="4">
        <f>[65]Model!$E$7</f>
        <v>0.21211221188509849</v>
      </c>
      <c r="V9" s="27">
        <f>[65]Model!$G$7</f>
        <v>1.3408027801347033</v>
      </c>
      <c r="W9" s="4">
        <f>[65]Model!$G$3</f>
        <v>-5.7242405612310809E-3</v>
      </c>
      <c r="X9" s="5">
        <f>[65]Model!$A$3</f>
        <v>38762633810</v>
      </c>
      <c r="Y9" s="10" t="str" cm="1">
        <f t="array" ref="Y9">_FV(A9,"Industry")</f>
        <v>Food &amp; Tobacco</v>
      </c>
      <c r="Z9" s="16" cm="1">
        <f t="array" ref="Z9">_FV(A9,"Year incorporated",TRUE)</f>
        <v>1927</v>
      </c>
      <c r="AA9" s="8" t="str" cm="1">
        <f t="array" ref="AA9">_FV(A9,"Description")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AB9" s="4"/>
      <c r="AC9" s="24"/>
      <c r="AD9" s="6"/>
    </row>
    <row r="10" spans="1:30" ht="50" customHeight="1">
      <c r="A10" s="32" t="e" vm="66">
        <v>#VALUE!</v>
      </c>
      <c r="B10" s="13" cm="1">
        <f t="array" ref="B10">_FV(A10,"Price")</f>
        <v>714.4</v>
      </c>
      <c r="C10" s="13">
        <f>'[66]Sheet 1'!$Y$116</f>
        <v>743.80354221248956</v>
      </c>
      <c r="D10" s="4">
        <f>'[66]Sheet 1'!$Y$118</f>
        <v>-2.2597185003298881E-2</v>
      </c>
      <c r="E10" s="4">
        <f>'[67]Louis Vuitton Moet Hennessy'!$W$4</f>
        <v>0.23310752939344392</v>
      </c>
      <c r="F10" s="4">
        <f>'[67]Louis Vuitton Moet Hennessy'!$X$4</f>
        <v>0.11133562335825409</v>
      </c>
      <c r="G10" s="4">
        <f>'[67]Louis Vuitton Moet Hennessy'!$AE$107</f>
        <v>7.9123423178263014E-2</v>
      </c>
      <c r="H10" s="4">
        <f>'[67]Louis Vuitton Moet Hennessy'!$W$29</f>
        <v>0.17015619807244931</v>
      </c>
      <c r="I10" s="4">
        <f>'[67]Louis Vuitton Moet Hennessy'!$X$29</f>
        <v>0.17175518318659466</v>
      </c>
      <c r="J10" s="4">
        <f>'[68]Sheet 1'!$AT$22</f>
        <v>8.5863938064523679E-2</v>
      </c>
      <c r="K10" s="4">
        <f>'[66]Sheet 1'!$W$106</f>
        <v>-0.17145270270270274</v>
      </c>
      <c r="L10" s="4">
        <f>'[66]Sheet 1'!$X$106</f>
        <v>0.35019211166000153</v>
      </c>
      <c r="M10" s="4">
        <f>'[67]Louis Vuitton Moet Hennessy'!$AC$106</f>
        <v>0.15153641772936646</v>
      </c>
      <c r="N10" s="4">
        <f t="shared" si="0"/>
        <v>0.18247711074737949</v>
      </c>
      <c r="O10" s="26">
        <f>'[67]Louis Vuitton Moet Hennessy'!$AD$19</f>
        <v>4.0694443181818185</v>
      </c>
      <c r="P10" s="26">
        <f>'[67]Louis Vuitton Moet Hennessy'!$AE$19</f>
        <v>21.699757619826698</v>
      </c>
      <c r="Q10" s="23">
        <f>'[67]Louis Vuitton Moet Hennessy'!$AF$22</f>
        <v>4.8082843564469235E-2</v>
      </c>
      <c r="R10" s="4">
        <f>'[67]Louis Vuitton Moet Hennessy'!$AC$7</f>
        <v>0.68440000000000001</v>
      </c>
      <c r="S10" s="4">
        <f>'[66]Sheet 1'!$AE$7</f>
        <v>0.1875340909090909</v>
      </c>
      <c r="T10" s="4">
        <f>'[66]Sheet 1'!$AF$7</f>
        <v>0.19567045454545454</v>
      </c>
      <c r="U10" s="4">
        <f>'[67]Louis Vuitton Moet Hennessy'!$AE$13</f>
        <v>0.2326800137385466</v>
      </c>
      <c r="V10" s="27">
        <f>'[66]Sheet 1'!$AF$13</f>
        <v>1.4160875324345412</v>
      </c>
      <c r="W10" s="4">
        <f>'[67]Louis Vuitton Moet Hennessy'!$AC$16</f>
        <v>7.9344895169914653E-5</v>
      </c>
      <c r="X10" s="5">
        <f>'[67]Louis Vuitton Moet Hennessy'!$AE$102</f>
        <v>358111100000</v>
      </c>
      <c r="Y10" s="10" t="str" cm="1">
        <f t="array" ref="Y10">_FV(A10,"Industry")</f>
        <v>Textiles &amp; Apparel</v>
      </c>
      <c r="Z10" s="16" cm="1">
        <f t="array" ref="Z10">_FV(A10,"Year incorporated",TRUE)</f>
        <v>1971</v>
      </c>
      <c r="AA10" s="8" t="str" cm="1">
        <f t="array" ref="AA10">_FV(A10,"Description")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0" s="4"/>
      <c r="AC10" s="24"/>
      <c r="AD10" s="6"/>
    </row>
    <row r="11" spans="1:30" ht="50" customHeight="1">
      <c r="A11" s="32" t="e" vm="67">
        <v>#VALUE!</v>
      </c>
      <c r="B11" s="13" cm="1">
        <f t="array" ref="B11">_FV(A11,"Price")</f>
        <v>102.23</v>
      </c>
      <c r="C11" s="13">
        <f>[69]Model!$K$6</f>
        <v>118.36738386553927</v>
      </c>
      <c r="D11" s="4">
        <f>[69]Model!$K$7</f>
        <v>0.27729992301218598</v>
      </c>
      <c r="E11" s="4">
        <f>[69]Model!$E$11</f>
        <v>0.10976029400631782</v>
      </c>
      <c r="F11" s="4">
        <f>[69]Model!$F$11</f>
        <v>0.11288887235157508</v>
      </c>
      <c r="G11" s="4">
        <f>[69]Model!$K$11</f>
        <v>0.1033539557208992</v>
      </c>
      <c r="H11" s="4">
        <f>[69]Model!$E$13</f>
        <v>-0.21853642273712282</v>
      </c>
      <c r="I11" s="4">
        <f>[69]Model!$F$13</f>
        <v>0.21099463676255481</v>
      </c>
      <c r="J11" s="4">
        <f>[69]Model!$K$13</f>
        <v>0.18044218183442923</v>
      </c>
      <c r="K11" s="4">
        <f>[69]Model!$E$15</f>
        <v>-0.40037086431350322</v>
      </c>
      <c r="L11" s="4">
        <f>[69]Model!$F$15</f>
        <v>0.26251117092916343</v>
      </c>
      <c r="M11" s="4">
        <f>[69]Model!$K$15</f>
        <v>0.19562183841121333</v>
      </c>
      <c r="N11" s="4">
        <f t="shared" si="0"/>
        <v>0.16647241190187914</v>
      </c>
      <c r="O11" s="26">
        <f>[69]Model!$A$6</f>
        <v>2.9574048647293192</v>
      </c>
      <c r="P11" s="26">
        <f>[69]Model!$A$7</f>
        <v>26.709667337695016</v>
      </c>
      <c r="Q11" s="23">
        <f>[69]Model!$C$7</f>
        <v>3.4858234105601495E-2</v>
      </c>
      <c r="R11" s="4">
        <f>[69]Model!$C$3</f>
        <v>0.26519999999999999</v>
      </c>
      <c r="S11" s="4">
        <f>[69]Model!$C$5</f>
        <v>0.10800000000000001</v>
      </c>
      <c r="T11" s="4">
        <f>[69]Model!$C$6</f>
        <v>9.691321439790726E-2</v>
      </c>
      <c r="U11" s="31">
        <f>[69]Model!$E$7</f>
        <v>0.23656235963467584</v>
      </c>
      <c r="V11" s="30" t="s">
        <v>587</v>
      </c>
      <c r="W11" s="4">
        <f>[69]Model!$G$3</f>
        <v>-3.1533897869909705E-2</v>
      </c>
      <c r="X11" s="5">
        <f>[69]Model!$A$3</f>
        <v>106144218000</v>
      </c>
      <c r="Y11" s="10" t="str" cm="1">
        <f t="array" ref="Y11">_FV(A11,"Industry")</f>
        <v>Hotels &amp; Entertainment Services</v>
      </c>
      <c r="Z11" s="16" cm="1">
        <f t="array" ref="Z11">_FV(A11,"Year incorporated",TRUE)</f>
        <v>1985</v>
      </c>
      <c r="AA11" s="8" t="str" cm="1">
        <f t="array" ref="AA11">_FV(A11,"Description")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11" s="4"/>
      <c r="AC11" s="24"/>
      <c r="AD11" s="6"/>
    </row>
    <row r="12" spans="1:30" ht="50" customHeight="1">
      <c r="A12" s="32" t="e" vm="68">
        <v>#VALUE!</v>
      </c>
      <c r="B12" s="13" cm="1">
        <f t="array" ref="B12">_FV(A12,"Price")</f>
        <v>99.45</v>
      </c>
      <c r="C12" s="13">
        <f>[70]Model!$K$6</f>
        <v>44.756325306763827</v>
      </c>
      <c r="D12" s="4">
        <f>[70]Model!$K$7</f>
        <v>-0.55000678356360511</v>
      </c>
      <c r="E12" s="4">
        <f>[70]Model!$E$11</f>
        <v>0.47605921128125361</v>
      </c>
      <c r="F12" s="4">
        <f>[70]Model!$F$11</f>
        <v>0.36133396908320714</v>
      </c>
      <c r="G12" s="4">
        <f>[70]Model!$K$11</f>
        <v>0.20110697813751449</v>
      </c>
      <c r="H12" s="4">
        <f>[70]Model!$E$13</f>
        <v>1.8263665594855305</v>
      </c>
      <c r="I12" s="4">
        <f>[70]Model!$F$13</f>
        <v>1.2103039167885585</v>
      </c>
      <c r="J12" s="4">
        <f>[70]Model!$K$13</f>
        <v>0.42434405677206433</v>
      </c>
      <c r="K12" s="4">
        <f>[70]Model!$E$15</f>
        <v>5.0828312361130124</v>
      </c>
      <c r="L12" s="4">
        <f>[70]Model!$F$15</f>
        <v>-6.9520319212905912E-2</v>
      </c>
      <c r="M12" s="4">
        <f>[70]Model!$K$15</f>
        <v>0.21500131365175473</v>
      </c>
      <c r="N12" s="4">
        <f t="shared" si="0"/>
        <v>0.15856795663740864</v>
      </c>
      <c r="O12" s="26">
        <f>[70]Model!$A$6</f>
        <v>6.9671502804568526</v>
      </c>
      <c r="P12" s="26">
        <f>[70]Model!$A$7</f>
        <v>40.368488389705881</v>
      </c>
      <c r="Q12" s="23">
        <f>[70]Model!$C$7</f>
        <v>1.7303828793917227E-2</v>
      </c>
      <c r="R12" s="4">
        <f>[70]Model!$C$3</f>
        <v>0.68390000000000006</v>
      </c>
      <c r="S12" s="4">
        <f>[70]Model!$C$5</f>
        <v>0.1487</v>
      </c>
      <c r="T12" s="4">
        <f>[70]Model!$C$6</f>
        <v>0.13954672887469483</v>
      </c>
      <c r="U12" s="4">
        <f>[70]Model!$E$7</f>
        <v>0.14721548707033694</v>
      </c>
      <c r="V12" s="27">
        <f>[70]Model!$G$7</f>
        <v>0.15938028670643753</v>
      </c>
      <c r="W12" s="4">
        <f>[70]Model!$G$3</f>
        <v>2.2420345182889621E-2</v>
      </c>
      <c r="X12" s="5">
        <f>[70]Model!$A$3</f>
        <v>5490114421</v>
      </c>
      <c r="Y12" s="10" t="str" cm="1">
        <f t="array" ref="Y12">_FV(A12,"Industry")</f>
        <v>Specialty Retailers</v>
      </c>
      <c r="Z12" s="16" cm="1">
        <f t="array" ref="Z12">_FV(A12,"Year incorporated",TRUE)</f>
        <v>2013</v>
      </c>
      <c r="AA12" s="8" t="str" cm="1">
        <f t="array" ref="AA12">_FV(A12,"Description")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12" s="4"/>
      <c r="AC12" s="24"/>
      <c r="AD12" s="6"/>
    </row>
    <row r="13" spans="1:30" ht="50" customHeight="1">
      <c r="A13" s="2" t="e" vm="69">
        <v>#VALUE!</v>
      </c>
      <c r="B13" s="13" cm="1">
        <f t="array" ref="B13">_FV(A13,"Price")</f>
        <v>166.16</v>
      </c>
      <c r="C13" s="13">
        <f>'[68]Sheet 1'!$AO$116</f>
        <v>190.50880609474825</v>
      </c>
      <c r="D13" s="4">
        <f>'[68]Sheet 1'!$AO$118</f>
        <v>0.19351463535113544</v>
      </c>
      <c r="E13" s="4">
        <f>'[68]Sheet 1'!$AM$4</f>
        <v>8.7047336235750006E-2</v>
      </c>
      <c r="F13" s="4">
        <f>'[68]Sheet 1'!$AN$4</f>
        <v>6.9983331789980507E-2</v>
      </c>
      <c r="G13" s="4">
        <f>'[68]Sheet 1'!$AU$107</f>
        <v>4.8984346389057042E-2</v>
      </c>
      <c r="H13" s="4">
        <f>'[68]Sheet 1'!$AM$29</f>
        <v>0.16959831976896833</v>
      </c>
      <c r="I13" s="4">
        <f>'[68]Sheet 1'!$AN$29</f>
        <v>0.16273849607182944</v>
      </c>
      <c r="J13" s="4">
        <f>'[68]Sheet 1'!$AT$22</f>
        <v>8.5863938064523679E-2</v>
      </c>
      <c r="K13" s="4">
        <f>'[68]Sheet 1'!$AM$106</f>
        <v>0.54641682162780714</v>
      </c>
      <c r="L13" s="4">
        <f>'[68]Sheet 1'!$AN$106</f>
        <v>-0.15280732587179724</v>
      </c>
      <c r="M13" s="4">
        <f>'[68]Sheet 1'!$AS$106</f>
        <v>4.9845712662632199E-2</v>
      </c>
      <c r="N13" s="4">
        <f t="shared" si="0"/>
        <v>0.15369439739863971</v>
      </c>
      <c r="O13" s="26">
        <f>'[68]Sheet 1'!$AT$19</f>
        <v>2.3740864146779463</v>
      </c>
      <c r="P13" s="26">
        <f>'[68]Sheet 1'!$AU$19</f>
        <v>21.182992277992277</v>
      </c>
      <c r="Q13" s="23">
        <f>'[68]Sheet 1'!$AV$22</f>
        <v>4.1735055532822557E-2</v>
      </c>
      <c r="R13" s="4">
        <f>'[68]Sheet 1'!$AS$7</f>
        <v>0.53029999999999999</v>
      </c>
      <c r="S13" s="4">
        <f>'[68]Sheet 1'!$AU$7</f>
        <v>0.1031</v>
      </c>
      <c r="T13" s="4">
        <f>'[68]Sheet 1'!$AV$7</f>
        <v>0.12513890175016204</v>
      </c>
      <c r="U13" s="4">
        <f>'[68]Sheet 1'!$AU$13</f>
        <v>0.20476698683742439</v>
      </c>
      <c r="V13" s="27">
        <f>'[68]Sheet 1'!$AV$13</f>
        <v>4.3684179835558927</v>
      </c>
      <c r="W13" s="4">
        <f>'[68]Sheet 1'!$AS$16</f>
        <v>-7.1855901555103047E-3</v>
      </c>
      <c r="X13" s="18">
        <f>'[68]Sheet 1'!$AU$102</f>
        <v>219455800000</v>
      </c>
      <c r="Y13" s="10" t="str" cm="1">
        <f t="array" ref="Y13">_FV(A13,"Industry")</f>
        <v>Beverages</v>
      </c>
      <c r="Z13" s="16" cm="1">
        <f t="array" ref="Z13">_FV(A13,"Year incorporated",TRUE)</f>
        <v>1986</v>
      </c>
      <c r="AA13" s="8" t="str" cm="1">
        <f t="array" ref="AA13">_FV(A13,"Description")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3" s="4"/>
      <c r="AC13" s="24"/>
      <c r="AD13" s="6"/>
    </row>
    <row r="14" spans="1:30" ht="50" customHeight="1">
      <c r="A14" s="32" t="e" vm="70">
        <v>#VALUE!</v>
      </c>
      <c r="B14" s="13" cm="1">
        <f t="array" ref="B14">_FV(A14,"Price")</f>
        <v>388.85</v>
      </c>
      <c r="C14" s="13">
        <f>'[71]Ulta Beauty'!$X$116</f>
        <v>406.17055716112378</v>
      </c>
      <c r="D14" s="4">
        <f>'[72]Sheet 1'!$X$118</f>
        <v>4.9508198619329535E-2</v>
      </c>
      <c r="E14" s="4">
        <f>'[71]Ulta Beauty'!$V$4</f>
        <v>0.18272868530692499</v>
      </c>
      <c r="F14" s="4">
        <f>'[71]Ulta Beauty'!$W$4</f>
        <v>9.1986677115987403E-2</v>
      </c>
      <c r="G14" s="4">
        <f>'[71]Ulta Beauty'!$AD$107</f>
        <v>5.9926523870554818E-2</v>
      </c>
      <c r="H14" s="4">
        <f>'[71]Ulta Beauty'!$V$29</f>
        <v>0.26025702017676355</v>
      </c>
      <c r="I14" s="4">
        <f>'[71]Ulta Beauty'!$W$29</f>
        <v>9.3302683176541557E-3</v>
      </c>
      <c r="J14" s="4">
        <f>'[71]Ulta Beauty'!$AC$22</f>
        <v>4.3385629677771619E-2</v>
      </c>
      <c r="K14" s="4">
        <f>'[71]Ulta Beauty'!$V$106</f>
        <v>0.31893700441223882</v>
      </c>
      <c r="L14" s="4">
        <f>'[71]Ulta Beauty'!$W$106</f>
        <v>-0.16102564102564099</v>
      </c>
      <c r="M14" s="4">
        <f>'[71]Ulta Beauty'!$AB$106</f>
        <v>3.3669370944506928E-2</v>
      </c>
      <c r="N14" s="4">
        <f t="shared" si="0"/>
        <v>0.13946694273511581</v>
      </c>
      <c r="O14" s="26">
        <f>'[71]Ulta Beauty'!$AC$19</f>
        <v>1.7207724051314255</v>
      </c>
      <c r="P14" s="26">
        <f>'[71]Ulta Beauty'!$AD$19</f>
        <v>15.296212121212122</v>
      </c>
      <c r="Q14" s="23">
        <f>'[71]Ulta Beauty'!$AE$22</f>
        <v>5.117444197388623E-2</v>
      </c>
      <c r="R14" s="4">
        <f>'[71]Ulta Beauty'!$AB$7</f>
        <v>0.39279999999999998</v>
      </c>
      <c r="S14" s="4">
        <f>'[71]Ulta Beauty'!$AD$7</f>
        <v>0.11249663586615233</v>
      </c>
      <c r="T14" s="4">
        <f>'[71]Ulta Beauty'!$AE$7</f>
        <v>8.805956759666278E-2</v>
      </c>
      <c r="U14" s="4">
        <f>'[71]Ulta Beauty'!$AD$13</f>
        <v>0.42418211606717809</v>
      </c>
      <c r="V14" s="30" t="s">
        <v>587</v>
      </c>
      <c r="W14" s="4">
        <f>'[71]Ulta Beauty'!$AB$16</f>
        <v>-3.4529845148112706E-2</v>
      </c>
      <c r="X14" s="5">
        <f>'[71]Ulta Beauty'!$AD$102</f>
        <v>19181450000</v>
      </c>
      <c r="Y14" s="10" t="str" cm="1">
        <f t="array" ref="Y14">_FV(A14,"Industry")</f>
        <v>Specialty Retailers</v>
      </c>
      <c r="Z14" s="16" cm="1">
        <f t="array" ref="Z14">_FV(A14,"Year incorporated",TRUE)</f>
        <v>2016</v>
      </c>
      <c r="AA14" s="8" t="str" cm="1">
        <f t="array" ref="AA14">_FV(A14,"Description")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4" s="4"/>
      <c r="AC14" s="24"/>
      <c r="AD14" s="6"/>
    </row>
    <row r="15" spans="1:30" ht="50" customHeight="1">
      <c r="A15" s="32" t="e" vm="71">
        <v>#VALUE!</v>
      </c>
      <c r="B15" s="13" cm="1">
        <f t="array" ref="B15">_FV(A15,"Price")</f>
        <v>335.89</v>
      </c>
      <c r="C15" s="13">
        <f>[73]Model!$K$6</f>
        <v>197.46937163326842</v>
      </c>
      <c r="D15" s="4">
        <f>[73]Model!$K$7</f>
        <v>-0.33536612152647705</v>
      </c>
      <c r="E15" s="4">
        <f>[73]Model!$E$11</f>
        <v>0.12312447701681495</v>
      </c>
      <c r="F15" s="4">
        <f>[73]Model!$F$11</f>
        <v>0.13113280006377015</v>
      </c>
      <c r="G15" s="4">
        <f>[73]Model!$K$11</f>
        <v>7.8803562981558037E-2</v>
      </c>
      <c r="H15" s="4">
        <f>[73]Model!$E$13</f>
        <v>5.6826123101749726E-2</v>
      </c>
      <c r="I15" s="4">
        <f>[73]Model!$F$13</f>
        <v>0.25740987002524873</v>
      </c>
      <c r="J15" s="4">
        <f>[73]Model!$K$13</f>
        <v>0.13897569961203554</v>
      </c>
      <c r="K15" s="4">
        <f>[73]Model!$E$15</f>
        <v>4.8688694886322104E-2</v>
      </c>
      <c r="L15" s="4">
        <f>[73]Model!$F$15</f>
        <v>0.50944407777228817</v>
      </c>
      <c r="M15" s="4">
        <f>[73]Model!$K$15</f>
        <v>0.22052200234605457</v>
      </c>
      <c r="N15" s="4">
        <f t="shared" si="0"/>
        <v>0.12574352211470013</v>
      </c>
      <c r="O15" s="26">
        <f>[73]Model!$A$6</f>
        <v>8.944751945525292</v>
      </c>
      <c r="P15" s="26">
        <f>[73]Model!$A$7</f>
        <v>43.961139442231072</v>
      </c>
      <c r="Q15" s="23">
        <f>[73]Model!$C$7</f>
        <v>1.8796028292282045E-2</v>
      </c>
      <c r="R15" s="4">
        <f>[73]Model!$C$3</f>
        <v>0.48970000000000002</v>
      </c>
      <c r="S15" s="4">
        <f>[73]Model!$C$5</f>
        <v>0.19510000000000002</v>
      </c>
      <c r="T15" s="4">
        <f>[73]Model!$C$6</f>
        <v>0.13154123264470372</v>
      </c>
      <c r="U15" s="4">
        <f>[73]Model!$E$7</f>
        <v>0.19361929468214412</v>
      </c>
      <c r="V15" s="27">
        <f>[73]Model!$G$7</f>
        <v>0.98131784190079685</v>
      </c>
      <c r="W15" s="4">
        <f>[73]Model!$G$3</f>
        <v>-7.1182096555856946E-3</v>
      </c>
      <c r="X15" s="5">
        <f>[73]Model!$A$3</f>
        <v>55171230000</v>
      </c>
      <c r="Y15" s="10" t="str" cm="1">
        <f t="array" ref="Y15">_FV(A15,"Industry")</f>
        <v>Automobiles &amp; Auto Parts</v>
      </c>
      <c r="Z15" s="16" cm="1">
        <f t="array" ref="Z15">_FV(A15,"Year incorporated",TRUE)</f>
        <v>2015</v>
      </c>
      <c r="AA15" s="8" t="str" cm="1">
        <f t="array" ref="AA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15" s="4"/>
      <c r="AC15" s="24"/>
      <c r="AD15" s="6"/>
    </row>
    <row r="16" spans="1:30" ht="50" customHeight="1">
      <c r="A16" s="32" t="e" vm="72">
        <v>#VALUE!</v>
      </c>
      <c r="B16" s="13" cm="1">
        <f t="array" ref="B16">_FV(A16,"Price")</f>
        <v>174.36</v>
      </c>
      <c r="C16" s="13">
        <f>[74]Model!$K$6</f>
        <v>51.728814694208516</v>
      </c>
      <c r="D16" s="4">
        <f>[74]Model!$K$7</f>
        <v>-0.70332177853745981</v>
      </c>
      <c r="E16" s="4">
        <f>[74]Model!$E$11</f>
        <v>1.0797427615777346</v>
      </c>
      <c r="F16" s="4">
        <f>[74]Model!$F$11</f>
        <v>0.92165286626152843</v>
      </c>
      <c r="G16" s="4">
        <f>[74]Model!$K$11</f>
        <v>0.41995500308974415</v>
      </c>
      <c r="H16" s="4">
        <f>[74]Model!$E$13</f>
        <v>-48.566424781822342</v>
      </c>
      <c r="I16" s="4">
        <f>[74]Model!$F$13</f>
        <v>-1.7678260590980446</v>
      </c>
      <c r="J16" s="4">
        <f>AVERAGE([74]Model!$G$13:$J$13)</f>
        <v>0.40058693336647805</v>
      </c>
      <c r="K16" s="4">
        <f>[74]Model!$E$15</f>
        <v>-2.0018178464989025</v>
      </c>
      <c r="L16" s="4">
        <f>[74]Model!$F$15</f>
        <v>-0.35947476931083489</v>
      </c>
      <c r="M16" s="4">
        <f>[74]Model!$K$15</f>
        <v>0.53244690311126897</v>
      </c>
      <c r="N16" s="4">
        <f t="shared" si="0"/>
        <v>0.1154234561001347</v>
      </c>
      <c r="O16" s="26">
        <f>[74]Model!$A$6</f>
        <v>10.674167883757962</v>
      </c>
      <c r="P16" s="26">
        <f>[74]Model!$A$7</f>
        <v>93.231953143254515</v>
      </c>
      <c r="Q16" s="23">
        <f>[74]Model!$C$7</f>
        <v>4.7737130020480273E-3</v>
      </c>
      <c r="R16" s="4">
        <f>[74]Model!$C$3</f>
        <v>0.45219999999999999</v>
      </c>
      <c r="S16" s="4">
        <f>[74]Model!$C$5</f>
        <v>-0.1159</v>
      </c>
      <c r="T16" s="4">
        <f>[74]Model!$C$6</f>
        <v>0.10344226323214138</v>
      </c>
      <c r="U16" s="4">
        <f>[74]Model!$E$7</f>
        <v>-5.537193236300833E-2</v>
      </c>
      <c r="V16" s="27">
        <f>[74]Model!$G$7</f>
        <v>1.0130291455182879E-3</v>
      </c>
      <c r="W16" s="4">
        <f>[74]Model!$G$3</f>
        <v>7.8476228941822546E-2</v>
      </c>
      <c r="X16" s="5">
        <f>[74]Model!$A$3</f>
        <v>13406754862</v>
      </c>
      <c r="Y16" s="10" t="str" cm="1">
        <f t="array" ref="Y16">_FV(A16,"Industry")</f>
        <v>Beverages</v>
      </c>
      <c r="Z16" s="16" cm="1">
        <f t="array" ref="Z16">_FV(A16,"Year incorporated",TRUE)</f>
        <v>2005</v>
      </c>
      <c r="AA16" s="8" t="str" cm="1">
        <f t="array" ref="AA16">_FV(A16,"Description")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6" s="4"/>
      <c r="AC16" s="24"/>
      <c r="AD16" s="6"/>
    </row>
    <row r="17" spans="1:35" ht="50" customHeight="1">
      <c r="A17" s="32" t="e" vm="73">
        <v>#VALUE!</v>
      </c>
      <c r="B17" s="13" cm="1">
        <f t="array" ref="B17">_FV(A17,"Price")</f>
        <v>90.34</v>
      </c>
      <c r="C17" s="13">
        <f>[75]Model!$K$6</f>
        <v>100.87701471860721</v>
      </c>
      <c r="D17" s="4">
        <f>[75]Model!$K$7</f>
        <v>0.19254066341892906</v>
      </c>
      <c r="E17" s="4">
        <f>[75]Model!$E$11</f>
        <v>0.22700169094307165</v>
      </c>
      <c r="F17" s="4">
        <f>[75]Model!$F$11</f>
        <v>7.6412562558932251E-2</v>
      </c>
      <c r="G17" s="4">
        <f>[75]Model!$K$11</f>
        <v>6.0037401324828418E-2</v>
      </c>
      <c r="H17" s="4">
        <f>[75]Model!$E$13</f>
        <v>0.57644110275689231</v>
      </c>
      <c r="I17" s="4">
        <f>[75]Model!$F$13</f>
        <v>1.1338632750397455</v>
      </c>
      <c r="J17" s="4">
        <f>[75]Model!$K$13</f>
        <v>0.37292455219247539</v>
      </c>
      <c r="K17" s="4">
        <f>[75]Model!$E$15</f>
        <v>-0.28938896838324468</v>
      </c>
      <c r="L17" s="4">
        <f>[75]Model!$F$15</f>
        <v>61.728993489899722</v>
      </c>
      <c r="M17" s="4">
        <f>[75]Model!$K$15</f>
        <v>0.16346852972389436</v>
      </c>
      <c r="N17" s="4">
        <f t="shared" si="0"/>
        <v>0.11528770103271643</v>
      </c>
      <c r="O17" s="26">
        <f>[75]Model!$A$6</f>
        <v>1.7382725830216861</v>
      </c>
      <c r="P17" s="26">
        <f>[75]Model!$A$7</f>
        <v>23.063776726270302</v>
      </c>
      <c r="Q17" s="23">
        <f>[75]Model!$C$7</f>
        <v>5.4903377623817209E-2</v>
      </c>
      <c r="R17" s="4">
        <f>[75]Model!$C$3</f>
        <v>8.4900000000000003E-2</v>
      </c>
      <c r="S17" s="4">
        <f>[75]Model!$C$5</f>
        <v>2.5600000000000001E-2</v>
      </c>
      <c r="T17" s="4">
        <f>[75]Model!$C$6</f>
        <v>4.7875414488594302E-2</v>
      </c>
      <c r="U17" s="4">
        <f>[75]Model!$E$7</f>
        <v>3.5339370521909053E-2</v>
      </c>
      <c r="V17" s="27">
        <f>[75]Model!$G$7</f>
        <v>0.42534838023471722</v>
      </c>
      <c r="W17" s="4">
        <f>[75]Model!$G$3</f>
        <v>1.7881082244114332E-2</v>
      </c>
      <c r="X17" s="5">
        <f>[75]Model!$A$3</f>
        <v>154781005610</v>
      </c>
      <c r="Y17" s="10" t="str" cm="1">
        <f t="array" ref="Y17">_FV(A17,"Industry")</f>
        <v>Media &amp; Publishing</v>
      </c>
      <c r="Z17" s="16" cm="1">
        <f t="array" ref="Z17">_FV(A17,"Year incorporated",TRUE)</f>
        <v>2018</v>
      </c>
      <c r="AA17" s="8" t="str" cm="1">
        <f t="array" ref="AA17">_FV(A17,"Description")</f>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c>
      <c r="AB17" s="4"/>
      <c r="AC17" s="24"/>
      <c r="AD17" s="6"/>
    </row>
    <row r="18" spans="1:35" ht="50" customHeight="1">
      <c r="A18" s="32" t="e" vm="74">
        <v>#VALUE!</v>
      </c>
      <c r="B18" s="13" cm="1">
        <f t="array" ref="B18">_FV(A18,"Price")</f>
        <v>206.24</v>
      </c>
      <c r="C18" s="13">
        <f>[76]Model!$K$6</f>
        <v>57.444825090613357</v>
      </c>
      <c r="D18" s="4">
        <f>[76]Model!$K$7</f>
        <v>-0.67830640594381275</v>
      </c>
      <c r="E18" s="4">
        <f>[76]Model!$E$11</f>
        <v>0.26555210228600146</v>
      </c>
      <c r="F18" s="4">
        <f>[76]Model!$F$11</f>
        <v>0.21950878409939567</v>
      </c>
      <c r="G18" s="4">
        <f>[76]Model!$K$11</f>
        <v>0.15764900188470871</v>
      </c>
      <c r="H18" s="4">
        <f>[76]Model!$E$13</f>
        <v>0.24119743072811661</v>
      </c>
      <c r="I18" s="4">
        <f>[76]Model!$F$13</f>
        <v>0.24652954841634078</v>
      </c>
      <c r="J18" s="4">
        <f>[76]Model!$K$13</f>
        <v>0.19203121695263081</v>
      </c>
      <c r="K18" s="4">
        <f>[76]Model!$E$15</f>
        <v>1.1608105452950204</v>
      </c>
      <c r="L18" s="4">
        <f>[76]Model!$F$15</f>
        <v>0.26980370162958289</v>
      </c>
      <c r="M18" s="4">
        <f>[76]Model!$K$15</f>
        <v>0.21515382426359791</v>
      </c>
      <c r="N18" s="4">
        <f t="shared" si="0"/>
        <v>0.10665288059300611</v>
      </c>
      <c r="O18" s="26">
        <f>[76]Model!$A$6</f>
        <v>12.277756461009174</v>
      </c>
      <c r="P18" s="26">
        <f>[76]Model!$A$7</f>
        <v>81.107603287878788</v>
      </c>
      <c r="Q18" s="23">
        <f>[76]Model!$C$7</f>
        <v>1.6252259526189392E-2</v>
      </c>
      <c r="R18" s="4">
        <f>[76]Model!$C$3</f>
        <v>0.48020000000000002</v>
      </c>
      <c r="S18" s="4">
        <f>[76]Model!$C$5</f>
        <v>0.15190000000000001</v>
      </c>
      <c r="T18" s="4">
        <f>[76]Model!$C$6</f>
        <v>0.19652192011764905</v>
      </c>
      <c r="U18" s="4">
        <f>[76]Model!$E$7</f>
        <v>0.22847410853609201</v>
      </c>
      <c r="V18" s="30" t="s">
        <v>587</v>
      </c>
      <c r="W18" s="4">
        <f>[76]Model!$G$3</f>
        <v>5.7103688202766456E-3</v>
      </c>
      <c r="X18" s="5">
        <f>[76]Model!$A$3</f>
        <v>5353101817</v>
      </c>
      <c r="Y18" s="10" t="str" cm="1">
        <f t="array" ref="Y18">_FV(A18,"Industry")</f>
        <v>Hotels &amp; Entertainment Services</v>
      </c>
      <c r="Z18" s="16" cm="1">
        <f t="array" ref="Z18">_FV(A18,"Year incorporated",TRUE)</f>
        <v>2015</v>
      </c>
      <c r="AA18" s="8" t="str" cm="1">
        <f t="array" ref="AA18">_FV(A18,"Description")</f>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c>
      <c r="AB18" s="4"/>
      <c r="AC18" s="24"/>
      <c r="AD18" s="6"/>
    </row>
    <row r="19" spans="1:35" ht="50" customHeight="1">
      <c r="A19" s="32" t="e" vm="75">
        <v>#VALUE!</v>
      </c>
      <c r="B19" s="13" cm="1">
        <f t="array" ref="B19">_FV(A19,"Price")</f>
        <v>107</v>
      </c>
      <c r="C19" s="13">
        <f>[77]Model!$K$6</f>
        <v>74.825486611300292</v>
      </c>
      <c r="D19" s="4">
        <f>[77]Model!$K$7</f>
        <v>-0.25189475493600988</v>
      </c>
      <c r="E19" s="4">
        <f>[77]Model!$E$11</f>
        <v>9.6488974523656568E-2</v>
      </c>
      <c r="F19" s="4">
        <f>[77]Model!$F$11</f>
        <v>3.8912860964132934E-2</v>
      </c>
      <c r="G19" s="4">
        <f>[77]Model!$K$11</f>
        <v>6.7674784244571073E-2</v>
      </c>
      <c r="H19" s="4">
        <f>[77]Model!$E$13</f>
        <v>-0.16142904399603042</v>
      </c>
      <c r="I19" s="4">
        <f>[77]Model!$F$13</f>
        <v>0.12090729783037468</v>
      </c>
      <c r="J19" s="4">
        <f>[77]Model!$K$13</f>
        <v>0.12188337824690069</v>
      </c>
      <c r="K19" s="4">
        <f>[77]Model!$E$15</f>
        <v>0.14806894713546215</v>
      </c>
      <c r="L19" s="4">
        <f>[77]Model!$F$15</f>
        <v>1.7036124794745477E-2</v>
      </c>
      <c r="M19" s="4">
        <f>[77]Model!$K$15</f>
        <v>0.10375576811767143</v>
      </c>
      <c r="N19" s="4">
        <f t="shared" si="0"/>
        <v>9.6334523829436136E-2</v>
      </c>
      <c r="O19" s="26">
        <f>[77]Model!$A$6</f>
        <v>2.8607674910731067</v>
      </c>
      <c r="P19" s="26">
        <f>[77]Model!$A$7</f>
        <v>26.785401759633995</v>
      </c>
      <c r="Q19" s="23">
        <f>[77]Model!$C$7</f>
        <v>3.2551262546145092E-2</v>
      </c>
      <c r="R19" s="4">
        <f>[77]Model!$C$3</f>
        <v>0.43520000000000003</v>
      </c>
      <c r="S19" s="4">
        <f>[77]Model!$C$5</f>
        <v>9.820000000000001E-2</v>
      </c>
      <c r="T19" s="4">
        <f>[77]Model!$C$6</f>
        <v>9.2591171151566967E-2</v>
      </c>
      <c r="U19" s="4">
        <f>[77]Model!$E$7</f>
        <v>0.16704910509407986</v>
      </c>
      <c r="V19" s="27">
        <f>[77]Model!$G$7</f>
        <v>0.87159115310285595</v>
      </c>
      <c r="W19" s="4">
        <f>[77]Model!$G$3</f>
        <v>1.2990860036069852E-2</v>
      </c>
      <c r="X19" s="5">
        <f>[77]Model!$A$3</f>
        <v>152221438200</v>
      </c>
      <c r="Y19" s="10" t="str" cm="1">
        <f t="array" ref="Y19">_FV(A19,"Industry")</f>
        <v>Textiles &amp; Apparel</v>
      </c>
      <c r="Z19" s="16" cm="1">
        <f t="array" ref="Z19">_FV(A19,"Year incorporated",TRUE)</f>
        <v>1969</v>
      </c>
      <c r="AA19" s="8" t="str" cm="1">
        <f t="array" ref="AA19">_FV(A19,"Description")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19" s="4"/>
      <c r="AC19" s="24"/>
      <c r="AD19" s="6"/>
      <c r="AI19" s="6"/>
    </row>
    <row r="20" spans="1:35" ht="50" customHeight="1">
      <c r="A20" s="32" t="e" vm="76">
        <v>#VALUE!</v>
      </c>
      <c r="B20" s="13" cm="1">
        <f t="array" ref="B20">_FV(A20,"Price")</f>
        <v>2095.11</v>
      </c>
      <c r="C20" s="13">
        <f>[78]Model!$K$6</f>
        <v>968.15700422692521</v>
      </c>
      <c r="D20" s="4">
        <f>[78]Model!$K$7</f>
        <v>-0.48709359329784263</v>
      </c>
      <c r="E20" s="4">
        <f>[78]Model!$E$11</f>
        <v>0.14410788517543449</v>
      </c>
      <c r="F20" s="4">
        <f>[78]Model!$F$11</f>
        <v>0.13669896598033127</v>
      </c>
      <c r="G20" s="4">
        <f>[78]Model!$K$11</f>
        <v>0.13408488150223713</v>
      </c>
      <c r="H20" s="4">
        <f>[78]Model!$E$13</f>
        <v>0.37691122600247473</v>
      </c>
      <c r="I20" s="4">
        <f>[78]Model!$F$13</f>
        <v>0.33800318317964284</v>
      </c>
      <c r="J20" s="4">
        <f>[78]Model!$K$13</f>
        <v>0.22405290749684997</v>
      </c>
      <c r="K20" s="4">
        <f>[78]Model!$E$15</f>
        <v>5.2512726207292193E-3</v>
      </c>
      <c r="L20" s="4">
        <f>[78]Model!$F$15</f>
        <v>0.18244343998625623</v>
      </c>
      <c r="M20" s="4">
        <f>[78]Model!$K$15</f>
        <v>0.21308304352684265</v>
      </c>
      <c r="N20" s="4">
        <f t="shared" si="0"/>
        <v>8.6701262047334707E-2</v>
      </c>
      <c r="O20" s="26">
        <f>[78]Model!$A$6</f>
        <v>5.2858288334182371</v>
      </c>
      <c r="P20" s="26">
        <f>[78]Model!$A$7</f>
        <v>43.12586034912718</v>
      </c>
      <c r="Q20" s="23">
        <f>[78]Model!$C$7</f>
        <v>1.9236548053494566E-2</v>
      </c>
      <c r="R20" s="4">
        <f>[78]Model!$C$3</f>
        <v>0.25670000000000004</v>
      </c>
      <c r="S20" s="4">
        <f>[78]Model!$C$5</f>
        <v>0.12</v>
      </c>
      <c r="T20" s="4">
        <f>[78]Model!$C$6</f>
        <v>0.13472060731428978</v>
      </c>
      <c r="U20" s="4">
        <f>[78]Model!$E$7</f>
        <v>0.16552696383014084</v>
      </c>
      <c r="V20" s="27">
        <f>[78]Model!$G$7</f>
        <v>1.4051869140976534</v>
      </c>
      <c r="W20" s="4">
        <f>[78]Model!$G$3</f>
        <v>-5.8844833262569618E-4</v>
      </c>
      <c r="X20" s="5">
        <f>[78]Model!$A$3</f>
        <v>51880410000</v>
      </c>
      <c r="Y20" s="10" t="str" cm="1">
        <f t="array" ref="Y20">_FV(A20,"Industry")</f>
        <v>Hotels &amp; Entertainment Services</v>
      </c>
      <c r="Z20" s="16" cm="1">
        <f t="array" ref="Z20">_FV(A20,"Year incorporated",TRUE)</f>
        <v>1998</v>
      </c>
      <c r="AA20" s="8" t="str" cm="1">
        <f t="array" ref="AA20">_FV(A20,"Description")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20" s="4"/>
      <c r="AC20" s="24"/>
      <c r="AD20" s="6"/>
      <c r="AI20" s="6"/>
    </row>
    <row r="21" spans="1:35" ht="50" customHeight="1">
      <c r="A21" s="32" t="e" vm="77">
        <v>#VALUE!</v>
      </c>
      <c r="B21" s="13" cm="1">
        <f t="array" ref="B21">_FV(A21,"Price")</f>
        <v>27.17</v>
      </c>
      <c r="C21" s="13">
        <f>[79]Model!$K$6</f>
        <v>5.3710454712690376</v>
      </c>
      <c r="D21" s="4">
        <f>[79]Model!$K$7</f>
        <v>-0.80231706031398464</v>
      </c>
      <c r="E21" s="4">
        <f>[79]Model!$E$11</f>
        <v>0.4843294314246922</v>
      </c>
      <c r="F21" s="4">
        <f>[79]Model!$F$11</f>
        <v>0.29361904813453643</v>
      </c>
      <c r="G21" s="4">
        <f>[79]Model!$K$11</f>
        <v>0.21642698687784159</v>
      </c>
      <c r="H21" s="4">
        <f>[79]Model!$E$13</f>
        <v>-0.66134663341645883</v>
      </c>
      <c r="I21" s="4">
        <f>[79]Model!$F$13</f>
        <v>-8.3637702503681872</v>
      </c>
      <c r="J21" s="4">
        <f>[79]Model!$K$13</f>
        <v>0.33563797313797317</v>
      </c>
      <c r="K21" s="4">
        <f>[79]Model!$E$15</f>
        <v>2.3622369907273635</v>
      </c>
      <c r="L21" s="4">
        <f>[79]Model!$F$15</f>
        <v>-1.2734439088416134</v>
      </c>
      <c r="M21" s="4">
        <f>[79]Model!$K$15</f>
        <v>0.32862184660673871</v>
      </c>
      <c r="N21" s="4">
        <f t="shared" si="0"/>
        <v>2.4846155143075112E-2</v>
      </c>
      <c r="O21" s="26">
        <f>[79]Model!$A$6</f>
        <v>4.9843592364016738</v>
      </c>
      <c r="P21" s="26">
        <f>[79]Model!$A$7</f>
        <v>136.14421228571427</v>
      </c>
      <c r="Q21" s="23">
        <f>[79]Model!$C$7</f>
        <v>7.345152490958521E-3</v>
      </c>
      <c r="R21" s="4">
        <f>[79]Model!$C$3</f>
        <v>0.26179999999999998</v>
      </c>
      <c r="S21" s="4">
        <f>[79]Model!$C$5</f>
        <v>0</v>
      </c>
      <c r="T21" s="4">
        <f>[79]Model!$C$6</f>
        <v>-0.14404705994778327</v>
      </c>
      <c r="U21" s="4">
        <f>[79]Model!$E$7</f>
        <v>2.0147557435932006E-2</v>
      </c>
      <c r="V21" s="27">
        <f>[79]Model!$G$7</f>
        <v>2.8997204480236971</v>
      </c>
      <c r="W21" s="4">
        <f>[79]Model!$G$3</f>
        <v>4.6136783185578123E-2</v>
      </c>
      <c r="X21" s="5">
        <f>[79]Model!$A$3</f>
        <v>4765047430</v>
      </c>
      <c r="Y21" s="10" t="str" cm="1">
        <f t="array" ref="Y21">_FV(A21,"Industry")</f>
        <v>Hotels &amp; Entertainment Services</v>
      </c>
      <c r="Z21" s="16" cm="1">
        <f t="array" ref="Z21">_FV(A21,"Year incorporated",TRUE)</f>
        <v>2021</v>
      </c>
      <c r="AA21" s="8" t="str" cm="1">
        <f t="array" ref="AA21">_FV(A21,"Description")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1" s="4"/>
      <c r="AC21" s="24"/>
      <c r="AD21" s="6"/>
      <c r="AI21" s="6"/>
    </row>
    <row r="22" spans="1:35" ht="18">
      <c r="B22" s="13"/>
      <c r="C22" s="13"/>
      <c r="F22" s="4"/>
      <c r="I22" s="4"/>
      <c r="S22" s="4"/>
    </row>
    <row r="23" spans="1:35" ht="18">
      <c r="B23" s="13"/>
      <c r="C23" s="13"/>
      <c r="F23" s="4"/>
      <c r="I23" s="4"/>
      <c r="S23" s="4"/>
    </row>
    <row r="24" spans="1:35" ht="18">
      <c r="B24" s="13"/>
      <c r="C24" s="13"/>
      <c r="F24" s="4"/>
      <c r="I24" s="4"/>
      <c r="S24" s="4"/>
    </row>
    <row r="25" spans="1:35" ht="18">
      <c r="F25" s="4"/>
      <c r="I25" s="4"/>
      <c r="S25" s="4"/>
    </row>
    <row r="26" spans="1:35" ht="18">
      <c r="F26" s="4"/>
      <c r="I26" s="4"/>
      <c r="S26" s="4"/>
    </row>
    <row r="27" spans="1:35" ht="18">
      <c r="F27" s="4"/>
      <c r="I27" s="4"/>
      <c r="S27" s="4"/>
    </row>
    <row r="28" spans="1:35" ht="18">
      <c r="F28" s="4"/>
      <c r="I28" s="4"/>
      <c r="S28" s="4"/>
    </row>
    <row r="29" spans="1:35" ht="18">
      <c r="I29" s="4"/>
      <c r="S29" s="4"/>
    </row>
    <row r="30" spans="1:35" ht="18">
      <c r="I30" s="4"/>
      <c r="S30" s="4"/>
    </row>
    <row r="31" spans="1:35" ht="18">
      <c r="I31" s="4"/>
      <c r="S31" s="4"/>
    </row>
    <row r="32" spans="1:35" ht="18">
      <c r="I32" s="4"/>
      <c r="S32" s="4"/>
    </row>
    <row r="33" spans="19:19" ht="18">
      <c r="S33" s="4"/>
    </row>
  </sheetData>
  <autoFilter ref="A1:X1" xr:uid="{FAB1ACF9-D4B9-FB4D-8299-9FC1FBDA430F}">
    <sortState xmlns:xlrd2="http://schemas.microsoft.com/office/spreadsheetml/2017/richdata2" ref="A2:X21">
      <sortCondition descending="1" ref="N1:N21"/>
    </sortState>
  </autoFilter>
  <conditionalFormatting sqref="D2:D3">
    <cfRule type="colorScale" priority="1902">
      <colorScale>
        <cfvo type="min"/>
        <cfvo type="percentile" val="50"/>
        <cfvo type="max"/>
        <color rgb="FFF8696B"/>
        <color rgb="FFFCFCFF"/>
        <color rgb="FF63BE7B"/>
      </colorScale>
    </cfRule>
    <cfRule type="colorScale" priority="2123">
      <colorScale>
        <cfvo type="min"/>
        <cfvo type="percentile" val="50"/>
        <cfvo type="max"/>
        <color rgb="FFF8696B"/>
        <color rgb="FFFCFCFF"/>
        <color rgb="FF63BE7B"/>
      </colorScale>
    </cfRule>
    <cfRule type="colorScale" priority="2263">
      <colorScale>
        <cfvo type="min"/>
        <cfvo type="percentile" val="50"/>
        <cfvo type="max"/>
        <color rgb="FFF8696B"/>
        <color rgb="FFFCFCFF"/>
        <color rgb="FF63BE7B"/>
      </colorScale>
    </cfRule>
  </conditionalFormatting>
  <conditionalFormatting sqref="D2:D4">
    <cfRule type="colorScale" priority="2178">
      <colorScale>
        <cfvo type="min"/>
        <cfvo type="percentile" val="50"/>
        <cfvo type="max"/>
        <color rgb="FFF8696B"/>
        <color rgb="FFFCFCFF"/>
        <color rgb="FF63BE7B"/>
      </colorScale>
    </cfRule>
    <cfRule type="colorScale" priority="2462">
      <colorScale>
        <cfvo type="min"/>
        <cfvo type="percentile" val="50"/>
        <cfvo type="max"/>
        <color rgb="FFF8696B"/>
        <color rgb="FFFCFCFF"/>
        <color rgb="FF63BE7B"/>
      </colorScale>
    </cfRule>
  </conditionalFormatting>
  <conditionalFormatting sqref="D2:D18">
    <cfRule type="colorScale" priority="441">
      <colorScale>
        <cfvo type="min"/>
        <cfvo type="percentile" val="50"/>
        <cfvo type="max"/>
        <color rgb="FFF8696B"/>
        <color rgb="FFFCFCFF"/>
        <color rgb="FF63BE7B"/>
      </colorScale>
    </cfRule>
  </conditionalFormatting>
  <conditionalFormatting sqref="D2:D21">
    <cfRule type="colorScale" priority="14">
      <colorScale>
        <cfvo type="min"/>
        <cfvo type="percentile" val="50"/>
        <cfvo type="max"/>
        <color rgb="FFF8696B"/>
        <color rgb="FFFCFCFF"/>
        <color rgb="FF63BE7B"/>
      </colorScale>
    </cfRule>
  </conditionalFormatting>
  <conditionalFormatting sqref="D4">
    <cfRule type="colorScale" priority="1999">
      <colorScale>
        <cfvo type="min"/>
        <cfvo type="percentile" val="50"/>
        <cfvo type="max"/>
        <color rgb="FFF8696B"/>
        <color rgb="FFFCFCFF"/>
        <color rgb="FF63BE7B"/>
      </colorScale>
    </cfRule>
  </conditionalFormatting>
  <conditionalFormatting sqref="D5">
    <cfRule type="colorScale" priority="1204">
      <colorScale>
        <cfvo type="min"/>
        <cfvo type="percentile" val="50"/>
        <cfvo type="max"/>
        <color rgb="FFF8696B"/>
        <color rgb="FFFCFCFF"/>
        <color rgb="FF63BE7B"/>
      </colorScale>
    </cfRule>
    <cfRule type="colorScale" priority="1326">
      <colorScale>
        <cfvo type="min"/>
        <cfvo type="percentile" val="50"/>
        <cfvo type="max"/>
        <color rgb="FFF8696B"/>
        <color rgb="FFFCFCFF"/>
        <color rgb="FF63BE7B"/>
      </colorScale>
    </cfRule>
  </conditionalFormatting>
  <conditionalFormatting sqref="D6">
    <cfRule type="colorScale" priority="1041">
      <colorScale>
        <cfvo type="min"/>
        <cfvo type="percentile" val="50"/>
        <cfvo type="max"/>
        <color rgb="FFF8696B"/>
        <color rgb="FFFCFCFF"/>
        <color rgb="FF63BE7B"/>
      </colorScale>
    </cfRule>
    <cfRule type="colorScale" priority="1159">
      <colorScale>
        <cfvo type="min"/>
        <cfvo type="percentile" val="50"/>
        <cfvo type="max"/>
        <color rgb="FFF8696B"/>
        <color rgb="FFFCFCFF"/>
        <color rgb="FF63BE7B"/>
      </colorScale>
    </cfRule>
  </conditionalFormatting>
  <conditionalFormatting sqref="D7:D18">
    <cfRule type="colorScale" priority="846">
      <colorScale>
        <cfvo type="min"/>
        <cfvo type="percentile" val="50"/>
        <cfvo type="max"/>
        <color rgb="FFF8696B"/>
        <color rgb="FFFCFCFF"/>
        <color rgb="FF63BE7B"/>
      </colorScale>
    </cfRule>
    <cfRule type="colorScale" priority="849">
      <colorScale>
        <cfvo type="min"/>
        <cfvo type="percentile" val="50"/>
        <cfvo type="max"/>
        <color rgb="FFF8696B"/>
        <color rgb="FFFCFCFF"/>
        <color rgb="FF63BE7B"/>
      </colorScale>
    </cfRule>
    <cfRule type="colorScale" priority="855">
      <colorScale>
        <cfvo type="min"/>
        <cfvo type="percentile" val="50"/>
        <cfvo type="max"/>
        <color rgb="FFF8696B"/>
        <color rgb="FFFCFCFF"/>
        <color rgb="FF63BE7B"/>
      </colorScale>
    </cfRule>
    <cfRule type="colorScale" priority="972">
      <colorScale>
        <cfvo type="min"/>
        <cfvo type="percentile" val="50"/>
        <cfvo type="max"/>
        <color rgb="FFF8696B"/>
        <color rgb="FFFCFCFF"/>
        <color rgb="FF63BE7B"/>
      </colorScale>
    </cfRule>
    <cfRule type="colorScale" priority="997">
      <colorScale>
        <cfvo type="min"/>
        <cfvo type="percentile" val="50"/>
        <cfvo type="max"/>
        <color rgb="FFF8696B"/>
        <color rgb="FFFCFCFF"/>
        <color rgb="FF63BE7B"/>
      </colorScale>
    </cfRule>
  </conditionalFormatting>
  <conditionalFormatting sqref="D19:D21">
    <cfRule type="colorScale" priority="114">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fRule type="colorScale" priority="309">
      <colorScale>
        <cfvo type="min"/>
        <cfvo type="percentile" val="50"/>
        <cfvo type="max"/>
        <color rgb="FFF8696B"/>
        <color rgb="FFFCFCFF"/>
        <color rgb="FF63BE7B"/>
      </colorScale>
    </cfRule>
    <cfRule type="colorScale" priority="374">
      <colorScale>
        <cfvo type="min"/>
        <cfvo type="percentile" val="50"/>
        <cfvo type="max"/>
        <color rgb="FFF8696B"/>
        <color rgb="FFFCFCFF"/>
        <color rgb="FF63BE7B"/>
      </colorScale>
    </cfRule>
  </conditionalFormatting>
  <conditionalFormatting sqref="E2:E3">
    <cfRule type="colorScale" priority="1903">
      <colorScale>
        <cfvo type="min"/>
        <cfvo type="max"/>
        <color rgb="FFFCFCFF"/>
        <color rgb="FF63BE7B"/>
      </colorScale>
    </cfRule>
    <cfRule type="colorScale" priority="2124">
      <colorScale>
        <cfvo type="min"/>
        <cfvo type="max"/>
        <color rgb="FFFCFCFF"/>
        <color rgb="FF63BE7B"/>
      </colorScale>
    </cfRule>
    <cfRule type="colorScale" priority="2266">
      <colorScale>
        <cfvo type="min"/>
        <cfvo type="percentile" val="50"/>
        <cfvo type="max"/>
        <color rgb="FFF8696B"/>
        <color rgb="FFFCFCFF"/>
        <color rgb="FF63BE7B"/>
      </colorScale>
    </cfRule>
    <cfRule type="colorScale" priority="2267">
      <colorScale>
        <cfvo type="min"/>
        <cfvo type="max"/>
        <color rgb="FFFCFCFF"/>
        <color rgb="FF63BE7B"/>
      </colorScale>
    </cfRule>
    <cfRule type="colorScale" priority="2268">
      <colorScale>
        <cfvo type="min"/>
        <cfvo type="percentile" val="50"/>
        <cfvo type="max"/>
        <color rgb="FFF8696B"/>
        <color rgb="FFFCFCFF"/>
        <color rgb="FF63BE7B"/>
      </colorScale>
    </cfRule>
    <cfRule type="colorScale" priority="2269">
      <colorScale>
        <cfvo type="min"/>
        <cfvo type="max"/>
        <color rgb="FFFCFCFF"/>
        <color rgb="FF63BE7B"/>
      </colorScale>
    </cfRule>
  </conditionalFormatting>
  <conditionalFormatting sqref="E2:E4">
    <cfRule type="colorScale" priority="2179">
      <colorScale>
        <cfvo type="min"/>
        <cfvo type="max"/>
        <color rgb="FFFCFCFF"/>
        <color rgb="FF63BE7B"/>
      </colorScale>
    </cfRule>
    <cfRule type="colorScale" priority="2463">
      <colorScale>
        <cfvo type="min"/>
        <cfvo type="max"/>
        <color rgb="FFFCFCFF"/>
        <color rgb="FF63BE7B"/>
      </colorScale>
    </cfRule>
  </conditionalFormatting>
  <conditionalFormatting sqref="E2:E18">
    <cfRule type="colorScale" priority="440">
      <colorScale>
        <cfvo type="min"/>
        <cfvo type="max"/>
        <color rgb="FFFCFCFF"/>
        <color rgb="FF63BE7B"/>
      </colorScale>
    </cfRule>
  </conditionalFormatting>
  <conditionalFormatting sqref="E2:E21">
    <cfRule type="colorScale" priority="56">
      <colorScale>
        <cfvo type="min"/>
        <cfvo type="max"/>
        <color rgb="FFFCFCFF"/>
        <color rgb="FF63BE7B"/>
      </colorScale>
    </cfRule>
  </conditionalFormatting>
  <conditionalFormatting sqref="E7:E18">
    <cfRule type="colorScale" priority="834">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CFCFF"/>
        <color rgb="FF63BE7B"/>
      </colorScale>
    </cfRule>
    <cfRule type="colorScale" priority="945">
      <colorScale>
        <cfvo type="min"/>
        <cfvo type="max"/>
        <color rgb="FFFCFCFF"/>
        <color rgb="FF63BE7B"/>
      </colorScale>
    </cfRule>
    <cfRule type="colorScale" priority="973">
      <colorScale>
        <cfvo type="min"/>
        <cfvo type="max"/>
        <color rgb="FFFCFCFF"/>
        <color rgb="FF63BE7B"/>
      </colorScale>
    </cfRule>
    <cfRule type="colorScale" priority="1015">
      <colorScale>
        <cfvo type="min"/>
        <cfvo type="max"/>
        <color rgb="FFFCFCFF"/>
        <color rgb="FF63BE7B"/>
      </colorScale>
    </cfRule>
  </conditionalFormatting>
  <conditionalFormatting sqref="E19:E21">
    <cfRule type="colorScale" priority="226">
      <colorScale>
        <cfvo type="min"/>
        <cfvo type="max"/>
        <color rgb="FFFCFCFF"/>
        <color rgb="FF63BE7B"/>
      </colorScale>
    </cfRule>
    <cfRule type="colorScale" priority="287">
      <colorScale>
        <cfvo type="min"/>
        <cfvo type="max"/>
        <color rgb="FFFCFCFF"/>
        <color rgb="FF63BE7B"/>
      </colorScale>
    </cfRule>
    <cfRule type="colorScale" priority="293">
      <colorScale>
        <cfvo type="min"/>
        <cfvo type="max"/>
        <color rgb="FFFCFCFF"/>
        <color rgb="FF63BE7B"/>
      </colorScale>
    </cfRule>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335">
      <colorScale>
        <cfvo type="min"/>
        <cfvo type="percentile" val="50"/>
        <cfvo type="max"/>
        <color rgb="FFF8696B"/>
        <color rgb="FFFCFCFF"/>
        <color rgb="FF63BE7B"/>
      </colorScale>
    </cfRule>
  </conditionalFormatting>
  <conditionalFormatting sqref="E4:G4">
    <cfRule type="colorScale" priority="1985">
      <colorScale>
        <cfvo type="min"/>
        <cfvo type="max"/>
        <color rgb="FFFCFCFF"/>
        <color rgb="FF63BE7B"/>
      </colorScale>
    </cfRule>
    <cfRule type="colorScale" priority="2030">
      <colorScale>
        <cfvo type="min"/>
        <cfvo type="max"/>
        <color rgb="FFFCFCFF"/>
        <color rgb="FF63BE7B"/>
      </colorScale>
    </cfRule>
    <cfRule type="colorScale" priority="2031">
      <colorScale>
        <cfvo type="min"/>
        <cfvo type="percentile" val="50"/>
        <cfvo type="max"/>
        <color rgb="FFF8696B"/>
        <color rgb="FFFCFCFF"/>
        <color rgb="FF63BE7B"/>
      </colorScale>
    </cfRule>
    <cfRule type="colorScale" priority="2032">
      <colorScale>
        <cfvo type="min"/>
        <cfvo type="max"/>
        <color rgb="FFFCFCFF"/>
        <color rgb="FF63BE7B"/>
      </colorScale>
    </cfRule>
    <cfRule type="colorScale" priority="2033">
      <colorScale>
        <cfvo type="min"/>
        <cfvo type="percentile" val="50"/>
        <cfvo type="max"/>
        <color rgb="FFF8696B"/>
        <color rgb="FFFCFCFF"/>
        <color rgb="FF63BE7B"/>
      </colorScale>
    </cfRule>
  </conditionalFormatting>
  <conditionalFormatting sqref="E5:G5">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fRule type="colorScale" priority="1208">
      <colorScale>
        <cfvo type="min"/>
        <cfvo type="percentile" val="50"/>
        <cfvo type="max"/>
        <color rgb="FFF8696B"/>
        <color rgb="FFFCFCFF"/>
        <color rgb="FF63BE7B"/>
      </colorScale>
    </cfRule>
    <cfRule type="colorScale" priority="1344">
      <colorScale>
        <cfvo type="min"/>
        <cfvo type="max"/>
        <color rgb="FFFCFCFF"/>
        <color rgb="FF63BE7B"/>
      </colorScale>
    </cfRule>
  </conditionalFormatting>
  <conditionalFormatting sqref="E6:G6">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fRule type="colorScale" priority="1045">
      <colorScale>
        <cfvo type="min"/>
        <cfvo type="percentile" val="50"/>
        <cfvo type="max"/>
        <color rgb="FFF8696B"/>
        <color rgb="FFFCFCFF"/>
        <color rgb="FF63BE7B"/>
      </colorScale>
    </cfRule>
    <cfRule type="colorScale" priority="1177">
      <colorScale>
        <cfvo type="min"/>
        <cfvo type="max"/>
        <color rgb="FFFCFCFF"/>
        <color rgb="FF63BE7B"/>
      </colorScale>
    </cfRule>
  </conditionalFormatting>
  <conditionalFormatting sqref="E17:H17 J17:N17 N18">
    <cfRule type="colorScale" priority="622">
      <colorScale>
        <cfvo type="min"/>
        <cfvo type="max"/>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FEB84"/>
        <color rgb="FF63BE7B"/>
      </colorScale>
    </cfRule>
    <cfRule type="colorScale" priority="625">
      <colorScale>
        <cfvo type="min"/>
        <cfvo type="max"/>
        <color rgb="FFFFEF9C"/>
        <color rgb="FF63BE7B"/>
      </colorScale>
    </cfRule>
  </conditionalFormatting>
  <conditionalFormatting sqref="E18:H18 J18:N18">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FEB84"/>
        <color rgb="FF63BE7B"/>
      </colorScale>
    </cfRule>
    <cfRule type="colorScale" priority="446">
      <colorScale>
        <cfvo type="min"/>
        <cfvo type="max"/>
        <color rgb="FFFFEF9C"/>
        <color rgb="FF63BE7B"/>
      </colorScale>
    </cfRule>
  </conditionalFormatting>
  <conditionalFormatting sqref="E2:M2">
    <cfRule type="colorScale" priority="1898">
      <colorScale>
        <cfvo type="min"/>
        <cfvo type="max"/>
        <color rgb="FFFCFCFF"/>
        <color rgb="FF63BE7B"/>
      </colorScale>
    </cfRule>
    <cfRule type="colorScale" priority="1899">
      <colorScale>
        <cfvo type="min"/>
        <cfvo type="max"/>
        <color rgb="FFFCFCFF"/>
        <color rgb="FF63BE7B"/>
      </colorScale>
    </cfRule>
    <cfRule type="colorScale" priority="1900">
      <colorScale>
        <cfvo type="min"/>
        <cfvo type="percentile" val="50"/>
        <cfvo type="max"/>
        <color rgb="FFF8696B"/>
        <color rgb="FFFFEB84"/>
        <color rgb="FF63BE7B"/>
      </colorScale>
    </cfRule>
    <cfRule type="colorScale" priority="1901">
      <colorScale>
        <cfvo type="min"/>
        <cfvo type="max"/>
        <color rgb="FFFFEF9C"/>
        <color rgb="FF63BE7B"/>
      </colorScale>
    </cfRule>
  </conditionalFormatting>
  <conditionalFormatting sqref="E3:M3">
    <cfRule type="colorScale" priority="1356">
      <colorScale>
        <cfvo type="min"/>
        <cfvo type="max"/>
        <color rgb="FFFCFCFF"/>
        <color rgb="FF63BE7B"/>
      </colorScale>
    </cfRule>
    <cfRule type="colorScale" priority="1357">
      <colorScale>
        <cfvo type="min"/>
        <cfvo type="max"/>
        <color rgb="FFFCFCFF"/>
        <color rgb="FF63BE7B"/>
      </colorScale>
    </cfRule>
    <cfRule type="colorScale" priority="1358">
      <colorScale>
        <cfvo type="min"/>
        <cfvo type="percentile" val="50"/>
        <cfvo type="max"/>
        <color rgb="FFF8696B"/>
        <color rgb="FFFFEB84"/>
        <color rgb="FF63BE7B"/>
      </colorScale>
    </cfRule>
    <cfRule type="colorScale" priority="1359">
      <colorScale>
        <cfvo type="min"/>
        <cfvo type="max"/>
        <color rgb="FFFFEF9C"/>
        <color rgb="FF63BE7B"/>
      </colorScale>
    </cfRule>
  </conditionalFormatting>
  <conditionalFormatting sqref="E4:M4">
    <cfRule type="colorScale" priority="1888">
      <colorScale>
        <cfvo type="min"/>
        <cfvo type="max"/>
        <color rgb="FFFCFCFF"/>
        <color rgb="FF63BE7B"/>
      </colorScale>
    </cfRule>
    <cfRule type="colorScale" priority="1889">
      <colorScale>
        <cfvo type="min"/>
        <cfvo type="max"/>
        <color rgb="FFFCFCFF"/>
        <color rgb="FF63BE7B"/>
      </colorScale>
    </cfRule>
    <cfRule type="colorScale" priority="1890">
      <colorScale>
        <cfvo type="min"/>
        <cfvo type="percentile" val="50"/>
        <cfvo type="max"/>
        <color rgb="FFF8696B"/>
        <color rgb="FFFFEB84"/>
        <color rgb="FF63BE7B"/>
      </colorScale>
    </cfRule>
    <cfRule type="colorScale" priority="1891">
      <colorScale>
        <cfvo type="min"/>
        <cfvo type="max"/>
        <color rgb="FFFFEF9C"/>
        <color rgb="FF63BE7B"/>
      </colorScale>
    </cfRule>
  </conditionalFormatting>
  <conditionalFormatting sqref="E19:M19">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FEB84"/>
        <color rgb="FF63BE7B"/>
      </colorScale>
    </cfRule>
    <cfRule type="colorScale" priority="392">
      <colorScale>
        <cfvo type="min"/>
        <cfvo type="max"/>
        <color rgb="FFFFEF9C"/>
        <color rgb="FF63BE7B"/>
      </colorScale>
    </cfRule>
  </conditionalFormatting>
  <conditionalFormatting sqref="E20:M20">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fRule type="colorScale" priority="81">
      <colorScale>
        <cfvo type="min"/>
        <cfvo type="max"/>
        <color rgb="FFFFEF9C"/>
        <color rgb="FF63BE7B"/>
      </colorScale>
    </cfRule>
  </conditionalFormatting>
  <conditionalFormatting sqref="E5:N5">
    <cfRule type="colorScale" priority="1190">
      <colorScale>
        <cfvo type="min"/>
        <cfvo type="max"/>
        <color rgb="FFFCFCFF"/>
        <color rgb="FF63BE7B"/>
      </colorScale>
    </cfRule>
    <cfRule type="colorScale" priority="1191">
      <colorScale>
        <cfvo type="min"/>
        <cfvo type="max"/>
        <color rgb="FFFCFCFF"/>
        <color rgb="FF63BE7B"/>
      </colorScale>
    </cfRule>
    <cfRule type="colorScale" priority="1192">
      <colorScale>
        <cfvo type="min"/>
        <cfvo type="percentile" val="50"/>
        <cfvo type="max"/>
        <color rgb="FFF8696B"/>
        <color rgb="FFFFEB84"/>
        <color rgb="FF63BE7B"/>
      </colorScale>
    </cfRule>
    <cfRule type="colorScale" priority="1193">
      <colorScale>
        <cfvo type="min"/>
        <cfvo type="max"/>
        <color rgb="FFFFEF9C"/>
        <color rgb="FF63BE7B"/>
      </colorScale>
    </cfRule>
  </conditionalFormatting>
  <conditionalFormatting sqref="E6:N6">
    <cfRule type="colorScale" priority="1029">
      <colorScale>
        <cfvo type="min"/>
        <cfvo type="max"/>
        <color rgb="FFFCFCFF"/>
        <color rgb="FF63BE7B"/>
      </colorScale>
    </cfRule>
    <cfRule type="colorScale" priority="1030">
      <colorScale>
        <cfvo type="min"/>
        <cfvo type="max"/>
        <color rgb="FFFCFCFF"/>
        <color rgb="FF63BE7B"/>
      </colorScale>
    </cfRule>
    <cfRule type="colorScale" priority="1031">
      <colorScale>
        <cfvo type="min"/>
        <cfvo type="percentile" val="50"/>
        <cfvo type="max"/>
        <color rgb="FFF8696B"/>
        <color rgb="FFFFEB84"/>
        <color rgb="FF63BE7B"/>
      </colorScale>
    </cfRule>
    <cfRule type="colorScale" priority="1032">
      <colorScale>
        <cfvo type="min"/>
        <cfvo type="max"/>
        <color rgb="FFFFEF9C"/>
        <color rgb="FF63BE7B"/>
      </colorScale>
    </cfRule>
  </conditionalFormatting>
  <conditionalFormatting sqref="E7:N9 N10:N18">
    <cfRule type="colorScale" priority="826">
      <colorScale>
        <cfvo type="min"/>
        <cfvo type="max"/>
        <color rgb="FFFCFCFF"/>
        <color rgb="FF63BE7B"/>
      </colorScale>
    </cfRule>
    <cfRule type="colorScale" priority="827">
      <colorScale>
        <cfvo type="min"/>
        <cfvo type="max"/>
        <color rgb="FFFCFCFF"/>
        <color rgb="FF63BE7B"/>
      </colorScale>
    </cfRule>
    <cfRule type="colorScale" priority="828">
      <colorScale>
        <cfvo type="min"/>
        <cfvo type="percentile" val="50"/>
        <cfvo type="max"/>
        <color rgb="FFF8696B"/>
        <color rgb="FFFFEB84"/>
        <color rgb="FF63BE7B"/>
      </colorScale>
    </cfRule>
    <cfRule type="colorScale" priority="829">
      <colorScale>
        <cfvo type="min"/>
        <cfvo type="max"/>
        <color rgb="FFFFEF9C"/>
        <color rgb="FF63BE7B"/>
      </colorScale>
    </cfRule>
  </conditionalFormatting>
  <conditionalFormatting sqref="E10:N10 N11:N18">
    <cfRule type="colorScale" priority="783">
      <colorScale>
        <cfvo type="min"/>
        <cfvo type="max"/>
        <color rgb="FFFCFCFF"/>
        <color rgb="FF63BE7B"/>
      </colorScale>
    </cfRule>
    <cfRule type="colorScale" priority="784">
      <colorScale>
        <cfvo type="min"/>
        <cfvo type="max"/>
        <color rgb="FFFCFCFF"/>
        <color rgb="FF63BE7B"/>
      </colorScale>
    </cfRule>
    <cfRule type="colorScale" priority="785">
      <colorScale>
        <cfvo type="min"/>
        <cfvo type="percentile" val="50"/>
        <cfvo type="max"/>
        <color rgb="FFF8696B"/>
        <color rgb="FFFFEB84"/>
        <color rgb="FF63BE7B"/>
      </colorScale>
    </cfRule>
    <cfRule type="colorScale" priority="786">
      <colorScale>
        <cfvo type="min"/>
        <cfvo type="max"/>
        <color rgb="FFFFEF9C"/>
        <color rgb="FF63BE7B"/>
      </colorScale>
    </cfRule>
  </conditionalFormatting>
  <conditionalFormatting sqref="E11:N11 N12:N18">
    <cfRule type="colorScale" priority="763">
      <colorScale>
        <cfvo type="min"/>
        <cfvo type="max"/>
        <color rgb="FFFCFCFF"/>
        <color rgb="FF63BE7B"/>
      </colorScale>
    </cfRule>
    <cfRule type="colorScale" priority="764">
      <colorScale>
        <cfvo type="min"/>
        <cfvo type="max"/>
        <color rgb="FFFCFCFF"/>
        <color rgb="FF63BE7B"/>
      </colorScale>
    </cfRule>
    <cfRule type="colorScale" priority="765">
      <colorScale>
        <cfvo type="min"/>
        <cfvo type="percentile" val="50"/>
        <cfvo type="max"/>
        <color rgb="FFF8696B"/>
        <color rgb="FFFFEB84"/>
        <color rgb="FF63BE7B"/>
      </colorScale>
    </cfRule>
    <cfRule type="colorScale" priority="766">
      <colorScale>
        <cfvo type="min"/>
        <cfvo type="max"/>
        <color rgb="FFFFEF9C"/>
        <color rgb="FF63BE7B"/>
      </colorScale>
    </cfRule>
  </conditionalFormatting>
  <conditionalFormatting sqref="E12:N12 N13:N18">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FEB84"/>
        <color rgb="FF63BE7B"/>
      </colorScale>
    </cfRule>
    <cfRule type="colorScale" priority="746">
      <colorScale>
        <cfvo type="min"/>
        <cfvo type="max"/>
        <color rgb="FFFFEF9C"/>
        <color rgb="FF63BE7B"/>
      </colorScale>
    </cfRule>
  </conditionalFormatting>
  <conditionalFormatting sqref="E13:N13 N14:N18">
    <cfRule type="colorScale" priority="723">
      <colorScale>
        <cfvo type="min"/>
        <cfvo type="max"/>
        <color rgb="FFFCFCFF"/>
        <color rgb="FF63BE7B"/>
      </colorScale>
    </cfRule>
    <cfRule type="colorScale" priority="724">
      <colorScale>
        <cfvo type="min"/>
        <cfvo type="max"/>
        <color rgb="FFFCFCFF"/>
        <color rgb="FF63BE7B"/>
      </colorScale>
    </cfRule>
    <cfRule type="colorScale" priority="725">
      <colorScale>
        <cfvo type="min"/>
        <cfvo type="percentile" val="50"/>
        <cfvo type="max"/>
        <color rgb="FFF8696B"/>
        <color rgb="FFFFEB84"/>
        <color rgb="FF63BE7B"/>
      </colorScale>
    </cfRule>
    <cfRule type="colorScale" priority="726">
      <colorScale>
        <cfvo type="min"/>
        <cfvo type="max"/>
        <color rgb="FFFFEF9C"/>
        <color rgb="FF63BE7B"/>
      </colorScale>
    </cfRule>
  </conditionalFormatting>
  <conditionalFormatting sqref="E14:N14 N15:N18">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FEB84"/>
        <color rgb="FF63BE7B"/>
      </colorScale>
    </cfRule>
    <cfRule type="colorScale" priority="706">
      <colorScale>
        <cfvo type="min"/>
        <cfvo type="max"/>
        <color rgb="FFFFEF9C"/>
        <color rgb="FF63BE7B"/>
      </colorScale>
    </cfRule>
  </conditionalFormatting>
  <conditionalFormatting sqref="E15:N15 N16:N18">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E16:N16 N17:N18">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FEB84"/>
        <color rgb="FF63BE7B"/>
      </colorScale>
    </cfRule>
    <cfRule type="colorScale" priority="645">
      <colorScale>
        <cfvo type="min"/>
        <cfvo type="max"/>
        <color rgb="FFFFEF9C"/>
        <color rgb="FF63BE7B"/>
      </colorScale>
    </cfRule>
  </conditionalFormatting>
  <conditionalFormatting sqref="F2:F3">
    <cfRule type="colorScale" priority="611">
      <colorScale>
        <cfvo type="min"/>
        <cfvo type="max"/>
        <color rgb="FFFCFCFF"/>
        <color rgb="FF63BE7B"/>
      </colorScale>
    </cfRule>
    <cfRule type="colorScale" priority="612">
      <colorScale>
        <cfvo type="min"/>
        <cfvo type="max"/>
        <color rgb="FFFCFCFF"/>
        <color rgb="FF63BE7B"/>
      </colorScale>
    </cfRule>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onditionalFormatting>
  <conditionalFormatting sqref="F2:F4">
    <cfRule type="colorScale" priority="613">
      <colorScale>
        <cfvo type="min"/>
        <cfvo type="max"/>
        <color rgb="FFFCFCFF"/>
        <color rgb="FF63BE7B"/>
      </colorScale>
    </cfRule>
    <cfRule type="colorScale" priority="618">
      <colorScale>
        <cfvo type="min"/>
        <cfvo type="max"/>
        <color rgb="FFFCFCFF"/>
        <color rgb="FF63BE7B"/>
      </colorScale>
    </cfRule>
  </conditionalFormatting>
  <conditionalFormatting sqref="F2:F18">
    <cfRule type="colorScale" priority="439">
      <colorScale>
        <cfvo type="min"/>
        <cfvo type="max"/>
        <color rgb="FFFCFCFF"/>
        <color rgb="FF63BE7B"/>
      </colorScale>
    </cfRule>
  </conditionalFormatting>
  <conditionalFormatting sqref="F2:F21">
    <cfRule type="colorScale" priority="55">
      <colorScale>
        <cfvo type="min"/>
        <cfvo type="max"/>
        <color rgb="FFFCFCFF"/>
        <color rgb="FF63BE7B"/>
      </colorScale>
    </cfRule>
  </conditionalFormatting>
  <conditionalFormatting sqref="F7:F18">
    <cfRule type="colorScale" priority="603">
      <colorScale>
        <cfvo type="min"/>
        <cfvo type="max"/>
        <color rgb="FFFCFCFF"/>
        <color rgb="FF63BE7B"/>
      </colorScale>
    </cfRule>
    <cfRule type="colorScale" priority="604">
      <colorScale>
        <cfvo type="min"/>
        <cfvo type="max"/>
        <color rgb="FFFCFCFF"/>
        <color rgb="FF63BE7B"/>
      </colorScale>
    </cfRule>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max"/>
        <color rgb="FFFCFCFF"/>
        <color rgb="FF63BE7B"/>
      </colorScale>
    </cfRule>
  </conditionalFormatting>
  <conditionalFormatting sqref="F19:F21">
    <cfRule type="colorScale" priority="225">
      <colorScale>
        <cfvo type="min"/>
        <cfvo type="max"/>
        <color rgb="FFFCFCFF"/>
        <color rgb="FF63BE7B"/>
      </colorScale>
    </cfRule>
    <cfRule type="colorScale" priority="288">
      <colorScale>
        <cfvo type="min"/>
        <cfvo type="max"/>
        <color rgb="FFFCFCFF"/>
        <color rgb="FF63BE7B"/>
      </colorScale>
    </cfRule>
    <cfRule type="colorScale" priority="294">
      <colorScale>
        <cfvo type="min"/>
        <cfvo type="max"/>
        <color rgb="FFFCFCFF"/>
        <color rgb="FF63BE7B"/>
      </colorScale>
    </cfRule>
    <cfRule type="colorScale" priority="305">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onditionalFormatting>
  <conditionalFormatting sqref="F22:F25">
    <cfRule type="colorScale" priority="1919">
      <colorScale>
        <cfvo type="min"/>
        <cfvo type="max"/>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FEB84"/>
        <color rgb="FF63BE7B"/>
      </colorScale>
    </cfRule>
    <cfRule type="colorScale" priority="1922">
      <colorScale>
        <cfvo type="min"/>
        <cfvo type="max"/>
        <color rgb="FFFFEF9C"/>
        <color rgb="FF63BE7B"/>
      </colorScale>
    </cfRule>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48">
      <colorScale>
        <cfvo type="min"/>
        <cfvo type="max"/>
        <color rgb="FFFCFCFF"/>
        <color rgb="FF63BE7B"/>
      </colorScale>
    </cfRule>
  </conditionalFormatting>
  <conditionalFormatting sqref="F22:F28">
    <cfRule type="colorScale" priority="1984">
      <colorScale>
        <cfvo type="min"/>
        <cfvo type="max"/>
        <color rgb="FFFCFCFF"/>
        <color rgb="FF63BE7B"/>
      </colorScale>
    </cfRule>
  </conditionalFormatting>
  <conditionalFormatting sqref="F26:F27">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percentile" val="50"/>
        <cfvo type="max"/>
        <color rgb="FFF8696B"/>
        <color rgb="FFFFEB84"/>
        <color rgb="FF63BE7B"/>
      </colorScale>
    </cfRule>
    <cfRule type="colorScale" priority="1916">
      <colorScale>
        <cfvo type="min"/>
        <cfvo type="max"/>
        <color rgb="FFFFEF9C"/>
        <color rgb="FF63BE7B"/>
      </colorScale>
    </cfRule>
  </conditionalFormatting>
  <conditionalFormatting sqref="F26:F28">
    <cfRule type="colorScale" priority="1912">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F28">
    <cfRule type="colorScale" priority="1908">
      <colorScale>
        <cfvo type="min"/>
        <cfvo type="max"/>
        <color rgb="FFFCFCFF"/>
        <color rgb="FF63BE7B"/>
      </colorScale>
    </cfRule>
    <cfRule type="colorScale" priority="1909">
      <colorScale>
        <cfvo type="min"/>
        <cfvo type="max"/>
        <color rgb="FFFCFCFF"/>
        <color rgb="FF63BE7B"/>
      </colorScale>
    </cfRule>
    <cfRule type="colorScale" priority="1910">
      <colorScale>
        <cfvo type="min"/>
        <cfvo type="percentile" val="50"/>
        <cfvo type="max"/>
        <color rgb="FFF8696B"/>
        <color rgb="FFFFEB84"/>
        <color rgb="FF63BE7B"/>
      </colorScale>
    </cfRule>
    <cfRule type="colorScale" priority="1911">
      <colorScale>
        <cfvo type="min"/>
        <cfvo type="max"/>
        <color rgb="FFFFEF9C"/>
        <color rgb="FF63BE7B"/>
      </colorScale>
    </cfRule>
  </conditionalFormatting>
  <conditionalFormatting sqref="G2:G3">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G2:G4">
    <cfRule type="colorScale" priority="596">
      <colorScale>
        <cfvo type="min"/>
        <cfvo type="max"/>
        <color rgb="FFFCFCFF"/>
        <color rgb="FF63BE7B"/>
      </colorScale>
    </cfRule>
    <cfRule type="colorScale" priority="601">
      <colorScale>
        <cfvo type="min"/>
        <cfvo type="max"/>
        <color rgb="FFFCFCFF"/>
        <color rgb="FF63BE7B"/>
      </colorScale>
    </cfRule>
  </conditionalFormatting>
  <conditionalFormatting sqref="G2:G18">
    <cfRule type="colorScale" priority="433">
      <colorScale>
        <cfvo type="min"/>
        <cfvo type="max"/>
        <color rgb="FFFCFCFF"/>
        <color rgb="FF63BE7B"/>
      </colorScale>
    </cfRule>
  </conditionalFormatting>
  <conditionalFormatting sqref="G2:G21">
    <cfRule type="colorScale" priority="13">
      <colorScale>
        <cfvo type="min"/>
        <cfvo type="max"/>
        <color rgb="FFFCFCFF"/>
        <color rgb="FF63BE7B"/>
      </colorScale>
    </cfRule>
  </conditionalFormatting>
  <conditionalFormatting sqref="G7:G18">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593">
      <colorScale>
        <cfvo type="min"/>
        <cfvo type="max"/>
        <color rgb="FFFCFCFF"/>
        <color rgb="FF63BE7B"/>
      </colorScale>
    </cfRule>
  </conditionalFormatting>
  <conditionalFormatting sqref="G19:G21">
    <cfRule type="colorScale" priority="113">
      <colorScale>
        <cfvo type="min"/>
        <cfvo type="max"/>
        <color rgb="FFFCFCFF"/>
        <color rgb="FF63BE7B"/>
      </colorScale>
    </cfRule>
    <cfRule type="colorScale" priority="224">
      <colorScale>
        <cfvo type="min"/>
        <cfvo type="max"/>
        <color rgb="FFFCFCFF"/>
        <color rgb="FF63BE7B"/>
      </colorScale>
    </cfRule>
    <cfRule type="colorScale" priority="289">
      <colorScale>
        <cfvo type="min"/>
        <cfvo type="max"/>
        <color rgb="FFFCFCFF"/>
        <color rgb="FF63BE7B"/>
      </colorScale>
    </cfRule>
    <cfRule type="colorScale" priority="295">
      <colorScale>
        <cfvo type="min"/>
        <cfvo type="max"/>
        <color rgb="FFFCFCFF"/>
        <color rgb="FF63BE7B"/>
      </colorScale>
    </cfRule>
    <cfRule type="colorScale" priority="339">
      <colorScale>
        <cfvo type="min"/>
        <cfvo type="percentile" val="50"/>
        <cfvo type="max"/>
        <color rgb="FFF8696B"/>
        <color rgb="FFFCFCFF"/>
        <color rgb="FF63BE7B"/>
      </colorScale>
    </cfRule>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fRule type="colorScale" priority="375">
      <colorScale>
        <cfvo type="min"/>
        <cfvo type="max"/>
        <color rgb="FFFCFCFF"/>
        <color rgb="FF63BE7B"/>
      </colorScale>
    </cfRule>
  </conditionalFormatting>
  <conditionalFormatting sqref="G33:N1048576 G22:H32 J22:N32">
    <cfRule type="colorScale" priority="1980">
      <colorScale>
        <cfvo type="min"/>
        <cfvo type="percentile" val="50"/>
        <cfvo type="max"/>
        <color rgb="FFF8696B"/>
        <color rgb="FFFCFCFF"/>
        <color rgb="FF63BE7B"/>
      </colorScale>
    </cfRule>
  </conditionalFormatting>
  <conditionalFormatting sqref="H1">
    <cfRule type="colorScale" priority="1979">
      <colorScale>
        <cfvo type="min"/>
        <cfvo type="percentile" val="50"/>
        <cfvo type="max"/>
        <color rgb="FFF8696B"/>
        <color rgb="FFFCFCFF"/>
        <color rgb="FF63BE7B"/>
      </colorScale>
    </cfRule>
  </conditionalFormatting>
  <conditionalFormatting sqref="H2:H3">
    <cfRule type="colorScale" priority="2127">
      <colorScale>
        <cfvo type="min"/>
        <cfvo type="percentile" val="50"/>
        <cfvo type="max"/>
        <color rgb="FFF8696B"/>
        <color rgb="FFFCFCFF"/>
        <color rgb="FF63BE7B"/>
      </colorScale>
    </cfRule>
    <cfRule type="colorScale" priority="2128">
      <colorScale>
        <cfvo type="min"/>
        <cfvo type="percentile" val="50"/>
        <cfvo type="max"/>
        <color rgb="FFF8696B"/>
        <color rgb="FFFCFCFF"/>
        <color rgb="FF5A8AC6"/>
      </colorScale>
    </cfRule>
    <cfRule type="colorScale" priority="2129">
      <colorScale>
        <cfvo type="min"/>
        <cfvo type="percentile" val="50"/>
        <cfvo type="max"/>
        <color rgb="FFF8696B"/>
        <color rgb="FFFCFCFF"/>
        <color rgb="FF63BE7B"/>
      </colorScale>
    </cfRule>
    <cfRule type="colorScale" priority="2130">
      <colorScale>
        <cfvo type="min"/>
        <cfvo type="max"/>
        <color rgb="FFFCFCFF"/>
        <color rgb="FF63BE7B"/>
      </colorScale>
    </cfRule>
    <cfRule type="colorScale" priority="2131">
      <colorScale>
        <cfvo type="min"/>
        <cfvo type="percentile" val="50"/>
        <cfvo type="max"/>
        <color rgb="FFF8696B"/>
        <color rgb="FFFCFCFF"/>
        <color rgb="FF63BE7B"/>
      </colorScale>
    </cfRule>
    <cfRule type="colorScale" priority="2278">
      <colorScale>
        <cfvo type="min"/>
        <cfvo type="percentile" val="50"/>
        <cfvo type="max"/>
        <color rgb="FFF8696B"/>
        <color rgb="FFFCFCFF"/>
        <color rgb="FF63BE7B"/>
      </colorScale>
    </cfRule>
    <cfRule type="colorScale" priority="2279">
      <colorScale>
        <cfvo type="min"/>
        <cfvo type="max"/>
        <color rgb="FFFCFCFF"/>
        <color rgb="FF63BE7B"/>
      </colorScale>
    </cfRule>
    <cfRule type="colorScale" priority="2280">
      <colorScale>
        <cfvo type="min"/>
        <cfvo type="percentile" val="50"/>
        <cfvo type="max"/>
        <color rgb="FFF8696B"/>
        <color rgb="FFFCFCFF"/>
        <color rgb="FF63BE7B"/>
      </colorScale>
    </cfRule>
  </conditionalFormatting>
  <conditionalFormatting sqref="H2:H4">
    <cfRule type="colorScale" priority="2181">
      <colorScale>
        <cfvo type="min"/>
        <cfvo type="percentile" val="50"/>
        <cfvo type="max"/>
        <color rgb="FFF8696B"/>
        <color rgb="FFFCFCFF"/>
        <color rgb="FF63BE7B"/>
      </colorScale>
    </cfRule>
    <cfRule type="colorScale" priority="2344">
      <colorScale>
        <cfvo type="min"/>
        <cfvo type="max"/>
        <color rgb="FFFCFCFF"/>
        <color rgb="FF63BE7B"/>
      </colorScale>
    </cfRule>
    <cfRule type="colorScale" priority="2466">
      <colorScale>
        <cfvo type="min"/>
        <cfvo type="max"/>
        <color rgb="FFFCFCFF"/>
        <color rgb="FF63BE7B"/>
      </colorScale>
    </cfRule>
  </conditionalFormatting>
  <conditionalFormatting sqref="H2:H18">
    <cfRule type="colorScale" priority="434">
      <colorScale>
        <cfvo type="min"/>
        <cfvo type="max"/>
        <color rgb="FFFCFCFF"/>
        <color rgb="FF63BE7B"/>
      </colorScale>
    </cfRule>
  </conditionalFormatting>
  <conditionalFormatting sqref="H2:H21">
    <cfRule type="colorScale" priority="53">
      <colorScale>
        <cfvo type="min"/>
        <cfvo type="max"/>
        <color rgb="FFFCFCFF"/>
        <color rgb="FF63BE7B"/>
      </colorScale>
    </cfRule>
  </conditionalFormatting>
  <conditionalFormatting sqref="H4">
    <cfRule type="colorScale" priority="1988">
      <colorScale>
        <cfvo type="min"/>
        <cfvo type="max"/>
        <color rgb="FFFCFCFF"/>
        <color rgb="FF63BE7B"/>
      </colorScale>
    </cfRule>
    <cfRule type="colorScale" priority="1989">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5A8AC6"/>
      </colorScale>
    </cfRule>
    <cfRule type="colorScale" priority="2008">
      <colorScale>
        <cfvo type="min"/>
        <cfvo type="percentile" val="50"/>
        <cfvo type="max"/>
        <color rgb="FFF8696B"/>
        <color rgb="FFFCFCFF"/>
        <color rgb="FF63BE7B"/>
      </colorScale>
    </cfRule>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fRule type="colorScale" priority="2041">
      <colorScale>
        <cfvo type="min"/>
        <cfvo type="max"/>
        <color rgb="FFFCFCFF"/>
        <color rgb="FF63BE7B"/>
      </colorScale>
    </cfRule>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onditionalFormatting>
  <conditionalFormatting sqref="H5">
    <cfRule type="colorScale" priority="1222">
      <colorScale>
        <cfvo type="min"/>
        <cfvo type="percentile" val="50"/>
        <cfvo type="max"/>
        <color rgb="FFF8696B"/>
        <color rgb="FFFCFCFF"/>
        <color rgb="FF63BE7B"/>
      </colorScale>
    </cfRule>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fRule type="colorScale" priority="1225">
      <colorScale>
        <cfvo type="min"/>
        <cfvo type="percentile" val="50"/>
        <cfvo type="max"/>
        <color rgb="FFF8696B"/>
        <color rgb="FFFCFCFF"/>
        <color rgb="FF5A8AC6"/>
      </colorScale>
    </cfRule>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fRule type="colorScale" priority="1346">
      <colorScale>
        <cfvo type="min"/>
        <cfvo type="max"/>
        <color rgb="FFFCFCFF"/>
        <color rgb="FF63BE7B"/>
      </colorScale>
    </cfRule>
  </conditionalFormatting>
  <conditionalFormatting sqref="H6">
    <cfRule type="colorScale" priority="1059">
      <colorScale>
        <cfvo type="min"/>
        <cfvo type="percentile" val="50"/>
        <cfvo type="max"/>
        <color rgb="FFF8696B"/>
        <color rgb="FFFCFCFF"/>
        <color rgb="FF63BE7B"/>
      </colorScale>
    </cfRule>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5A8AC6"/>
      </colorScale>
    </cfRule>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fRule type="colorScale" priority="1179">
      <colorScale>
        <cfvo type="min"/>
        <cfvo type="max"/>
        <color rgb="FFFCFCFF"/>
        <color rgb="FF63BE7B"/>
      </colorScale>
    </cfRule>
  </conditionalFormatting>
  <conditionalFormatting sqref="H7:H18">
    <cfRule type="colorScale" priority="837">
      <colorScale>
        <cfvo type="min"/>
        <cfvo type="percentile" val="50"/>
        <cfvo type="max"/>
        <color rgb="FFF8696B"/>
        <color rgb="FFFCFCFF"/>
        <color rgb="FF63BE7B"/>
      </colorScale>
    </cfRule>
    <cfRule type="colorScale" priority="838">
      <colorScale>
        <cfvo type="min"/>
        <cfvo type="max"/>
        <color rgb="FFFCFCFF"/>
        <color rgb="FF63BE7B"/>
      </colorScale>
    </cfRule>
    <cfRule type="colorScale" priority="850">
      <colorScale>
        <cfvo type="min"/>
        <cfvo type="percentile" val="50"/>
        <cfvo type="max"/>
        <color rgb="FFF8696B"/>
        <color rgb="FFFCFCFF"/>
        <color rgb="FF63BE7B"/>
      </colorScale>
    </cfRule>
    <cfRule type="colorScale" priority="851">
      <colorScale>
        <cfvo type="min"/>
        <cfvo type="max"/>
        <color rgb="FFFCFCFF"/>
        <color rgb="FF63BE7B"/>
      </colorScale>
    </cfRule>
    <cfRule type="colorScale" priority="852">
      <colorScale>
        <cfvo type="min"/>
        <cfvo type="percentile" val="50"/>
        <cfvo type="max"/>
        <color rgb="FFF8696B"/>
        <color rgb="FFFCFCFF"/>
        <color rgb="FF63BE7B"/>
      </colorScale>
    </cfRule>
    <cfRule type="colorScale" priority="854">
      <colorScale>
        <cfvo type="min"/>
        <cfvo type="percentile" val="50"/>
        <cfvo type="max"/>
        <color rgb="FFF8696B"/>
        <color rgb="FFFCFCFF"/>
        <color rgb="FF5A8AC6"/>
      </colorScale>
    </cfRule>
    <cfRule type="colorScale" priority="871">
      <colorScale>
        <cfvo type="min"/>
        <cfvo type="percentile" val="50"/>
        <cfvo type="max"/>
        <color rgb="FFF8696B"/>
        <color rgb="FFFCFCFF"/>
        <color rgb="FF63BE7B"/>
      </colorScale>
    </cfRule>
    <cfRule type="colorScale" priority="872">
      <colorScale>
        <cfvo type="min"/>
        <cfvo type="max"/>
        <color rgb="FFFCFCFF"/>
        <color rgb="FF63BE7B"/>
      </colorScale>
    </cfRule>
    <cfRule type="colorScale" priority="873">
      <colorScale>
        <cfvo type="min"/>
        <cfvo type="percentile" val="50"/>
        <cfvo type="max"/>
        <color rgb="FFF8696B"/>
        <color rgb="FFFCFCFF"/>
        <color rgb="FF63BE7B"/>
      </colorScale>
    </cfRule>
    <cfRule type="colorScale" priority="946">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fRule type="colorScale" priority="978">
      <colorScale>
        <cfvo type="min"/>
        <cfvo type="percentile" val="50"/>
        <cfvo type="max"/>
        <color rgb="FFF8696B"/>
        <color rgb="FFFCFCFF"/>
        <color rgb="FF63BE7B"/>
      </colorScale>
    </cfRule>
    <cfRule type="colorScale" priority="1017">
      <colorScale>
        <cfvo type="min"/>
        <cfvo type="max"/>
        <color rgb="FFFCFCFF"/>
        <color rgb="FF63BE7B"/>
      </colorScale>
    </cfRule>
  </conditionalFormatting>
  <conditionalFormatting sqref="H19:H21">
    <cfRule type="colorScale" priority="223">
      <colorScale>
        <cfvo type="min"/>
        <cfvo type="max"/>
        <color rgb="FFFCFCFF"/>
        <color rgb="FF63BE7B"/>
      </colorScale>
    </cfRule>
    <cfRule type="colorScale" priority="286">
      <colorScale>
        <cfvo type="min"/>
        <cfvo type="percentile" val="50"/>
        <cfvo type="max"/>
        <color rgb="FFF8696B"/>
        <color rgb="FFFCFCFF"/>
        <color rgb="FF5A8AC6"/>
      </colorScale>
    </cfRule>
    <cfRule type="colorScale" priority="296">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onditionalFormatting>
  <conditionalFormatting sqref="H22:H1048576 H1">
    <cfRule type="colorScale" priority="1981">
      <colorScale>
        <cfvo type="min"/>
        <cfvo type="percentile" val="50"/>
        <cfvo type="max"/>
        <color rgb="FFF8696B"/>
        <color rgb="FFFCFCFF"/>
        <color rgb="FF5A8AC6"/>
      </colorScale>
    </cfRule>
  </conditionalFormatting>
  <conditionalFormatting sqref="I2:I3">
    <cfRule type="colorScale" priority="2133">
      <colorScale>
        <cfvo type="min"/>
        <cfvo type="percentile" val="50"/>
        <cfvo type="max"/>
        <color rgb="FFF8696B"/>
        <color rgb="FFFCFCFF"/>
        <color rgb="FF63BE7B"/>
      </colorScale>
    </cfRule>
    <cfRule type="colorScale" priority="2134">
      <colorScale>
        <cfvo type="min"/>
        <cfvo type="percentile" val="50"/>
        <cfvo type="max"/>
        <color rgb="FFF8696B"/>
        <color rgb="FFFCFCFF"/>
        <color rgb="FF5A8AC6"/>
      </colorScale>
    </cfRule>
    <cfRule type="colorScale" priority="2135">
      <colorScale>
        <cfvo type="min"/>
        <cfvo type="percentile" val="50"/>
        <cfvo type="max"/>
        <color rgb="FFF8696B"/>
        <color rgb="FFFCFCFF"/>
        <color rgb="FF63BE7B"/>
      </colorScale>
    </cfRule>
    <cfRule type="colorScale" priority="2136">
      <colorScale>
        <cfvo type="min"/>
        <cfvo type="max"/>
        <color rgb="FFFCFCFF"/>
        <color rgb="FF63BE7B"/>
      </colorScale>
    </cfRule>
    <cfRule type="colorScale" priority="2137">
      <colorScale>
        <cfvo type="min"/>
        <cfvo type="percentile" val="50"/>
        <cfvo type="max"/>
        <color rgb="FFF8696B"/>
        <color rgb="FFFCFCFF"/>
        <color rgb="FF63BE7B"/>
      </colorScale>
    </cfRule>
    <cfRule type="colorScale" priority="2281">
      <colorScale>
        <cfvo type="min"/>
        <cfvo type="percentile" val="50"/>
        <cfvo type="max"/>
        <color rgb="FFF8696B"/>
        <color rgb="FFFCFCFF"/>
        <color rgb="FF63BE7B"/>
      </colorScale>
    </cfRule>
    <cfRule type="colorScale" priority="2282">
      <colorScale>
        <cfvo type="min"/>
        <cfvo type="max"/>
        <color rgb="FFFCFCFF"/>
        <color rgb="FF63BE7B"/>
      </colorScale>
    </cfRule>
    <cfRule type="colorScale" priority="2283">
      <colorScale>
        <cfvo type="min"/>
        <cfvo type="percentile" val="50"/>
        <cfvo type="max"/>
        <color rgb="FFF8696B"/>
        <color rgb="FFFCFCFF"/>
        <color rgb="FF63BE7B"/>
      </colorScale>
    </cfRule>
  </conditionalFormatting>
  <conditionalFormatting sqref="I2:I4">
    <cfRule type="colorScale" priority="2182">
      <colorScale>
        <cfvo type="min"/>
        <cfvo type="percentile" val="50"/>
        <cfvo type="max"/>
        <color rgb="FFF8696B"/>
        <color rgb="FFFCFCFF"/>
        <color rgb="FF63BE7B"/>
      </colorScale>
    </cfRule>
    <cfRule type="colorScale" priority="2345">
      <colorScale>
        <cfvo type="min"/>
        <cfvo type="max"/>
        <color rgb="FFFCFCFF"/>
        <color rgb="FF63BE7B"/>
      </colorScale>
    </cfRule>
    <cfRule type="colorScale" priority="2467">
      <colorScale>
        <cfvo type="min"/>
        <cfvo type="max"/>
        <color rgb="FFFCFCFF"/>
        <color rgb="FF63BE7B"/>
      </colorScale>
    </cfRule>
  </conditionalFormatting>
  <conditionalFormatting sqref="I2:I16">
    <cfRule type="colorScale" priority="676">
      <colorScale>
        <cfvo type="min"/>
        <cfvo type="max"/>
        <color rgb="FFFCFCFF"/>
        <color rgb="FF63BE7B"/>
      </colorScale>
    </cfRule>
  </conditionalFormatting>
  <conditionalFormatting sqref="I2:I18">
    <cfRule type="colorScale" priority="432">
      <colorScale>
        <cfvo type="min"/>
        <cfvo type="max"/>
        <color rgb="FFFCFCFF"/>
        <color rgb="FF63BE7B"/>
      </colorScale>
    </cfRule>
  </conditionalFormatting>
  <conditionalFormatting sqref="I2:I21">
    <cfRule type="colorScale" priority="52">
      <colorScale>
        <cfvo type="min"/>
        <cfvo type="max"/>
        <color rgb="FFFCFCFF"/>
        <color rgb="FF63BE7B"/>
      </colorScale>
    </cfRule>
  </conditionalFormatting>
  <conditionalFormatting sqref="I4">
    <cfRule type="colorScale" priority="1994">
      <colorScale>
        <cfvo type="min"/>
        <cfvo type="max"/>
        <color rgb="FFFCFCFF"/>
        <color rgb="FF63BE7B"/>
      </colorScale>
    </cfRule>
    <cfRule type="colorScale" priority="1995">
      <colorScale>
        <cfvo type="min"/>
        <cfvo type="percentile" val="50"/>
        <cfvo type="max"/>
        <color rgb="FFF8696B"/>
        <color rgb="FFFCFCFF"/>
        <color rgb="FF63BE7B"/>
      </colorScale>
    </cfRule>
    <cfRule type="colorScale" priority="2042">
      <colorScale>
        <cfvo type="min"/>
        <cfvo type="percentile" val="50"/>
        <cfvo type="max"/>
        <color rgb="FFF8696B"/>
        <color rgb="FFFCFCFF"/>
        <color rgb="FF63BE7B"/>
      </colorScale>
    </cfRule>
    <cfRule type="colorScale" priority="2043">
      <colorScale>
        <cfvo type="min"/>
        <cfvo type="max"/>
        <color rgb="FFFCFCFF"/>
        <color rgb="FF63BE7B"/>
      </colorScale>
    </cfRule>
    <cfRule type="colorScale" priority="2044">
      <colorScale>
        <cfvo type="min"/>
        <cfvo type="percentile" val="50"/>
        <cfvo type="max"/>
        <color rgb="FFF8696B"/>
        <color rgb="FFFCFCFF"/>
        <color rgb="FF63BE7B"/>
      </colorScale>
    </cfRule>
    <cfRule type="colorScale" priority="2045">
      <colorScale>
        <cfvo type="min"/>
        <cfvo type="max"/>
        <color rgb="FFFCFCFF"/>
        <color rgb="FF63BE7B"/>
      </colorScale>
    </cfRule>
    <cfRule type="colorScale" priority="2046">
      <colorScale>
        <cfvo type="min"/>
        <cfvo type="percentile" val="50"/>
        <cfvo type="max"/>
        <color rgb="FFF8696B"/>
        <color rgb="FFFCFCFF"/>
        <color rgb="FF63BE7B"/>
      </colorScale>
    </cfRule>
    <cfRule type="colorScale" priority="2047">
      <colorScale>
        <cfvo type="min"/>
        <cfvo type="percentile" val="50"/>
        <cfvo type="max"/>
        <color rgb="FFF8696B"/>
        <color rgb="FFFCFCFF"/>
        <color rgb="FF5A8AC6"/>
      </colorScale>
    </cfRule>
    <cfRule type="colorScale" priority="2048">
      <colorScale>
        <cfvo type="min"/>
        <cfvo type="percentile" val="50"/>
        <cfvo type="max"/>
        <color rgb="FFF8696B"/>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63BE7B"/>
      </colorScale>
    </cfRule>
    <cfRule type="colorScale" priority="2053">
      <colorScale>
        <cfvo type="min"/>
        <cfvo type="max"/>
        <color rgb="FFFCFCFF"/>
        <color rgb="FF63BE7B"/>
      </colorScale>
    </cfRule>
  </conditionalFormatting>
  <conditionalFormatting sqref="I5">
    <cfRule type="colorScale" priority="1229">
      <colorScale>
        <cfvo type="min"/>
        <cfvo type="percentile" val="50"/>
        <cfvo type="max"/>
        <color rgb="FFF8696B"/>
        <color rgb="FFFCFCFF"/>
        <color rgb="FF63BE7B"/>
      </colorScale>
    </cfRule>
    <cfRule type="colorScale" priority="1230">
      <colorScale>
        <cfvo type="min"/>
        <cfvo type="max"/>
        <color rgb="FFFCFCFF"/>
        <color rgb="FF63BE7B"/>
      </colorScale>
    </cfRule>
    <cfRule type="colorScale" priority="1231">
      <colorScale>
        <cfvo type="min"/>
        <cfvo type="percentile" val="50"/>
        <cfvo type="max"/>
        <color rgb="FFF8696B"/>
        <color rgb="FFFCFCFF"/>
        <color rgb="FF63BE7B"/>
      </colorScale>
    </cfRule>
    <cfRule type="colorScale" priority="1347">
      <colorScale>
        <cfvo type="min"/>
        <cfvo type="max"/>
        <color rgb="FFFCFCFF"/>
        <color rgb="FF63BE7B"/>
      </colorScale>
    </cfRule>
  </conditionalFormatting>
  <conditionalFormatting sqref="I6">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fRule type="colorScale" priority="1068">
      <colorScale>
        <cfvo type="min"/>
        <cfvo type="percentile" val="50"/>
        <cfvo type="max"/>
        <color rgb="FFF8696B"/>
        <color rgb="FFFCFCFF"/>
        <color rgb="FF63BE7B"/>
      </colorScale>
    </cfRule>
    <cfRule type="colorScale" priority="1180">
      <colorScale>
        <cfvo type="min"/>
        <cfvo type="max"/>
        <color rgb="FFFCFCFF"/>
        <color rgb="FF63BE7B"/>
      </colorScale>
    </cfRule>
  </conditionalFormatting>
  <conditionalFormatting sqref="I7:I16">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fRule type="colorScale" priority="874">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CFCFF"/>
        <color rgb="FF63BE7B"/>
      </colorScale>
    </cfRule>
    <cfRule type="colorScale" priority="877">
      <colorScale>
        <cfvo type="min"/>
        <cfvo type="percentile" val="50"/>
        <cfvo type="max"/>
        <color rgb="FFF8696B"/>
        <color rgb="FFFCFCFF"/>
        <color rgb="FF63BE7B"/>
      </colorScale>
    </cfRule>
    <cfRule type="colorScale" priority="878">
      <colorScale>
        <cfvo type="min"/>
        <cfvo type="percentile" val="50"/>
        <cfvo type="max"/>
        <color rgb="FFF8696B"/>
        <color rgb="FFFCFCFF"/>
        <color rgb="FF5A8AC6"/>
      </colorScale>
    </cfRule>
    <cfRule type="colorScale" priority="879">
      <colorScale>
        <cfvo type="min"/>
        <cfvo type="percentile" val="50"/>
        <cfvo type="max"/>
        <color rgb="FFF8696B"/>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fRule type="colorScale" priority="882">
      <colorScale>
        <cfvo type="min"/>
        <cfvo type="percentile" val="50"/>
        <cfvo type="max"/>
        <color rgb="FFF8696B"/>
        <color rgb="FFFCFCFF"/>
        <color rgb="FF63BE7B"/>
      </colorScale>
    </cfRule>
    <cfRule type="colorScale" priority="883">
      <colorScale>
        <cfvo type="min"/>
        <cfvo type="percentile" val="50"/>
        <cfvo type="max"/>
        <color rgb="FFF8696B"/>
        <color rgb="FFFCFCFF"/>
        <color rgb="FF63BE7B"/>
      </colorScale>
    </cfRule>
    <cfRule type="colorScale" priority="884">
      <colorScale>
        <cfvo type="min"/>
        <cfvo type="max"/>
        <color rgb="FFFCFCFF"/>
        <color rgb="FF63BE7B"/>
      </colorScale>
    </cfRule>
    <cfRule type="colorScale" priority="947">
      <colorScale>
        <cfvo type="min"/>
        <cfvo type="max"/>
        <color rgb="FFFCFCFF"/>
        <color rgb="FF63BE7B"/>
      </colorScale>
    </cfRule>
    <cfRule type="colorScale" priority="966">
      <colorScale>
        <cfvo type="min"/>
        <cfvo type="percentile" val="50"/>
        <cfvo type="max"/>
        <color rgb="FFF8696B"/>
        <color rgb="FFFCFCFF"/>
        <color rgb="FF63BE7B"/>
      </colorScale>
    </cfRule>
    <cfRule type="colorScale" priority="967">
      <colorScale>
        <cfvo type="min"/>
        <cfvo type="max"/>
        <color rgb="FFFCFCFF"/>
        <color rgb="FF63BE7B"/>
      </colorScale>
    </cfRule>
    <cfRule type="colorScale" priority="979">
      <colorScale>
        <cfvo type="min"/>
        <cfvo type="percentile" val="50"/>
        <cfvo type="max"/>
        <color rgb="FFF8696B"/>
        <color rgb="FFFCFCFF"/>
        <color rgb="FF63BE7B"/>
      </colorScale>
    </cfRule>
    <cfRule type="colorScale" priority="1018">
      <colorScale>
        <cfvo type="min"/>
        <cfvo type="max"/>
        <color rgb="FFFCFCFF"/>
        <color rgb="FF63BE7B"/>
      </colorScale>
    </cfRule>
  </conditionalFormatting>
  <conditionalFormatting sqref="I17:I18 I22:I32">
    <cfRule type="colorScale" priority="477">
      <colorScale>
        <cfvo type="min"/>
        <cfvo type="max"/>
        <color rgb="FFFCFCFF"/>
        <color rgb="FF63BE7B"/>
      </colorScale>
    </cfRule>
  </conditionalFormatting>
  <conditionalFormatting sqref="I17:I18">
    <cfRule type="colorScale" priority="560">
      <colorScale>
        <cfvo type="min"/>
        <cfvo type="max"/>
        <color rgb="FFFCFCFF"/>
        <color rgb="FF63BE7B"/>
      </colorScale>
    </cfRule>
    <cfRule type="colorScale" priority="561">
      <colorScale>
        <cfvo type="min"/>
        <cfvo type="max"/>
        <color rgb="FFFCFCFF"/>
        <color rgb="FF63BE7B"/>
      </colorScale>
    </cfRule>
    <cfRule type="colorScale" priority="562">
      <colorScale>
        <cfvo type="min"/>
        <cfvo type="percentile" val="50"/>
        <cfvo type="max"/>
        <color rgb="FFF8696B"/>
        <color rgb="FFFFEB84"/>
        <color rgb="FF63BE7B"/>
      </colorScale>
    </cfRule>
    <cfRule type="colorScale" priority="563">
      <colorScale>
        <cfvo type="min"/>
        <cfvo type="max"/>
        <color rgb="FFFFEF9C"/>
        <color rgb="FF63BE7B"/>
      </colorScale>
    </cfRule>
    <cfRule type="colorScale" priority="573">
      <colorScale>
        <cfvo type="min"/>
        <cfvo type="percentile" val="50"/>
        <cfvo type="max"/>
        <color rgb="FFF8696B"/>
        <color rgb="FFFCFCFF"/>
        <color rgb="FF63BE7B"/>
      </colorScale>
    </cfRule>
    <cfRule type="colorScale" priority="574">
      <colorScale>
        <cfvo type="min"/>
        <cfvo type="percentile" val="50"/>
        <cfvo type="max"/>
        <color rgb="FFF8696B"/>
        <color rgb="FFFCFCFF"/>
        <color rgb="FF5A8AC6"/>
      </colorScale>
    </cfRule>
    <cfRule type="colorScale" priority="575">
      <colorScale>
        <cfvo type="min"/>
        <cfvo type="percentile" val="50"/>
        <cfvo type="max"/>
        <color rgb="FFF8696B"/>
        <color rgb="FFFCFCFF"/>
        <color rgb="FF63BE7B"/>
      </colorScale>
    </cfRule>
    <cfRule type="colorScale" priority="576">
      <colorScale>
        <cfvo type="min"/>
        <cfvo type="max"/>
        <color rgb="FFFCFCFF"/>
        <color rgb="FF63BE7B"/>
      </colorScale>
    </cfRule>
    <cfRule type="colorScale" priority="577">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fRule type="colorScale" priority="583">
      <colorScale>
        <cfvo type="min"/>
        <cfvo type="max"/>
        <color rgb="FFFCFCFF"/>
        <color rgb="FF63BE7B"/>
      </colorScale>
    </cfRule>
  </conditionalFormatting>
  <conditionalFormatting sqref="I19:I21">
    <cfRule type="colorScale" priority="222">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47">
      <colorScale>
        <cfvo type="min"/>
        <cfvo type="percentile" val="50"/>
        <cfvo type="max"/>
        <color rgb="FFF8696B"/>
        <color rgb="FFFCFCFF"/>
        <color rgb="FF63BE7B"/>
      </colorScale>
    </cfRule>
  </conditionalFormatting>
  <conditionalFormatting sqref="I22:I24">
    <cfRule type="colorScale" priority="510">
      <colorScale>
        <cfvo type="min"/>
        <cfvo type="max"/>
        <color rgb="FFFCFCFF"/>
        <color rgb="FF63BE7B"/>
      </colorScale>
    </cfRule>
    <cfRule type="colorScale" priority="511">
      <colorScale>
        <cfvo type="min"/>
        <cfvo type="max"/>
        <color rgb="FFFCFCFF"/>
        <color rgb="FF63BE7B"/>
      </colorScale>
    </cfRule>
    <cfRule type="colorScale" priority="512">
      <colorScale>
        <cfvo type="min"/>
        <cfvo type="percentile" val="50"/>
        <cfvo type="max"/>
        <color rgb="FFF8696B"/>
        <color rgb="FFFFEB84"/>
        <color rgb="FF63BE7B"/>
      </colorScale>
    </cfRule>
    <cfRule type="colorScale" priority="513">
      <colorScale>
        <cfvo type="min"/>
        <cfvo type="max"/>
        <color rgb="FFFFEF9C"/>
        <color rgb="FF63BE7B"/>
      </colorScale>
    </cfRule>
  </conditionalFormatting>
  <conditionalFormatting sqref="I22:I32">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percentile" val="50"/>
        <cfvo type="max"/>
        <color rgb="FFF8696B"/>
        <color rgb="FFFCFCFF"/>
        <color rgb="FF5A8AC6"/>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fRule type="colorScale" priority="523">
      <colorScale>
        <cfvo type="min"/>
        <cfvo type="max"/>
        <color rgb="FFFCFCFF"/>
        <color rgb="FF63BE7B"/>
      </colorScale>
    </cfRule>
    <cfRule type="colorScale" priority="524">
      <colorScale>
        <cfvo type="min"/>
        <cfvo type="percentile" val="50"/>
        <cfvo type="max"/>
        <color rgb="FFF8696B"/>
        <color rgb="FFFCFCFF"/>
        <color rgb="FF63BE7B"/>
      </colorScale>
    </cfRule>
    <cfRule type="colorScale" priority="525">
      <colorScale>
        <cfvo type="min"/>
        <cfvo type="max"/>
        <color rgb="FFFCFCFF"/>
        <color rgb="FF63BE7B"/>
      </colorScale>
    </cfRule>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onditionalFormatting>
  <conditionalFormatting sqref="I25">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FEB84"/>
        <color rgb="FF63BE7B"/>
      </colorScale>
    </cfRule>
    <cfRule type="colorScale" priority="509">
      <colorScale>
        <cfvo type="min"/>
        <cfvo type="max"/>
        <color rgb="FFFFEF9C"/>
        <color rgb="FF63BE7B"/>
      </colorScale>
    </cfRule>
  </conditionalFormatting>
  <conditionalFormatting sqref="I26">
    <cfRule type="colorScale" priority="502">
      <colorScale>
        <cfvo type="min"/>
        <cfvo type="max"/>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FEB84"/>
        <color rgb="FF63BE7B"/>
      </colorScale>
    </cfRule>
    <cfRule type="colorScale" priority="505">
      <colorScale>
        <cfvo type="min"/>
        <cfvo type="max"/>
        <color rgb="FFFFEF9C"/>
        <color rgb="FF63BE7B"/>
      </colorScale>
    </cfRule>
  </conditionalFormatting>
  <conditionalFormatting sqref="I27">
    <cfRule type="colorScale" priority="498">
      <colorScale>
        <cfvo type="min"/>
        <cfvo type="max"/>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FEB84"/>
        <color rgb="FF63BE7B"/>
      </colorScale>
    </cfRule>
    <cfRule type="colorScale" priority="501">
      <colorScale>
        <cfvo type="min"/>
        <cfvo type="max"/>
        <color rgb="FFFFEF9C"/>
        <color rgb="FF63BE7B"/>
      </colorScale>
    </cfRule>
  </conditionalFormatting>
  <conditionalFormatting sqref="I28">
    <cfRule type="colorScale" priority="494">
      <colorScale>
        <cfvo type="min"/>
        <cfvo type="max"/>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FEB84"/>
        <color rgb="FF63BE7B"/>
      </colorScale>
    </cfRule>
    <cfRule type="colorScale" priority="497">
      <colorScale>
        <cfvo type="min"/>
        <cfvo type="max"/>
        <color rgb="FFFFEF9C"/>
        <color rgb="FF63BE7B"/>
      </colorScale>
    </cfRule>
  </conditionalFormatting>
  <conditionalFormatting sqref="I29">
    <cfRule type="colorScale" priority="490">
      <colorScale>
        <cfvo type="min"/>
        <cfvo type="max"/>
        <color rgb="FFFCFCFF"/>
        <color rgb="FF63BE7B"/>
      </colorScale>
    </cfRule>
    <cfRule type="colorScale" priority="491">
      <colorScale>
        <cfvo type="min"/>
        <cfvo type="max"/>
        <color rgb="FFFCFCFF"/>
        <color rgb="FF63BE7B"/>
      </colorScale>
    </cfRule>
    <cfRule type="colorScale" priority="492">
      <colorScale>
        <cfvo type="min"/>
        <cfvo type="percentile" val="50"/>
        <cfvo type="max"/>
        <color rgb="FFF8696B"/>
        <color rgb="FFFFEB84"/>
        <color rgb="FF63BE7B"/>
      </colorScale>
    </cfRule>
    <cfRule type="colorScale" priority="493">
      <colorScale>
        <cfvo type="min"/>
        <cfvo type="max"/>
        <color rgb="FFFFEF9C"/>
        <color rgb="FF63BE7B"/>
      </colorScale>
    </cfRule>
  </conditionalFormatting>
  <conditionalFormatting sqref="I30">
    <cfRule type="colorScale" priority="486">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percentile" val="50"/>
        <cfvo type="max"/>
        <color rgb="FFF8696B"/>
        <color rgb="FFFFEB84"/>
        <color rgb="FF63BE7B"/>
      </colorScale>
    </cfRule>
    <cfRule type="colorScale" priority="489">
      <colorScale>
        <cfvo type="min"/>
        <cfvo type="max"/>
        <color rgb="FFFFEF9C"/>
        <color rgb="FF63BE7B"/>
      </colorScale>
    </cfRule>
  </conditionalFormatting>
  <conditionalFormatting sqref="I31">
    <cfRule type="colorScale" priority="482">
      <colorScale>
        <cfvo type="min"/>
        <cfvo type="max"/>
        <color rgb="FFFCFCFF"/>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FEB84"/>
        <color rgb="FF63BE7B"/>
      </colorScale>
    </cfRule>
    <cfRule type="colorScale" priority="485">
      <colorScale>
        <cfvo type="min"/>
        <cfvo type="max"/>
        <color rgb="FFFFEF9C"/>
        <color rgb="FF63BE7B"/>
      </colorScale>
    </cfRule>
  </conditionalFormatting>
  <conditionalFormatting sqref="I32">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FEB84"/>
        <color rgb="FF63BE7B"/>
      </colorScale>
    </cfRule>
    <cfRule type="colorScale" priority="481">
      <colorScale>
        <cfvo type="min"/>
        <cfvo type="max"/>
        <color rgb="FFFFEF9C"/>
        <color rgb="FF63BE7B"/>
      </colorScale>
    </cfRule>
  </conditionalFormatting>
  <conditionalFormatting sqref="I5:J5 N5">
    <cfRule type="colorScale" priority="1232">
      <colorScale>
        <cfvo type="min"/>
        <cfvo type="percentile" val="50"/>
        <cfvo type="max"/>
        <color rgb="FFF8696B"/>
        <color rgb="FFFCFCFF"/>
        <color rgb="FF63BE7B"/>
      </colorScale>
    </cfRule>
    <cfRule type="colorScale" priority="1233">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273">
      <colorScale>
        <cfvo type="min"/>
        <cfvo type="percentile" val="50"/>
        <cfvo type="max"/>
        <color rgb="FFF8696B"/>
        <color rgb="FFFCFCFF"/>
        <color rgb="FF5A8AC6"/>
      </colorScale>
    </cfRule>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fRule type="colorScale" priority="1276">
      <colorScale>
        <cfvo type="min"/>
        <cfvo type="percentile" val="50"/>
        <cfvo type="max"/>
        <color rgb="FFF8696B"/>
        <color rgb="FFFCFCFF"/>
        <color rgb="FF63BE7B"/>
      </colorScale>
    </cfRule>
  </conditionalFormatting>
  <conditionalFormatting sqref="I6:J6 N6">
    <cfRule type="colorScale" priority="1069">
      <colorScale>
        <cfvo type="min"/>
        <cfvo type="percentile" val="50"/>
        <cfvo type="max"/>
        <color rgb="FFF8696B"/>
        <color rgb="FFFCFCFF"/>
        <color rgb="FF63BE7B"/>
      </colorScale>
    </cfRule>
    <cfRule type="colorScale" priority="1070">
      <colorScale>
        <cfvo type="min"/>
        <cfvo type="max"/>
        <color rgb="FFFCFCFF"/>
        <color rgb="FF63BE7B"/>
      </colorScale>
    </cfRule>
    <cfRule type="colorScale" priority="1091">
      <colorScale>
        <cfvo type="min"/>
        <cfvo type="percentile" val="50"/>
        <cfvo type="max"/>
        <color rgb="FFF8696B"/>
        <color rgb="FFFCFCFF"/>
        <color rgb="FF63BE7B"/>
      </colorScale>
    </cfRule>
    <cfRule type="colorScale" priority="1110">
      <colorScale>
        <cfvo type="min"/>
        <cfvo type="percentile" val="50"/>
        <cfvo type="max"/>
        <color rgb="FFF8696B"/>
        <color rgb="FFFCFCFF"/>
        <color rgb="FF5A8AC6"/>
      </colorScale>
    </cfRule>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fRule type="colorScale" priority="1113">
      <colorScale>
        <cfvo type="min"/>
        <cfvo type="percentile" val="50"/>
        <cfvo type="max"/>
        <color rgb="FFF8696B"/>
        <color rgb="FFFCFCFF"/>
        <color rgb="FF63BE7B"/>
      </colorScale>
    </cfRule>
  </conditionalFormatting>
  <conditionalFormatting sqref="I19:J19">
    <cfRule type="colorScale" priority="348">
      <colorScale>
        <cfvo type="min"/>
        <cfvo type="max"/>
        <color rgb="FFFCFCFF"/>
        <color rgb="FF63BE7B"/>
      </colorScale>
    </cfRule>
    <cfRule type="colorScale" priority="349">
      <colorScale>
        <cfvo type="min"/>
        <cfvo type="percentile" val="50"/>
        <cfvo type="max"/>
        <color rgb="FFF8696B"/>
        <color rgb="FFFCFCFF"/>
        <color rgb="FF63BE7B"/>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5A8AC6"/>
      </colorScale>
    </cfRule>
    <cfRule type="colorScale" priority="352">
      <colorScale>
        <cfvo type="min"/>
        <cfvo type="percentile" val="50"/>
        <cfvo type="max"/>
        <color rgb="FFF8696B"/>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I20:J20">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5A8AC6"/>
      </colorScale>
    </cfRule>
    <cfRule type="colorScale" priority="68">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fRule type="colorScale" priority="73">
      <colorScale>
        <cfvo type="min"/>
        <cfvo type="max"/>
        <color rgb="FFFCFCFF"/>
        <color rgb="FF63BE7B"/>
      </colorScale>
    </cfRule>
  </conditionalFormatting>
  <conditionalFormatting sqref="I1:N1 G1">
    <cfRule type="colorScale" priority="1982">
      <colorScale>
        <cfvo type="min"/>
        <cfvo type="percentile" val="50"/>
        <cfvo type="max"/>
        <color rgb="FFF8696B"/>
        <color rgb="FFFCFCFF"/>
        <color rgb="FF63BE7B"/>
      </colorScale>
    </cfRule>
  </conditionalFormatting>
  <conditionalFormatting sqref="J2:J3">
    <cfRule type="colorScale" priority="1869">
      <colorScale>
        <cfvo type="min"/>
        <cfvo type="max"/>
        <color rgb="FFFCFCFF"/>
        <color rgb="FF63BE7B"/>
      </colorScale>
    </cfRule>
    <cfRule type="colorScale" priority="2163">
      <colorScale>
        <cfvo type="min"/>
        <cfvo type="max"/>
        <color rgb="FFFCFCFF"/>
        <color rgb="FF63BE7B"/>
      </colorScale>
    </cfRule>
    <cfRule type="colorScale" priority="2314">
      <colorScale>
        <cfvo type="min"/>
        <cfvo type="percentile" val="50"/>
        <cfvo type="max"/>
        <color rgb="FFF8696B"/>
        <color rgb="FFFCFCFF"/>
        <color rgb="FF63BE7B"/>
      </colorScale>
    </cfRule>
    <cfRule type="colorScale" priority="2315">
      <colorScale>
        <cfvo type="min"/>
        <cfvo type="max"/>
        <color rgb="FFFCFCFF"/>
        <color rgb="FF63BE7B"/>
      </colorScale>
    </cfRule>
    <cfRule type="colorScale" priority="2316">
      <colorScale>
        <cfvo type="min"/>
        <cfvo type="max"/>
        <color rgb="FFFCFCFF"/>
        <color rgb="FF63BE7B"/>
      </colorScale>
    </cfRule>
    <cfRule type="colorScale" priority="2317">
      <colorScale>
        <cfvo type="min"/>
        <cfvo type="percentile" val="50"/>
        <cfvo type="max"/>
        <color rgb="FFF8696B"/>
        <color rgb="FFFCFCFF"/>
        <color rgb="FF63BE7B"/>
      </colorScale>
    </cfRule>
    <cfRule type="colorScale" priority="2318">
      <colorScale>
        <cfvo type="min"/>
        <cfvo type="max"/>
        <color rgb="FFFCFCFF"/>
        <color rgb="FF63BE7B"/>
      </colorScale>
    </cfRule>
  </conditionalFormatting>
  <conditionalFormatting sqref="J2:J4">
    <cfRule type="colorScale" priority="2259">
      <colorScale>
        <cfvo type="min"/>
        <cfvo type="max"/>
        <color rgb="FFFCFCFF"/>
        <color rgb="FF63BE7B"/>
      </colorScale>
    </cfRule>
    <cfRule type="colorScale" priority="2260">
      <colorScale>
        <cfvo type="min"/>
        <cfvo type="percentile" val="50"/>
        <cfvo type="max"/>
        <color rgb="FFF8696B"/>
        <color rgb="FFFCFCFF"/>
        <color rgb="FF63BE7B"/>
      </colorScale>
    </cfRule>
    <cfRule type="colorScale" priority="2338">
      <colorScale>
        <cfvo type="min"/>
        <cfvo type="percentile" val="50"/>
        <cfvo type="max"/>
        <color rgb="FFF8696B"/>
        <color rgb="FFFCFCFF"/>
        <color rgb="FF63BE7B"/>
      </colorScale>
    </cfRule>
    <cfRule type="colorScale" priority="2339">
      <colorScale>
        <cfvo type="min"/>
        <cfvo type="max"/>
        <color rgb="FFFCFCFF"/>
        <color rgb="FF63BE7B"/>
      </colorScale>
    </cfRule>
    <cfRule type="colorScale" priority="2468">
      <colorScale>
        <cfvo type="min"/>
        <cfvo type="max"/>
        <color rgb="FFFCFCFF"/>
        <color rgb="FF63BE7B"/>
      </colorScale>
    </cfRule>
  </conditionalFormatting>
  <conditionalFormatting sqref="J2:J18">
    <cfRule type="colorScale" priority="431">
      <colorScale>
        <cfvo type="min"/>
        <cfvo type="max"/>
        <color rgb="FFFCFCFF"/>
        <color rgb="FF63BE7B"/>
      </colorScale>
    </cfRule>
  </conditionalFormatting>
  <conditionalFormatting sqref="J2:J21">
    <cfRule type="colorScale" priority="12">
      <colorScale>
        <cfvo type="min"/>
        <cfvo type="max"/>
        <color rgb="FFFCFCFF"/>
        <color rgb="FF63BE7B"/>
      </colorScale>
    </cfRule>
  </conditionalFormatting>
  <conditionalFormatting sqref="J4">
    <cfRule type="colorScale" priority="1996">
      <colorScale>
        <cfvo type="min"/>
        <cfvo type="max"/>
        <color rgb="FFFCFCFF"/>
        <color rgb="FF63BE7B"/>
      </colorScale>
    </cfRule>
    <cfRule type="colorScale" priority="2114">
      <colorScale>
        <cfvo type="min"/>
        <cfvo type="max"/>
        <color rgb="FFFCFCFF"/>
        <color rgb="FF63BE7B"/>
      </colorScale>
    </cfRule>
    <cfRule type="colorScale" priority="2115">
      <colorScale>
        <cfvo type="min"/>
        <cfvo type="max"/>
        <color rgb="FFFCFCFF"/>
        <color rgb="FF63BE7B"/>
      </colorScale>
    </cfRule>
    <cfRule type="colorScale" priority="2116">
      <colorScale>
        <cfvo type="min"/>
        <cfvo type="percentile" val="50"/>
        <cfvo type="max"/>
        <color rgb="FFF8696B"/>
        <color rgb="FFFCFCFF"/>
        <color rgb="FF63BE7B"/>
      </colorScale>
    </cfRule>
    <cfRule type="colorScale" priority="2117">
      <colorScale>
        <cfvo type="min"/>
        <cfvo type="percentile" val="50"/>
        <cfvo type="max"/>
        <color rgb="FFF8696B"/>
        <color rgb="FFFCFCFF"/>
        <color rgb="FF63BE7B"/>
      </colorScale>
    </cfRule>
  </conditionalFormatting>
  <conditionalFormatting sqref="J5">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45">
      <colorScale>
        <cfvo type="min"/>
        <cfvo type="max"/>
        <color rgb="FFFCFCFF"/>
        <color rgb="FF63BE7B"/>
      </colorScale>
    </cfRule>
    <cfRule type="colorScale" priority="1246">
      <colorScale>
        <cfvo type="min"/>
        <cfvo type="percentile" val="50"/>
        <cfvo type="max"/>
        <color rgb="FFF8696B"/>
        <color rgb="FFFCFCFF"/>
        <color rgb="FF63BE7B"/>
      </colorScale>
    </cfRule>
    <cfRule type="colorScale" priority="1323">
      <colorScale>
        <cfvo type="min"/>
        <cfvo type="max"/>
        <color rgb="FFFCFCFF"/>
        <color rgb="FF63BE7B"/>
      </colorScale>
    </cfRule>
    <cfRule type="colorScale" priority="1329">
      <colorScale>
        <cfvo type="min"/>
        <cfvo type="max"/>
        <color rgb="FFFCFCFF"/>
        <color rgb="FF63BE7B"/>
      </colorScale>
    </cfRule>
    <cfRule type="colorScale" priority="1330">
      <colorScale>
        <cfvo type="min"/>
        <cfvo type="percentile" val="50"/>
        <cfvo type="max"/>
        <color rgb="FFF8696B"/>
        <color rgb="FFFCFCFF"/>
        <color rgb="FF63BE7B"/>
      </colorScale>
    </cfRule>
    <cfRule type="colorScale" priority="1352">
      <colorScale>
        <cfvo type="min"/>
        <cfvo type="max"/>
        <color rgb="FFFCFCFF"/>
        <color rgb="FF63BE7B"/>
      </colorScale>
    </cfRule>
  </conditionalFormatting>
  <conditionalFormatting sqref="J6">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082">
      <colorScale>
        <cfvo type="min"/>
        <cfvo type="max"/>
        <color rgb="FFFCFCFF"/>
        <color rgb="FF63BE7B"/>
      </colorScale>
    </cfRule>
    <cfRule type="colorScale" priority="1083">
      <colorScale>
        <cfvo type="min"/>
        <cfvo type="percentile" val="50"/>
        <cfvo type="max"/>
        <color rgb="FFF8696B"/>
        <color rgb="FFFCFCFF"/>
        <color rgb="FF63BE7B"/>
      </colorScale>
    </cfRule>
    <cfRule type="colorScale" priority="1156">
      <colorScale>
        <cfvo type="min"/>
        <cfvo type="max"/>
        <color rgb="FFFCFCFF"/>
        <color rgb="FF63BE7B"/>
      </colorScale>
    </cfRule>
    <cfRule type="colorScale" priority="1162">
      <colorScale>
        <cfvo type="min"/>
        <cfvo type="max"/>
        <color rgb="FFFCFCFF"/>
        <color rgb="FF63BE7B"/>
      </colorScale>
    </cfRule>
    <cfRule type="colorScale" priority="1163">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J7:J18">
    <cfRule type="colorScale" priority="823">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fRule type="colorScale" priority="1000">
      <colorScale>
        <cfvo type="min"/>
        <cfvo type="max"/>
        <color rgb="FFFCFCFF"/>
        <color rgb="FF63BE7B"/>
      </colorScale>
    </cfRule>
    <cfRule type="colorScale" priority="1001">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J19:J21">
    <cfRule type="colorScale" priority="112">
      <colorScale>
        <cfvo type="min"/>
        <cfvo type="max"/>
        <color rgb="FFFCFCFF"/>
        <color rgb="FF63BE7B"/>
      </colorScale>
    </cfRule>
    <cfRule type="colorScale" priority="221">
      <colorScale>
        <cfvo type="min"/>
        <cfvo type="max"/>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fRule type="colorScale" priority="376">
      <colorScale>
        <cfvo type="min"/>
        <cfvo type="max"/>
        <color rgb="FFFCFCFF"/>
        <color rgb="FF63BE7B"/>
      </colorScale>
    </cfRule>
  </conditionalFormatting>
  <conditionalFormatting sqref="K2:K3">
    <cfRule type="colorScale" priority="2264">
      <colorScale>
        <cfvo type="min"/>
        <cfvo type="percentile" val="50"/>
        <cfvo type="max"/>
        <color rgb="FFF8696B"/>
        <color rgb="FFFCFCFF"/>
        <color rgb="FF63BE7B"/>
      </colorScale>
    </cfRule>
  </conditionalFormatting>
  <conditionalFormatting sqref="K2:K4">
    <cfRule type="colorScale" priority="2252">
      <colorScale>
        <cfvo type="min"/>
        <cfvo type="percentile" val="50"/>
        <cfvo type="max"/>
        <color rgb="FFF8696B"/>
        <color rgb="FFFCFCFF"/>
        <color rgb="FF63BE7B"/>
      </colorScale>
    </cfRule>
    <cfRule type="colorScale" priority="2346">
      <colorScale>
        <cfvo type="min"/>
        <cfvo type="max"/>
        <color rgb="FFFCFCFF"/>
        <color rgb="FF63BE7B"/>
      </colorScale>
    </cfRule>
    <cfRule type="colorScale" priority="2469">
      <colorScale>
        <cfvo type="min"/>
        <cfvo type="max"/>
        <color rgb="FFFCFCFF"/>
        <color rgb="FF63BE7B"/>
      </colorScale>
    </cfRule>
  </conditionalFormatting>
  <conditionalFormatting sqref="K2:K18">
    <cfRule type="colorScale" priority="430">
      <colorScale>
        <cfvo type="min"/>
        <cfvo type="max"/>
        <color rgb="FFFCFCFF"/>
        <color rgb="FF63BE7B"/>
      </colorScale>
    </cfRule>
  </conditionalFormatting>
  <conditionalFormatting sqref="K2:K21">
    <cfRule type="colorScale" priority="50">
      <colorScale>
        <cfvo type="min"/>
        <cfvo type="max"/>
        <color rgb="FFFCFCFF"/>
        <color rgb="FF63BE7B"/>
      </colorScale>
    </cfRule>
  </conditionalFormatting>
  <conditionalFormatting sqref="K4">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K5">
    <cfRule type="colorScale" priority="1247">
      <colorScale>
        <cfvo type="min"/>
        <cfvo type="percentile" val="50"/>
        <cfvo type="max"/>
        <color rgb="FFF8696B"/>
        <color rgb="FFFCFCFF"/>
        <color rgb="FF63BE7B"/>
      </colorScale>
    </cfRule>
    <cfRule type="colorScale" priority="1348">
      <colorScale>
        <cfvo type="min"/>
        <cfvo type="max"/>
        <color rgb="FFFCFCFF"/>
        <color rgb="FF63BE7B"/>
      </colorScale>
    </cfRule>
  </conditionalFormatting>
  <conditionalFormatting sqref="K6">
    <cfRule type="colorScale" priority="1084">
      <colorScale>
        <cfvo type="min"/>
        <cfvo type="percentile" val="50"/>
        <cfvo type="max"/>
        <color rgb="FFF8696B"/>
        <color rgb="FFFCFCFF"/>
        <color rgb="FF63BE7B"/>
      </colorScale>
    </cfRule>
    <cfRule type="colorScale" priority="1181">
      <colorScale>
        <cfvo type="min"/>
        <cfvo type="max"/>
        <color rgb="FFFCFCFF"/>
        <color rgb="FF63BE7B"/>
      </colorScale>
    </cfRule>
  </conditionalFormatting>
  <conditionalFormatting sqref="K7:K18">
    <cfRule type="colorScale" priority="885">
      <colorScale>
        <cfvo type="min"/>
        <cfvo type="percentile" val="50"/>
        <cfvo type="max"/>
        <color rgb="FFF8696B"/>
        <color rgb="FFFCFCFF"/>
        <color rgb="FF63BE7B"/>
      </colorScale>
    </cfRule>
    <cfRule type="colorScale" priority="948">
      <colorScale>
        <cfvo type="min"/>
        <cfvo type="max"/>
        <color rgb="FFFCFCFF"/>
        <color rgb="FF63BE7B"/>
      </colorScale>
    </cfRule>
    <cfRule type="colorScale" priority="949">
      <colorScale>
        <cfvo type="min"/>
        <cfvo type="percentile" val="50"/>
        <cfvo type="max"/>
        <color rgb="FFF8696B"/>
        <color rgb="FFFCFCFF"/>
        <color rgb="FF63BE7B"/>
      </colorScale>
    </cfRule>
    <cfRule type="colorScale" priority="968">
      <colorScale>
        <cfvo type="min"/>
        <cfvo type="percentile" val="50"/>
        <cfvo type="max"/>
        <color rgb="FFF8696B"/>
        <color rgb="FFFCFCFF"/>
        <color rgb="FF63BE7B"/>
      </colorScale>
    </cfRule>
    <cfRule type="colorScale" priority="980">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K19:K21">
    <cfRule type="colorScale" priority="220">
      <colorScale>
        <cfvo type="min"/>
        <cfvo type="max"/>
        <color rgb="FFFCFCFF"/>
        <color rgb="FF63BE7B"/>
      </colorScale>
    </cfRule>
    <cfRule type="colorScale" priority="362">
      <colorScale>
        <cfvo type="min"/>
        <cfvo type="percentile" val="50"/>
        <cfvo type="max"/>
        <color rgb="FFF8696B"/>
        <color rgb="FFFCFCFF"/>
        <color rgb="FF63BE7B"/>
      </colorScale>
    </cfRule>
  </conditionalFormatting>
  <conditionalFormatting sqref="K2:L2">
    <cfRule type="colorScale" priority="1906">
      <colorScale>
        <cfvo type="min"/>
        <cfvo type="max"/>
        <color rgb="FFFCFCFF"/>
        <color rgb="FF63BE7B"/>
      </colorScale>
    </cfRule>
    <cfRule type="colorScale" priority="2132">
      <colorScale>
        <cfvo type="min"/>
        <cfvo type="max"/>
        <color rgb="FFFCFCFF"/>
        <color rgb="FF63BE7B"/>
      </colorScale>
    </cfRule>
  </conditionalFormatting>
  <conditionalFormatting sqref="K2:L3">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K3:L3">
    <cfRule type="colorScale" priority="1360">
      <colorScale>
        <cfvo type="min"/>
        <cfvo type="max"/>
        <color rgb="FFFCFCFF"/>
        <color rgb="FF63BE7B"/>
      </colorScale>
    </cfRule>
    <cfRule type="colorScale" priority="1362">
      <colorScale>
        <cfvo type="min"/>
        <cfvo type="max"/>
        <color rgb="FFFCFCFF"/>
        <color rgb="FF63BE7B"/>
      </colorScale>
    </cfRule>
  </conditionalFormatting>
  <conditionalFormatting sqref="K4:L4">
    <cfRule type="colorScale" priority="1990">
      <colorScale>
        <cfvo type="min"/>
        <cfvo type="max"/>
        <color rgb="FFFCFCFF"/>
        <color rgb="FF63BE7B"/>
      </colorScale>
    </cfRule>
    <cfRule type="colorScale" priority="2057">
      <colorScale>
        <cfvo type="min"/>
        <cfvo type="max"/>
        <color rgb="FFFCFCFF"/>
        <color rgb="FF63BE7B"/>
      </colorScale>
    </cfRule>
    <cfRule type="colorScale" priority="2058">
      <colorScale>
        <cfvo type="min"/>
        <cfvo type="percentile" val="50"/>
        <cfvo type="max"/>
        <color rgb="FFF8696B"/>
        <color rgb="FFFCFCFF"/>
        <color rgb="FF63BE7B"/>
      </colorScale>
    </cfRule>
    <cfRule type="colorScale" priority="2059">
      <colorScale>
        <cfvo type="min"/>
        <cfvo type="max"/>
        <color rgb="FFFCFCFF"/>
        <color rgb="FF63BE7B"/>
      </colorScale>
    </cfRule>
  </conditionalFormatting>
  <conditionalFormatting sqref="K5:L5">
    <cfRule type="colorScale" priority="1189">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max"/>
        <color rgb="FFFCFCFF"/>
        <color rgb="FF63BE7B"/>
      </colorScale>
    </cfRule>
    <cfRule type="colorScale" priority="1200">
      <colorScale>
        <cfvo type="min"/>
        <cfvo type="percentile" val="50"/>
        <cfvo type="max"/>
        <color rgb="FFF8696B"/>
        <color rgb="FFFCFCFF"/>
        <color rgb="FF63BE7B"/>
      </colorScale>
    </cfRule>
    <cfRule type="colorScale" priority="1201">
      <colorScale>
        <cfvo type="min"/>
        <cfvo type="max"/>
        <color rgb="FFFCFCFF"/>
        <color rgb="FF63BE7B"/>
      </colorScale>
    </cfRule>
  </conditionalFormatting>
  <conditionalFormatting sqref="K6:L6">
    <cfRule type="colorScale" priority="1028">
      <colorScale>
        <cfvo type="min"/>
        <cfvo type="max"/>
        <color rgb="FFFCFCFF"/>
        <color rgb="FF63BE7B"/>
      </colorScale>
    </cfRule>
    <cfRule type="colorScale" priority="1037">
      <colorScale>
        <cfvo type="min"/>
        <cfvo type="percentile" val="50"/>
        <cfvo type="max"/>
        <color rgb="FFF8696B"/>
        <color rgb="FFFCFCFF"/>
        <color rgb="FF63BE7B"/>
      </colorScale>
    </cfRule>
    <cfRule type="colorScale" priority="1038">
      <colorScale>
        <cfvo type="min"/>
        <cfvo type="max"/>
        <color rgb="FFFCFCFF"/>
        <color rgb="FF63BE7B"/>
      </colorScale>
    </cfRule>
  </conditionalFormatting>
  <conditionalFormatting sqref="K7:L9">
    <cfRule type="colorScale" priority="841">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onditionalFormatting>
  <conditionalFormatting sqref="K10:L10">
    <cfRule type="colorScale" priority="791">
      <colorScale>
        <cfvo type="min"/>
        <cfvo type="max"/>
        <color rgb="FFFCFCFF"/>
        <color rgb="FF63BE7B"/>
      </colorScale>
    </cfRule>
    <cfRule type="colorScale" priority="794">
      <colorScale>
        <cfvo type="min"/>
        <cfvo type="max"/>
        <color rgb="FFFCFCFF"/>
        <color rgb="FF63BE7B"/>
      </colorScale>
    </cfRule>
    <cfRule type="colorScale" priority="795">
      <colorScale>
        <cfvo type="min"/>
        <cfvo type="percentile" val="50"/>
        <cfvo type="max"/>
        <color rgb="FFF8696B"/>
        <color rgb="FFFCFCFF"/>
        <color rgb="FF63BE7B"/>
      </colorScale>
    </cfRule>
    <cfRule type="colorScale" priority="796">
      <colorScale>
        <cfvo type="min"/>
        <cfvo type="max"/>
        <color rgb="FFFCFCFF"/>
        <color rgb="FF63BE7B"/>
      </colorScale>
    </cfRule>
  </conditionalFormatting>
  <conditionalFormatting sqref="K11:L11">
    <cfRule type="colorScale" priority="771">
      <colorScale>
        <cfvo type="min"/>
        <cfvo type="max"/>
        <color rgb="FFFCFCFF"/>
        <color rgb="FF63BE7B"/>
      </colorScale>
    </cfRule>
    <cfRule type="colorScale" priority="774">
      <colorScale>
        <cfvo type="min"/>
        <cfvo type="max"/>
        <color rgb="FFFCFCFF"/>
        <color rgb="FF63BE7B"/>
      </colorScale>
    </cfRule>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onditionalFormatting>
  <conditionalFormatting sqref="K12:L12">
    <cfRule type="colorScale" priority="751">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onditionalFormatting>
  <conditionalFormatting sqref="K13:L13">
    <cfRule type="colorScale" priority="731">
      <colorScale>
        <cfvo type="min"/>
        <cfvo type="max"/>
        <color rgb="FFFCFCFF"/>
        <color rgb="FF63BE7B"/>
      </colorScale>
    </cfRule>
    <cfRule type="colorScale" priority="734">
      <colorScale>
        <cfvo type="min"/>
        <cfvo type="max"/>
        <color rgb="FFFCFCFF"/>
        <color rgb="FF63BE7B"/>
      </colorScale>
    </cfRule>
    <cfRule type="colorScale" priority="735">
      <colorScale>
        <cfvo type="min"/>
        <cfvo type="percentile" val="50"/>
        <cfvo type="max"/>
        <color rgb="FFF8696B"/>
        <color rgb="FFFCFCFF"/>
        <color rgb="FF63BE7B"/>
      </colorScale>
    </cfRule>
    <cfRule type="colorScale" priority="736">
      <colorScale>
        <cfvo type="min"/>
        <cfvo type="max"/>
        <color rgb="FFFCFCFF"/>
        <color rgb="FF63BE7B"/>
      </colorScale>
    </cfRule>
  </conditionalFormatting>
  <conditionalFormatting sqref="K14:L14">
    <cfRule type="colorScale" priority="711">
      <colorScale>
        <cfvo type="min"/>
        <cfvo type="max"/>
        <color rgb="FFFCFCFF"/>
        <color rgb="FF63BE7B"/>
      </colorScale>
    </cfRule>
    <cfRule type="colorScale" priority="714">
      <colorScale>
        <cfvo type="min"/>
        <cfvo type="max"/>
        <color rgb="FFFCFCFF"/>
        <color rgb="FF63BE7B"/>
      </colorScale>
    </cfRule>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K15:L15">
    <cfRule type="colorScale" priority="691">
      <colorScale>
        <cfvo type="min"/>
        <cfvo type="max"/>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onditionalFormatting>
  <conditionalFormatting sqref="K16:L16">
    <cfRule type="colorScale" priority="650">
      <colorScale>
        <cfvo type="min"/>
        <cfvo type="max"/>
        <color rgb="FFFCFCFF"/>
        <color rgb="FF63BE7B"/>
      </colorScale>
    </cfRule>
    <cfRule type="colorScale" priority="653">
      <colorScale>
        <cfvo type="min"/>
        <cfvo type="max"/>
        <color rgb="FFFCFCFF"/>
        <color rgb="FF63BE7B"/>
      </colorScale>
    </cfRule>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onditionalFormatting>
  <conditionalFormatting sqref="K17:L17">
    <cfRule type="colorScale" priority="630">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onditionalFormatting>
  <conditionalFormatting sqref="K18:L18">
    <cfRule type="colorScale" priority="451">
      <colorScale>
        <cfvo type="min"/>
        <cfvo type="max"/>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onditionalFormatting>
  <conditionalFormatting sqref="K19:L19">
    <cfRule type="colorScale" priority="290">
      <colorScale>
        <cfvo type="min"/>
        <cfvo type="max"/>
        <color rgb="FFFCFCFF"/>
        <color rgb="FF63BE7B"/>
      </colorScale>
    </cfRule>
    <cfRule type="colorScale" priority="297">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K20:L20">
    <cfRule type="colorScale" priority="58">
      <colorScale>
        <cfvo type="min"/>
        <cfvo type="max"/>
        <color rgb="FFFCFCFF"/>
        <color rgb="FF63BE7B"/>
      </colorScale>
    </cfRule>
    <cfRule type="colorScale" priority="59">
      <colorScale>
        <cfvo type="min"/>
        <cfvo type="max"/>
        <color rgb="FFFCFCFF"/>
        <color rgb="FF63BE7B"/>
      </colorScale>
    </cfRule>
    <cfRule type="colorScale" priority="74">
      <colorScale>
        <cfvo type="min"/>
        <cfvo type="percentile" val="50"/>
        <cfvo type="max"/>
        <color rgb="FFF8696B"/>
        <color rgb="FFFCFCFF"/>
        <color rgb="FF63BE7B"/>
      </colorScale>
    </cfRule>
    <cfRule type="colorScale" priority="75">
      <colorScale>
        <cfvo type="min"/>
        <cfvo type="max"/>
        <color rgb="FFFCFCFF"/>
        <color rgb="FF63BE7B"/>
      </colorScale>
    </cfRule>
  </conditionalFormatting>
  <conditionalFormatting sqref="L2:L3">
    <cfRule type="colorScale" priority="2265">
      <colorScale>
        <cfvo type="min"/>
        <cfvo type="percentile" val="50"/>
        <cfvo type="max"/>
        <color rgb="FFF8696B"/>
        <color rgb="FFFCFCFF"/>
        <color rgb="FF63BE7B"/>
      </colorScale>
    </cfRule>
  </conditionalFormatting>
  <conditionalFormatting sqref="L2:L4">
    <cfRule type="colorScale" priority="2253">
      <colorScale>
        <cfvo type="min"/>
        <cfvo type="percentile" val="50"/>
        <cfvo type="max"/>
        <color rgb="FFF8696B"/>
        <color rgb="FFFCFCFF"/>
        <color rgb="FF63BE7B"/>
      </colorScale>
    </cfRule>
    <cfRule type="colorScale" priority="2347">
      <colorScale>
        <cfvo type="min"/>
        <cfvo type="max"/>
        <color rgb="FFFCFCFF"/>
        <color rgb="FF63BE7B"/>
      </colorScale>
    </cfRule>
    <cfRule type="colorScale" priority="2470">
      <colorScale>
        <cfvo type="min"/>
        <cfvo type="max"/>
        <color rgb="FFFCFCFF"/>
        <color rgb="FF63BE7B"/>
      </colorScale>
    </cfRule>
  </conditionalFormatting>
  <conditionalFormatting sqref="L2:L18">
    <cfRule type="colorScale" priority="429">
      <colorScale>
        <cfvo type="min"/>
        <cfvo type="max"/>
        <color rgb="FFFCFCFF"/>
        <color rgb="FF63BE7B"/>
      </colorScale>
    </cfRule>
  </conditionalFormatting>
  <conditionalFormatting sqref="L2:L21">
    <cfRule type="colorScale" priority="49">
      <colorScale>
        <cfvo type="min"/>
        <cfvo type="max"/>
        <color rgb="FFFCFCFF"/>
        <color rgb="FF63BE7B"/>
      </colorScale>
    </cfRule>
  </conditionalFormatting>
  <conditionalFormatting sqref="L4">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percentile" val="50"/>
        <cfvo type="max"/>
        <color rgb="FFF8696B"/>
        <color rgb="FFFCFCFF"/>
        <color rgb="FF63BE7B"/>
      </colorScale>
    </cfRule>
  </conditionalFormatting>
  <conditionalFormatting sqref="L5">
    <cfRule type="colorScale" priority="1248">
      <colorScale>
        <cfvo type="min"/>
        <cfvo type="percentile" val="50"/>
        <cfvo type="max"/>
        <color rgb="FFF8696B"/>
        <color rgb="FFFCFCFF"/>
        <color rgb="FF63BE7B"/>
      </colorScale>
    </cfRule>
    <cfRule type="colorScale" priority="1349">
      <colorScale>
        <cfvo type="min"/>
        <cfvo type="max"/>
        <color rgb="FFFCFCFF"/>
        <color rgb="FF63BE7B"/>
      </colorScale>
    </cfRule>
  </conditionalFormatting>
  <conditionalFormatting sqref="L6">
    <cfRule type="colorScale" priority="1085">
      <colorScale>
        <cfvo type="min"/>
        <cfvo type="percentile" val="50"/>
        <cfvo type="max"/>
        <color rgb="FFF8696B"/>
        <color rgb="FFFCFCFF"/>
        <color rgb="FF63BE7B"/>
      </colorScale>
    </cfRule>
    <cfRule type="colorScale" priority="1182">
      <colorScale>
        <cfvo type="min"/>
        <cfvo type="max"/>
        <color rgb="FFFCFCFF"/>
        <color rgb="FF63BE7B"/>
      </colorScale>
    </cfRule>
  </conditionalFormatting>
  <conditionalFormatting sqref="L7:L18">
    <cfRule type="colorScale" priority="889">
      <colorScale>
        <cfvo type="min"/>
        <cfvo type="percentile" val="50"/>
        <cfvo type="max"/>
        <color rgb="FFF8696B"/>
        <color rgb="FFFCFCFF"/>
        <color rgb="FF63BE7B"/>
      </colorScale>
    </cfRule>
    <cfRule type="colorScale" priority="950">
      <colorScale>
        <cfvo type="min"/>
        <cfvo type="max"/>
        <color rgb="FFFCFCFF"/>
        <color rgb="FF63BE7B"/>
      </colorScale>
    </cfRule>
    <cfRule type="colorScale" priority="951">
      <colorScale>
        <cfvo type="min"/>
        <cfvo type="percentile" val="50"/>
        <cfvo type="max"/>
        <color rgb="FFF8696B"/>
        <color rgb="FFFCFCFF"/>
        <color rgb="FF63BE7B"/>
      </colorScale>
    </cfRule>
    <cfRule type="colorScale" priority="969">
      <colorScale>
        <cfvo type="min"/>
        <cfvo type="percentile" val="50"/>
        <cfvo type="max"/>
        <color rgb="FFF8696B"/>
        <color rgb="FFFCFCFF"/>
        <color rgb="FF63BE7B"/>
      </colorScale>
    </cfRule>
    <cfRule type="colorScale" priority="981">
      <colorScale>
        <cfvo type="min"/>
        <cfvo type="percentile" val="50"/>
        <cfvo type="max"/>
        <color rgb="FFF8696B"/>
        <color rgb="FFFCFCFF"/>
        <color rgb="FF63BE7B"/>
      </colorScale>
    </cfRule>
    <cfRule type="colorScale" priority="1020">
      <colorScale>
        <cfvo type="min"/>
        <cfvo type="max"/>
        <color rgb="FFFCFCFF"/>
        <color rgb="FF63BE7B"/>
      </colorScale>
    </cfRule>
  </conditionalFormatting>
  <conditionalFormatting sqref="L19:L21">
    <cfRule type="colorScale" priority="219">
      <colorScale>
        <cfvo type="min"/>
        <cfvo type="max"/>
        <color rgb="FFFCFCFF"/>
        <color rgb="FF63BE7B"/>
      </colorScale>
    </cfRule>
    <cfRule type="colorScale" priority="365">
      <colorScale>
        <cfvo type="min"/>
        <cfvo type="percentile" val="50"/>
        <cfvo type="max"/>
        <color rgb="FFF8696B"/>
        <color rgb="FFFCFCFF"/>
        <color rgb="FF63BE7B"/>
      </colorScale>
    </cfRule>
  </conditionalFormatting>
  <conditionalFormatting sqref="M2:M3">
    <cfRule type="colorScale" priority="2164">
      <colorScale>
        <cfvo type="min"/>
        <cfvo type="max"/>
        <color rgb="FFFCFCFF"/>
        <color rgb="FF63BE7B"/>
      </colorScale>
    </cfRule>
    <cfRule type="colorScale" priority="2165">
      <colorScale>
        <cfvo type="min"/>
        <cfvo type="max"/>
        <color rgb="FFFCFCFF"/>
        <color rgb="FF63BE7B"/>
      </colorScale>
    </cfRule>
    <cfRule type="colorScale" priority="2319">
      <colorScale>
        <cfvo type="min"/>
        <cfvo type="percentile" val="50"/>
        <cfvo type="max"/>
        <color rgb="FFF8696B"/>
        <color rgb="FFFCFCFF"/>
        <color rgb="FF63BE7B"/>
      </colorScale>
    </cfRule>
    <cfRule type="colorScale" priority="2320">
      <colorScale>
        <cfvo type="min"/>
        <cfvo type="max"/>
        <color rgb="FFFCFCFF"/>
        <color rgb="FF63BE7B"/>
      </colorScale>
    </cfRule>
    <cfRule type="colorScale" priority="2321">
      <colorScale>
        <cfvo type="min"/>
        <cfvo type="max"/>
        <color rgb="FFFCFCFF"/>
        <color rgb="FF63BE7B"/>
      </colorScale>
    </cfRule>
    <cfRule type="colorScale" priority="2322">
      <colorScale>
        <cfvo type="min"/>
        <cfvo type="percentile" val="50"/>
        <cfvo type="max"/>
        <color rgb="FFF8696B"/>
        <color rgb="FFFCFCFF"/>
        <color rgb="FF63BE7B"/>
      </colorScale>
    </cfRule>
    <cfRule type="colorScale" priority="2323">
      <colorScale>
        <cfvo type="min"/>
        <cfvo type="max"/>
        <color rgb="FFFCFCFF"/>
        <color rgb="FF63BE7B"/>
      </colorScale>
    </cfRule>
  </conditionalFormatting>
  <conditionalFormatting sqref="M2:M4">
    <cfRule type="colorScale" priority="2261">
      <colorScale>
        <cfvo type="min"/>
        <cfvo type="max"/>
        <color rgb="FFFCFCFF"/>
        <color rgb="FF63BE7B"/>
      </colorScale>
    </cfRule>
    <cfRule type="colorScale" priority="2262">
      <colorScale>
        <cfvo type="min"/>
        <cfvo type="percentile" val="50"/>
        <cfvo type="max"/>
        <color rgb="FFF8696B"/>
        <color rgb="FFFCFCFF"/>
        <color rgb="FF63BE7B"/>
      </colorScale>
    </cfRule>
    <cfRule type="colorScale" priority="2340">
      <colorScale>
        <cfvo type="min"/>
        <cfvo type="percentile" val="50"/>
        <cfvo type="max"/>
        <color rgb="FFF8696B"/>
        <color rgb="FFFCFCFF"/>
        <color rgb="FF63BE7B"/>
      </colorScale>
    </cfRule>
    <cfRule type="colorScale" priority="2341">
      <colorScale>
        <cfvo type="min"/>
        <cfvo type="max"/>
        <color rgb="FFFCFCFF"/>
        <color rgb="FF63BE7B"/>
      </colorScale>
    </cfRule>
    <cfRule type="colorScale" priority="2471">
      <colorScale>
        <cfvo type="min"/>
        <cfvo type="max"/>
        <color rgb="FFFCFCFF"/>
        <color rgb="FF63BE7B"/>
      </colorScale>
    </cfRule>
  </conditionalFormatting>
  <conditionalFormatting sqref="M2:M18">
    <cfRule type="colorScale" priority="428">
      <colorScale>
        <cfvo type="min"/>
        <cfvo type="max"/>
        <color rgb="FFFCFCFF"/>
        <color rgb="FF63BE7B"/>
      </colorScale>
    </cfRule>
  </conditionalFormatting>
  <conditionalFormatting sqref="M2:M21">
    <cfRule type="colorScale" priority="11">
      <colorScale>
        <cfvo type="min"/>
        <cfvo type="max"/>
        <color rgb="FFFCFCFF"/>
        <color rgb="FF63BE7B"/>
      </colorScale>
    </cfRule>
  </conditionalFormatting>
  <conditionalFormatting sqref="M4">
    <cfRule type="colorScale" priority="1997">
      <colorScale>
        <cfvo type="min"/>
        <cfvo type="max"/>
        <color rgb="FFFCFCFF"/>
        <color rgb="FF63BE7B"/>
      </colorScale>
    </cfRule>
    <cfRule type="colorScale" priority="2119">
      <colorScale>
        <cfvo type="min"/>
        <cfvo type="max"/>
        <color rgb="FFFCFCFF"/>
        <color rgb="FF63BE7B"/>
      </colorScale>
    </cfRule>
    <cfRule type="colorScale" priority="2120">
      <colorScale>
        <cfvo type="min"/>
        <cfvo type="max"/>
        <color rgb="FFFCFCFF"/>
        <color rgb="FF63BE7B"/>
      </colorScale>
    </cfRule>
    <cfRule type="colorScale" priority="2121">
      <colorScale>
        <cfvo type="min"/>
        <cfvo type="percentile" val="50"/>
        <cfvo type="max"/>
        <color rgb="FFF8696B"/>
        <color rgb="FFFCFCFF"/>
        <color rgb="FF63BE7B"/>
      </colorScale>
    </cfRule>
    <cfRule type="colorScale" priority="2122">
      <colorScale>
        <cfvo type="min"/>
        <cfvo type="percentile" val="50"/>
        <cfvo type="max"/>
        <color rgb="FFF8696B"/>
        <color rgb="FFFCFCFF"/>
        <color rgb="FF63BE7B"/>
      </colorScale>
    </cfRule>
  </conditionalFormatting>
  <conditionalFormatting sqref="M5">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fRule type="colorScale" priority="1353">
      <colorScale>
        <cfvo type="min"/>
        <cfvo type="max"/>
        <color rgb="FFFCFCFF"/>
        <color rgb="FF63BE7B"/>
      </colorScale>
    </cfRule>
  </conditionalFormatting>
  <conditionalFormatting sqref="M6">
    <cfRule type="colorScale" priority="1086">
      <colorScale>
        <cfvo type="min"/>
        <cfvo type="max"/>
        <color rgb="FFFCFCFF"/>
        <color rgb="FF63BE7B"/>
      </colorScale>
    </cfRule>
    <cfRule type="colorScale" priority="1087">
      <colorScale>
        <cfvo type="min"/>
        <cfvo type="percentile" val="50"/>
        <cfvo type="max"/>
        <color rgb="FFF8696B"/>
        <color rgb="FFFCFCFF"/>
        <color rgb="FF63BE7B"/>
      </colorScale>
    </cfRule>
    <cfRule type="colorScale" priority="1088">
      <colorScale>
        <cfvo type="min"/>
        <cfvo type="max"/>
        <color rgb="FFFCFCFF"/>
        <color rgb="FF63BE7B"/>
      </colorScale>
    </cfRule>
    <cfRule type="colorScale" priority="1089">
      <colorScale>
        <cfvo type="min"/>
        <cfvo type="max"/>
        <color rgb="FFFCFCFF"/>
        <color rgb="FF63BE7B"/>
      </colorScale>
    </cfRule>
    <cfRule type="colorScale" priority="1090">
      <colorScale>
        <cfvo type="min"/>
        <cfvo type="percentile" val="50"/>
        <cfvo type="max"/>
        <color rgb="FFF8696B"/>
        <color rgb="FFFCFCFF"/>
        <color rgb="FF63BE7B"/>
      </colorScale>
    </cfRule>
    <cfRule type="colorScale" priority="1164">
      <colorScale>
        <cfvo type="min"/>
        <cfvo type="max"/>
        <color rgb="FFFCFCFF"/>
        <color rgb="FF63BE7B"/>
      </colorScale>
    </cfRule>
    <cfRule type="colorScale" priority="1165">
      <colorScale>
        <cfvo type="min"/>
        <cfvo type="percentile" val="50"/>
        <cfvo type="max"/>
        <color rgb="FFF8696B"/>
        <color rgb="FFFCFCFF"/>
        <color rgb="FF63BE7B"/>
      </colorScale>
    </cfRule>
    <cfRule type="colorScale" priority="1186">
      <colorScale>
        <cfvo type="min"/>
        <cfvo type="max"/>
        <color rgb="FFFCFCFF"/>
        <color rgb="FF63BE7B"/>
      </colorScale>
    </cfRule>
  </conditionalFormatting>
  <conditionalFormatting sqref="M7:M18">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percentile" val="50"/>
        <cfvo type="max"/>
        <color rgb="FFF8696B"/>
        <color rgb="FFFCFCFF"/>
        <color rgb="FF63BE7B"/>
      </colorScale>
    </cfRule>
    <cfRule type="colorScale" priority="939">
      <colorScale>
        <cfvo type="min"/>
        <cfvo type="percentile" val="50"/>
        <cfvo type="max"/>
        <color rgb="FFF8696B"/>
        <color rgb="FFFCFCFF"/>
        <color rgb="FF63BE7B"/>
      </colorScale>
    </cfRule>
    <cfRule type="colorScale" priority="940">
      <colorScale>
        <cfvo type="min"/>
        <cfvo type="max"/>
        <color rgb="FFFCFCFF"/>
        <color rgb="FF63BE7B"/>
      </colorScale>
    </cfRule>
    <cfRule type="colorScale" priority="993">
      <colorScale>
        <cfvo type="min"/>
        <cfvo type="percentile" val="50"/>
        <cfvo type="max"/>
        <color rgb="FFF8696B"/>
        <color rgb="FFFCFCFF"/>
        <color rgb="FF63BE7B"/>
      </colorScale>
    </cfRule>
    <cfRule type="colorScale" priority="994">
      <colorScale>
        <cfvo type="min"/>
        <cfvo type="max"/>
        <color rgb="FFFCFCFF"/>
        <color rgb="FF63BE7B"/>
      </colorScale>
    </cfRule>
    <cfRule type="colorScale" priority="1002">
      <colorScale>
        <cfvo type="min"/>
        <cfvo type="max"/>
        <color rgb="FFFCFCFF"/>
        <color rgb="FF63BE7B"/>
      </colorScale>
    </cfRule>
    <cfRule type="colorScale" priority="1003">
      <colorScale>
        <cfvo type="min"/>
        <cfvo type="percentile" val="50"/>
        <cfvo type="max"/>
        <color rgb="FFF8696B"/>
        <color rgb="FFFCFCFF"/>
        <color rgb="FF63BE7B"/>
      </colorScale>
    </cfRule>
    <cfRule type="colorScale" priority="1024">
      <colorScale>
        <cfvo type="min"/>
        <cfvo type="max"/>
        <color rgb="FFFCFCFF"/>
        <color rgb="FF63BE7B"/>
      </colorScale>
    </cfRule>
  </conditionalFormatting>
  <conditionalFormatting sqref="M19:M21">
    <cfRule type="colorScale" priority="111">
      <colorScale>
        <cfvo type="min"/>
        <cfvo type="max"/>
        <color rgb="FFFCFCFF"/>
        <color rgb="FF63BE7B"/>
      </colorScale>
    </cfRule>
    <cfRule type="colorScale" priority="218">
      <colorScale>
        <cfvo type="min"/>
        <cfvo type="max"/>
        <color rgb="FFFCFCFF"/>
        <color rgb="FF63BE7B"/>
      </colorScale>
    </cfRule>
    <cfRule type="colorScale" priority="393">
      <colorScale>
        <cfvo type="min"/>
        <cfvo type="max"/>
        <color rgb="FFFCFCFF"/>
        <color rgb="FF63BE7B"/>
      </colorScale>
    </cfRule>
    <cfRule type="colorScale" priority="394">
      <colorScale>
        <cfvo type="min"/>
        <cfvo type="percentile" val="50"/>
        <cfvo type="max"/>
        <color rgb="FFF8696B"/>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M7:N9 N10:N18">
    <cfRule type="colorScale" priority="822">
      <colorScale>
        <cfvo type="min"/>
        <cfvo type="max"/>
        <color rgb="FFFCFCFF"/>
        <color rgb="FF63BE7B"/>
      </colorScale>
    </cfRule>
  </conditionalFormatting>
  <conditionalFormatting sqref="M10:N10 N11:N18">
    <cfRule type="colorScale" priority="782">
      <colorScale>
        <cfvo type="min"/>
        <cfvo type="max"/>
        <color rgb="FFFCFCFF"/>
        <color rgb="FF63BE7B"/>
      </colorScale>
    </cfRule>
  </conditionalFormatting>
  <conditionalFormatting sqref="M11:N11 N12:N18">
    <cfRule type="colorScale" priority="762">
      <colorScale>
        <cfvo type="min"/>
        <cfvo type="max"/>
        <color rgb="FFFCFCFF"/>
        <color rgb="FF63BE7B"/>
      </colorScale>
    </cfRule>
  </conditionalFormatting>
  <conditionalFormatting sqref="M12:N12 N13:N18">
    <cfRule type="colorScale" priority="742">
      <colorScale>
        <cfvo type="min"/>
        <cfvo type="max"/>
        <color rgb="FFFCFCFF"/>
        <color rgb="FF63BE7B"/>
      </colorScale>
    </cfRule>
  </conditionalFormatting>
  <conditionalFormatting sqref="M13:N13 N14:N18">
    <cfRule type="colorScale" priority="722">
      <colorScale>
        <cfvo type="min"/>
        <cfvo type="max"/>
        <color rgb="FFFCFCFF"/>
        <color rgb="FF63BE7B"/>
      </colorScale>
    </cfRule>
  </conditionalFormatting>
  <conditionalFormatting sqref="M14:N14 N15:N18">
    <cfRule type="colorScale" priority="702">
      <colorScale>
        <cfvo type="min"/>
        <cfvo type="max"/>
        <color rgb="FFFCFCFF"/>
        <color rgb="FF63BE7B"/>
      </colorScale>
    </cfRule>
  </conditionalFormatting>
  <conditionalFormatting sqref="M15:N15 N16:N18">
    <cfRule type="colorScale" priority="682">
      <colorScale>
        <cfvo type="min"/>
        <cfvo type="max"/>
        <color rgb="FFFCFCFF"/>
        <color rgb="FF63BE7B"/>
      </colorScale>
    </cfRule>
  </conditionalFormatting>
  <conditionalFormatting sqref="M16:N16 N17:N18">
    <cfRule type="colorScale" priority="641">
      <colorScale>
        <cfvo type="min"/>
        <cfvo type="max"/>
        <color rgb="FFFCFCFF"/>
        <color rgb="FF63BE7B"/>
      </colorScale>
    </cfRule>
  </conditionalFormatting>
  <conditionalFormatting sqref="M17:N17 N18">
    <cfRule type="colorScale" priority="621">
      <colorScale>
        <cfvo type="min"/>
        <cfvo type="max"/>
        <color rgb="FFFCFCFF"/>
        <color rgb="FF63BE7B"/>
      </colorScale>
    </cfRule>
  </conditionalFormatting>
  <conditionalFormatting sqref="M18:N18">
    <cfRule type="colorScale" priority="442">
      <colorScale>
        <cfvo type="min"/>
        <cfvo type="max"/>
        <color rgb="FFFCFCFF"/>
        <color rgb="FF63BE7B"/>
      </colorScale>
    </cfRule>
  </conditionalFormatting>
  <conditionalFormatting sqref="N2:N4">
    <cfRule type="colorScale" priority="1366">
      <colorScale>
        <cfvo type="min"/>
        <cfvo type="max"/>
        <color rgb="FFFCFCFF"/>
        <color rgb="FF63BE7B"/>
      </colorScale>
    </cfRule>
    <cfRule type="colorScale" priority="1367">
      <colorScale>
        <cfvo type="min"/>
        <cfvo type="percentile" val="50"/>
        <cfvo type="max"/>
        <color rgb="FFF8696B"/>
        <color rgb="FFFCFCFF"/>
        <color rgb="FF63BE7B"/>
      </colorScale>
    </cfRule>
    <cfRule type="colorScale" priority="1368">
      <colorScale>
        <cfvo type="min"/>
        <cfvo type="max"/>
        <color rgb="FFFCFCFF"/>
        <color rgb="FF63BE7B"/>
      </colorScale>
    </cfRule>
    <cfRule type="colorScale" priority="1369">
      <colorScale>
        <cfvo type="min"/>
        <cfvo type="max"/>
        <color rgb="FFFCFCFF"/>
        <color rgb="FF63BE7B"/>
      </colorScale>
    </cfRule>
    <cfRule type="colorScale" priority="1370">
      <colorScale>
        <cfvo type="min"/>
        <cfvo type="percentile" val="50"/>
        <cfvo type="max"/>
        <color rgb="FFF8696B"/>
        <color rgb="FFFFEB84"/>
        <color rgb="FF63BE7B"/>
      </colorScale>
    </cfRule>
    <cfRule type="colorScale" priority="1371">
      <colorScale>
        <cfvo type="min"/>
        <cfvo type="max"/>
        <color rgb="FFFFEF9C"/>
        <color rgb="FF63BE7B"/>
      </colorScale>
    </cfRule>
    <cfRule type="colorScale" priority="1372">
      <colorScale>
        <cfvo type="min"/>
        <cfvo type="max"/>
        <color rgb="FFFCFCFF"/>
        <color rgb="FF63BE7B"/>
      </colorScale>
    </cfRule>
    <cfRule type="colorScale" priority="1373">
      <colorScale>
        <cfvo type="min"/>
        <cfvo type="max"/>
        <color rgb="FFFCFCFF"/>
        <color rgb="FF63BE7B"/>
      </colorScale>
    </cfRule>
    <cfRule type="colorScale" priority="1374">
      <colorScale>
        <cfvo type="min"/>
        <cfvo type="percentile" val="50"/>
        <cfvo type="max"/>
        <color rgb="FFF8696B"/>
        <color rgb="FFFFEB84"/>
        <color rgb="FF63BE7B"/>
      </colorScale>
    </cfRule>
    <cfRule type="colorScale" priority="1375">
      <colorScale>
        <cfvo type="min"/>
        <cfvo type="max"/>
        <color rgb="FFFFEF9C"/>
        <color rgb="FF63BE7B"/>
      </colorScale>
    </cfRule>
    <cfRule type="colorScale" priority="1376">
      <colorScale>
        <cfvo type="min"/>
        <cfvo type="max"/>
        <color rgb="FFFCFCFF"/>
        <color rgb="FF63BE7B"/>
      </colorScale>
    </cfRule>
    <cfRule type="colorScale" priority="1377">
      <colorScale>
        <cfvo type="min"/>
        <cfvo type="percentile" val="50"/>
        <cfvo type="max"/>
        <color rgb="FFF8696B"/>
        <color rgb="FFFCFCFF"/>
        <color rgb="FF63BE7B"/>
      </colorScale>
    </cfRule>
    <cfRule type="colorScale" priority="1378">
      <colorScale>
        <cfvo type="min"/>
        <cfvo type="percentile" val="50"/>
        <cfvo type="max"/>
        <color rgb="FFF8696B"/>
        <color rgb="FFFCFCFF"/>
        <color rgb="FF63BE7B"/>
      </colorScale>
    </cfRule>
    <cfRule type="colorScale" priority="1379">
      <colorScale>
        <cfvo type="min"/>
        <cfvo type="percentile" val="50"/>
        <cfvo type="max"/>
        <color rgb="FFF8696B"/>
        <color rgb="FFFCFCFF"/>
        <color rgb="FF5A8AC6"/>
      </colorScale>
    </cfRule>
    <cfRule type="colorScale" priority="1380">
      <colorScale>
        <cfvo type="min"/>
        <cfvo type="percentile" val="50"/>
        <cfvo type="max"/>
        <color rgb="FFF8696B"/>
        <color rgb="FFFCFCFF"/>
        <color rgb="FF63BE7B"/>
      </colorScale>
    </cfRule>
    <cfRule type="colorScale" priority="1381">
      <colorScale>
        <cfvo type="min"/>
        <cfvo type="percentile" val="50"/>
        <cfvo type="max"/>
        <color rgb="FFF8696B"/>
        <color rgb="FFFCFCFF"/>
        <color rgb="FF63BE7B"/>
      </colorScale>
    </cfRule>
    <cfRule type="colorScale" priority="1382">
      <colorScale>
        <cfvo type="min"/>
        <cfvo type="max"/>
        <color rgb="FFFCFCFF"/>
        <color rgb="FF63BE7B"/>
      </colorScale>
    </cfRule>
    <cfRule type="colorScale" priority="1383">
      <colorScale>
        <cfvo type="min"/>
        <cfvo type="percentile" val="50"/>
        <cfvo type="max"/>
        <color rgb="FFF8696B"/>
        <color rgb="FFFCFCFF"/>
        <color rgb="FF63BE7B"/>
      </colorScale>
    </cfRule>
    <cfRule type="colorScale" priority="1384">
      <colorScale>
        <cfvo type="min"/>
        <cfvo type="percentile" val="50"/>
        <cfvo type="max"/>
        <color rgb="FFF8696B"/>
        <color rgb="FFFCFCFF"/>
        <color rgb="FF63BE7B"/>
      </colorScale>
    </cfRule>
    <cfRule type="colorScale" priority="1385">
      <colorScale>
        <cfvo type="min"/>
        <cfvo type="max"/>
        <color rgb="FFFCFCFF"/>
        <color rgb="FF63BE7B"/>
      </colorScale>
    </cfRule>
    <cfRule type="colorScale" priority="1386">
      <colorScale>
        <cfvo type="min"/>
        <cfvo type="percentile" val="50"/>
        <cfvo type="max"/>
        <color rgb="FFF8696B"/>
        <color rgb="FFFCFCFF"/>
        <color rgb="FF63BE7B"/>
      </colorScale>
    </cfRule>
    <cfRule type="colorScale" priority="1387">
      <colorScale>
        <cfvo type="min"/>
        <cfvo type="max"/>
        <color rgb="FFFCFCFF"/>
        <color rgb="FF63BE7B"/>
      </colorScale>
    </cfRule>
    <cfRule type="colorScale" priority="1388">
      <colorScale>
        <cfvo type="min"/>
        <cfvo type="max"/>
        <color rgb="FFFCFCFF"/>
        <color rgb="FF63BE7B"/>
      </colorScale>
    </cfRule>
    <cfRule type="colorScale" priority="1389">
      <colorScale>
        <cfvo type="min"/>
        <cfvo type="percentile" val="50"/>
        <cfvo type="max"/>
        <color rgb="FFF8696B"/>
        <color rgb="FFFFEB84"/>
        <color rgb="FF63BE7B"/>
      </colorScale>
    </cfRule>
    <cfRule type="colorScale" priority="1390">
      <colorScale>
        <cfvo type="min"/>
        <cfvo type="max"/>
        <color rgb="FFFFEF9C"/>
        <color rgb="FF63BE7B"/>
      </colorScale>
    </cfRule>
    <cfRule type="colorScale" priority="1391">
      <colorScale>
        <cfvo type="min"/>
        <cfvo type="percentile" val="50"/>
        <cfvo type="max"/>
        <color rgb="FFF8696B"/>
        <color rgb="FFFCFCFF"/>
        <color rgb="FF63BE7B"/>
      </colorScale>
    </cfRule>
    <cfRule type="colorScale" priority="1392">
      <colorScale>
        <cfvo type="min"/>
        <cfvo type="max"/>
        <color rgb="FFFCFCFF"/>
        <color rgb="FF63BE7B"/>
      </colorScale>
    </cfRule>
    <cfRule type="colorScale" priority="1393">
      <colorScale>
        <cfvo type="min"/>
        <cfvo type="percentile" val="50"/>
        <cfvo type="max"/>
        <color rgb="FFF8696B"/>
        <color rgb="FFFCFCFF"/>
        <color rgb="FF63BE7B"/>
      </colorScale>
    </cfRule>
    <cfRule type="colorScale" priority="1394">
      <colorScale>
        <cfvo type="min"/>
        <cfvo type="percentile" val="50"/>
        <cfvo type="max"/>
        <color rgb="FFF8696B"/>
        <color rgb="FFFCFCFF"/>
        <color rgb="FF5A8AC6"/>
      </colorScale>
    </cfRule>
    <cfRule type="colorScale" priority="1395">
      <colorScale>
        <cfvo type="min"/>
        <cfvo type="percentile" val="50"/>
        <cfvo type="max"/>
        <color rgb="FFF8696B"/>
        <color rgb="FFFCFCFF"/>
        <color rgb="FF63BE7B"/>
      </colorScale>
    </cfRule>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fRule type="colorScale" priority="1400">
      <colorScale>
        <cfvo type="min"/>
        <cfvo type="max"/>
        <color rgb="FFFCFCFF"/>
        <color rgb="FF63BE7B"/>
      </colorScale>
    </cfRule>
    <cfRule type="colorScale" priority="1401">
      <colorScale>
        <cfvo type="min"/>
        <cfvo type="max"/>
        <color rgb="FFFCFCFF"/>
        <color rgb="FF63BE7B"/>
      </colorScale>
    </cfRule>
    <cfRule type="colorScale" priority="1402">
      <colorScale>
        <cfvo type="min"/>
        <cfvo type="percentile" val="50"/>
        <cfvo type="max"/>
        <color rgb="FFF8696B"/>
        <color rgb="FFFFEB84"/>
        <color rgb="FF63BE7B"/>
      </colorScale>
    </cfRule>
    <cfRule type="colorScale" priority="1403">
      <colorScale>
        <cfvo type="min"/>
        <cfvo type="max"/>
        <color rgb="FFFFEF9C"/>
        <color rgb="FF63BE7B"/>
      </colorScale>
    </cfRule>
    <cfRule type="colorScale" priority="1404">
      <colorScale>
        <cfvo type="min"/>
        <cfvo type="max"/>
        <color rgb="FFFCFCFF"/>
        <color rgb="FF63BE7B"/>
      </colorScale>
    </cfRule>
  </conditionalFormatting>
  <conditionalFormatting sqref="N2:N18">
    <cfRule type="colorScale" priority="427">
      <colorScale>
        <cfvo type="min"/>
        <cfvo type="max"/>
        <color rgb="FFFCFCFF"/>
        <color rgb="FF63BE7B"/>
      </colorScale>
    </cfRule>
  </conditionalFormatting>
  <conditionalFormatting sqref="N2:N21">
    <cfRule type="colorScale" priority="10">
      <colorScale>
        <cfvo type="min"/>
        <cfvo type="max"/>
        <color rgb="FFFCFCFF"/>
        <color rgb="FF63BE7B"/>
      </colorScale>
    </cfRule>
  </conditionalFormatting>
  <conditionalFormatting sqref="N5 J5">
    <cfRule type="colorScale" priority="1242">
      <colorScale>
        <cfvo type="min"/>
        <cfvo type="percentile" val="50"/>
        <cfvo type="max"/>
        <color rgb="FFF8696B"/>
        <color rgb="FFFCFCFF"/>
        <color rgb="FF63BE7B"/>
      </colorScale>
    </cfRule>
  </conditionalFormatting>
  <conditionalFormatting sqref="N5">
    <cfRule type="colorScale" priority="1218">
      <colorScale>
        <cfvo type="min"/>
        <cfvo type="max"/>
        <color rgb="FFFCFCFF"/>
        <color rgb="FF63BE7B"/>
      </colorScale>
    </cfRule>
    <cfRule type="colorScale" priority="1219">
      <colorScale>
        <cfvo type="min"/>
        <cfvo type="max"/>
        <color rgb="FFFCFCFF"/>
        <color rgb="FF63BE7B"/>
      </colorScale>
    </cfRule>
    <cfRule type="colorScale" priority="1220">
      <colorScale>
        <cfvo type="min"/>
        <cfvo type="percentile" val="50"/>
        <cfvo type="max"/>
        <color rgb="FFF8696B"/>
        <color rgb="FFFFEB84"/>
        <color rgb="FF63BE7B"/>
      </colorScale>
    </cfRule>
    <cfRule type="colorScale" priority="1221">
      <colorScale>
        <cfvo type="min"/>
        <cfvo type="max"/>
        <color rgb="FFFFEF9C"/>
        <color rgb="FF63BE7B"/>
      </colorScale>
    </cfRule>
    <cfRule type="colorScale" priority="1234">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236">
      <colorScale>
        <cfvo type="min"/>
        <cfvo type="percentile" val="50"/>
        <cfvo type="max"/>
        <color rgb="FFF8696B"/>
        <color rgb="FFFCFCFF"/>
        <color rgb="FF63BE7B"/>
      </colorScale>
    </cfRule>
    <cfRule type="colorScale" priority="1237">
      <colorScale>
        <cfvo type="min"/>
        <cfvo type="percentile" val="50"/>
        <cfvo type="max"/>
        <color rgb="FFF8696B"/>
        <color rgb="FFFCFCFF"/>
        <color rgb="FF5A8AC6"/>
      </colorScale>
    </cfRule>
    <cfRule type="colorScale" priority="1238">
      <colorScale>
        <cfvo type="min"/>
        <cfvo type="percentile" val="50"/>
        <cfvo type="max"/>
        <color rgb="FFF8696B"/>
        <color rgb="FFFCFCFF"/>
        <color rgb="FF63BE7B"/>
      </colorScale>
    </cfRule>
    <cfRule type="colorScale" priority="1239">
      <colorScale>
        <cfvo type="min"/>
        <cfvo type="percentile" val="50"/>
        <cfvo type="max"/>
        <color rgb="FFF8696B"/>
        <color rgb="FFFCFCFF"/>
        <color rgb="FF63BE7B"/>
      </colorScale>
    </cfRule>
    <cfRule type="colorScale" priority="1240">
      <colorScale>
        <cfvo type="min"/>
        <cfvo type="max"/>
        <color rgb="FFFCFCFF"/>
        <color rgb="FF63BE7B"/>
      </colorScale>
    </cfRule>
    <cfRule type="colorScale" priority="1241">
      <colorScale>
        <cfvo type="min"/>
        <cfvo type="percentile" val="50"/>
        <cfvo type="max"/>
        <color rgb="FFF8696B"/>
        <color rgb="FFFCFCFF"/>
        <color rgb="FF63BE7B"/>
      </colorScale>
    </cfRule>
    <cfRule type="colorScale" priority="1255">
      <colorScale>
        <cfvo type="min"/>
        <cfvo type="max"/>
        <color rgb="FFFCFCFF"/>
        <color rgb="FF63BE7B"/>
      </colorScale>
    </cfRule>
    <cfRule type="colorScale" priority="1256">
      <colorScale>
        <cfvo type="min"/>
        <cfvo type="max"/>
        <color rgb="FFFCFCFF"/>
        <color rgb="FF63BE7B"/>
      </colorScale>
    </cfRule>
    <cfRule type="colorScale" priority="1257">
      <colorScale>
        <cfvo type="min"/>
        <cfvo type="percentile" val="50"/>
        <cfvo type="max"/>
        <color rgb="FFF8696B"/>
        <color rgb="FFFFEB84"/>
        <color rgb="FF63BE7B"/>
      </colorScale>
    </cfRule>
    <cfRule type="colorScale" priority="1258">
      <colorScale>
        <cfvo type="min"/>
        <cfvo type="max"/>
        <color rgb="FFFFEF9C"/>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percentile" val="50"/>
        <cfvo type="max"/>
        <color rgb="FFF8696B"/>
        <color rgb="FFFCFCFF"/>
        <color rgb="FF63BE7B"/>
      </colorScale>
    </cfRule>
    <cfRule type="colorScale" priority="1262">
      <colorScale>
        <cfvo type="min"/>
        <cfvo type="percentile" val="50"/>
        <cfvo type="max"/>
        <color rgb="FFF8696B"/>
        <color rgb="FFFCFCFF"/>
        <color rgb="FF5A8AC6"/>
      </colorScale>
    </cfRule>
    <cfRule type="colorScale" priority="1263">
      <colorScale>
        <cfvo type="min"/>
        <cfvo type="percentile" val="50"/>
        <cfvo type="max"/>
        <color rgb="FFF8696B"/>
        <color rgb="FFFCFCFF"/>
        <color rgb="FF63BE7B"/>
      </colorScale>
    </cfRule>
    <cfRule type="colorScale" priority="1264">
      <colorScale>
        <cfvo type="min"/>
        <cfvo type="percentile" val="50"/>
        <cfvo type="max"/>
        <color rgb="FFF8696B"/>
        <color rgb="FFFCFCFF"/>
        <color rgb="FF63BE7B"/>
      </colorScale>
    </cfRule>
    <cfRule type="colorScale" priority="1265">
      <colorScale>
        <cfvo type="min"/>
        <cfvo type="max"/>
        <color rgb="FFFCFCFF"/>
        <color rgb="FF63BE7B"/>
      </colorScale>
    </cfRule>
    <cfRule type="colorScale" priority="1266">
      <colorScale>
        <cfvo type="min"/>
        <cfvo type="percentile" val="50"/>
        <cfvo type="max"/>
        <color rgb="FFF8696B"/>
        <color rgb="FFFCFCFF"/>
        <color rgb="FF63BE7B"/>
      </colorScale>
    </cfRule>
    <cfRule type="colorScale" priority="1267">
      <colorScale>
        <cfvo type="min"/>
        <cfvo type="max"/>
        <color rgb="FFFCFCFF"/>
        <color rgb="FF63BE7B"/>
      </colorScale>
    </cfRule>
    <cfRule type="colorScale" priority="1268">
      <colorScale>
        <cfvo type="min"/>
        <cfvo type="max"/>
        <color rgb="FFFCFCFF"/>
        <color rgb="FF63BE7B"/>
      </colorScale>
    </cfRule>
    <cfRule type="colorScale" priority="1269">
      <colorScale>
        <cfvo type="min"/>
        <cfvo type="max"/>
        <color rgb="FFFCFCFF"/>
        <color rgb="FF63BE7B"/>
      </colorScale>
    </cfRule>
    <cfRule type="colorScale" priority="1270">
      <colorScale>
        <cfvo type="min"/>
        <cfvo type="percentile" val="50"/>
        <cfvo type="max"/>
        <color rgb="FFF8696B"/>
        <color rgb="FFFFEB84"/>
        <color rgb="FF63BE7B"/>
      </colorScale>
    </cfRule>
    <cfRule type="colorScale" priority="1271">
      <colorScale>
        <cfvo type="min"/>
        <cfvo type="max"/>
        <color rgb="FFFFEF9C"/>
        <color rgb="FF63BE7B"/>
      </colorScale>
    </cfRule>
    <cfRule type="colorScale" priority="1272">
      <colorScale>
        <cfvo type="min"/>
        <cfvo type="max"/>
        <color rgb="FFFCFCFF"/>
        <color rgb="FF63BE7B"/>
      </colorScale>
    </cfRule>
    <cfRule type="colorScale" priority="1333">
      <colorScale>
        <cfvo type="min"/>
        <cfvo type="max"/>
        <color rgb="FFFCFCFF"/>
        <color rgb="FF63BE7B"/>
      </colorScale>
    </cfRule>
    <cfRule type="colorScale" priority="1334">
      <colorScale>
        <cfvo type="min"/>
        <cfvo type="percentile" val="50"/>
        <cfvo type="max"/>
        <color rgb="FFF8696B"/>
        <color rgb="FFFCFCFF"/>
        <color rgb="FF63BE7B"/>
      </colorScale>
    </cfRule>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onditionalFormatting>
  <conditionalFormatting sqref="N6 J6">
    <cfRule type="colorScale" priority="1079">
      <colorScale>
        <cfvo type="min"/>
        <cfvo type="percentile" val="50"/>
        <cfvo type="max"/>
        <color rgb="FFF8696B"/>
        <color rgb="FFFCFCFF"/>
        <color rgb="FF63BE7B"/>
      </colorScale>
    </cfRule>
  </conditionalFormatting>
  <conditionalFormatting sqref="N6">
    <cfRule type="colorScale" priority="1055">
      <colorScale>
        <cfvo type="min"/>
        <cfvo type="max"/>
        <color rgb="FFFCFCFF"/>
        <color rgb="FF63BE7B"/>
      </colorScale>
    </cfRule>
    <cfRule type="colorScale" priority="1056">
      <colorScale>
        <cfvo type="min"/>
        <cfvo type="max"/>
        <color rgb="FFFCFCFF"/>
        <color rgb="FF63BE7B"/>
      </colorScale>
    </cfRule>
    <cfRule type="colorScale" priority="1057">
      <colorScale>
        <cfvo type="min"/>
        <cfvo type="percentile" val="50"/>
        <cfvo type="max"/>
        <color rgb="FFF8696B"/>
        <color rgb="FFFFEB84"/>
        <color rgb="FF63BE7B"/>
      </colorScale>
    </cfRule>
    <cfRule type="colorScale" priority="1058">
      <colorScale>
        <cfvo type="min"/>
        <cfvo type="max"/>
        <color rgb="FFFFEF9C"/>
        <color rgb="FF63BE7B"/>
      </colorScale>
    </cfRule>
    <cfRule type="colorScale" priority="1071">
      <colorScale>
        <cfvo type="min"/>
        <cfvo type="percentile" val="50"/>
        <cfvo type="max"/>
        <color rgb="FFF8696B"/>
        <color rgb="FFFCFCFF"/>
        <color rgb="FF63BE7B"/>
      </colorScale>
    </cfRule>
    <cfRule type="colorScale" priority="1072">
      <colorScale>
        <cfvo type="min"/>
        <cfvo type="max"/>
        <color rgb="FFFCFCFF"/>
        <color rgb="FF63BE7B"/>
      </colorScale>
    </cfRule>
    <cfRule type="colorScale" priority="1073">
      <colorScale>
        <cfvo type="min"/>
        <cfvo type="percentile" val="50"/>
        <cfvo type="max"/>
        <color rgb="FFF8696B"/>
        <color rgb="FFFCFCFF"/>
        <color rgb="FF63BE7B"/>
      </colorScale>
    </cfRule>
    <cfRule type="colorScale" priority="1074">
      <colorScale>
        <cfvo type="min"/>
        <cfvo type="percentile" val="50"/>
        <cfvo type="max"/>
        <color rgb="FFF8696B"/>
        <color rgb="FFFCFCFF"/>
        <color rgb="FF5A8AC6"/>
      </colorScale>
    </cfRule>
    <cfRule type="colorScale" priority="1075">
      <colorScale>
        <cfvo type="min"/>
        <cfvo type="percentile" val="50"/>
        <cfvo type="max"/>
        <color rgb="FFF8696B"/>
        <color rgb="FFFCFCFF"/>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fRule type="colorScale" priority="1078">
      <colorScale>
        <cfvo type="min"/>
        <cfvo type="percentile" val="50"/>
        <cfvo type="max"/>
        <color rgb="FFF8696B"/>
        <color rgb="FFFCFCFF"/>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FEB84"/>
        <color rgb="FF63BE7B"/>
      </colorScale>
    </cfRule>
    <cfRule type="colorScale" priority="1095">
      <colorScale>
        <cfvo type="min"/>
        <cfvo type="max"/>
        <color rgb="FFFFEF9C"/>
        <color rgb="FF63BE7B"/>
      </colorScale>
    </cfRule>
    <cfRule type="colorScale" priority="1096">
      <colorScale>
        <cfvo type="min"/>
        <cfvo type="max"/>
        <color rgb="FFFCFCFF"/>
        <color rgb="FF63BE7B"/>
      </colorScale>
    </cfRule>
    <cfRule type="colorScale" priority="1097">
      <colorScale>
        <cfvo type="min"/>
        <cfvo type="percentile" val="50"/>
        <cfvo type="max"/>
        <color rgb="FFF8696B"/>
        <color rgb="FFFCFCFF"/>
        <color rgb="FF63BE7B"/>
      </colorScale>
    </cfRule>
    <cfRule type="colorScale" priority="1098">
      <colorScale>
        <cfvo type="min"/>
        <cfvo type="percentile" val="50"/>
        <cfvo type="max"/>
        <color rgb="FFF8696B"/>
        <color rgb="FFFCFCFF"/>
        <color rgb="FF63BE7B"/>
      </colorScale>
    </cfRule>
    <cfRule type="colorScale" priority="1099">
      <colorScale>
        <cfvo type="min"/>
        <cfvo type="percentile" val="50"/>
        <cfvo type="max"/>
        <color rgb="FFF8696B"/>
        <color rgb="FFFCFCFF"/>
        <color rgb="FF5A8AC6"/>
      </colorScale>
    </cfRule>
    <cfRule type="colorScale" priority="1100">
      <colorScale>
        <cfvo type="min"/>
        <cfvo type="percentile" val="50"/>
        <cfvo type="max"/>
        <color rgb="FFF8696B"/>
        <color rgb="FFFCFCFF"/>
        <color rgb="FF63BE7B"/>
      </colorScale>
    </cfRule>
    <cfRule type="colorScale" priority="1101">
      <colorScale>
        <cfvo type="min"/>
        <cfvo type="percentile" val="50"/>
        <cfvo type="max"/>
        <color rgb="FFF8696B"/>
        <color rgb="FFFCFCFF"/>
        <color rgb="FF63BE7B"/>
      </colorScale>
    </cfRule>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fRule type="colorScale" priority="1105">
      <colorScale>
        <cfvo type="min"/>
        <cfvo type="max"/>
        <color rgb="FFFCFCFF"/>
        <color rgb="FF63BE7B"/>
      </colorScale>
    </cfRule>
    <cfRule type="colorScale" priority="1106">
      <colorScale>
        <cfvo type="min"/>
        <cfvo type="max"/>
        <color rgb="FFFCFCFF"/>
        <color rgb="FF63BE7B"/>
      </colorScale>
    </cfRule>
    <cfRule type="colorScale" priority="1107">
      <colorScale>
        <cfvo type="min"/>
        <cfvo type="percentile" val="50"/>
        <cfvo type="max"/>
        <color rgb="FFF8696B"/>
        <color rgb="FFFFEB84"/>
        <color rgb="FF63BE7B"/>
      </colorScale>
    </cfRule>
    <cfRule type="colorScale" priority="1108">
      <colorScale>
        <cfvo type="min"/>
        <cfvo type="max"/>
        <color rgb="FFFFEF9C"/>
        <color rgb="FF63BE7B"/>
      </colorScale>
    </cfRule>
    <cfRule type="colorScale" priority="1109">
      <colorScale>
        <cfvo type="min"/>
        <cfvo type="max"/>
        <color rgb="FFFCFCFF"/>
        <color rgb="FF63BE7B"/>
      </colorScale>
    </cfRule>
    <cfRule type="colorScale" priority="1166">
      <colorScale>
        <cfvo type="min"/>
        <cfvo type="max"/>
        <color rgb="FFFCFCFF"/>
        <color rgb="FF63BE7B"/>
      </colorScale>
    </cfRule>
    <cfRule type="colorScale" priority="1167">
      <colorScale>
        <cfvo type="min"/>
        <cfvo type="percentile" val="50"/>
        <cfvo type="max"/>
        <color rgb="FFF8696B"/>
        <color rgb="FFFCFCFF"/>
        <color rgb="FF63BE7B"/>
      </colorScale>
    </cfRule>
    <cfRule type="colorScale" priority="1187">
      <colorScale>
        <cfvo type="min"/>
        <cfvo type="max"/>
        <color rgb="FFFCFCFF"/>
        <color rgb="FF63BE7B"/>
      </colorScale>
    </cfRule>
    <cfRule type="colorScale" priority="1188">
      <colorScale>
        <cfvo type="min"/>
        <cfvo type="percentile" val="50"/>
        <cfvo type="max"/>
        <color rgb="FFF8696B"/>
        <color rgb="FFFCFCFF"/>
        <color rgb="FF63BE7B"/>
      </colorScale>
    </cfRule>
  </conditionalFormatting>
  <conditionalFormatting sqref="N7:N18">
    <cfRule type="colorScale" priority="941">
      <colorScale>
        <cfvo type="min"/>
        <cfvo type="max"/>
        <color rgb="FFFCFCFF"/>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percentile" val="50"/>
        <cfvo type="max"/>
        <color rgb="FFF8696B"/>
        <color rgb="FFFCFCFF"/>
        <color rgb="FF63BE7B"/>
      </colorScale>
    </cfRule>
    <cfRule type="colorScale" priority="960">
      <colorScale>
        <cfvo type="min"/>
        <cfvo type="max"/>
        <color rgb="FFFCFCFF"/>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1004">
      <colorScale>
        <cfvo type="min"/>
        <cfvo type="max"/>
        <color rgb="FFFCFCFF"/>
        <color rgb="FF63BE7B"/>
      </colorScale>
    </cfRule>
    <cfRule type="colorScale" priority="1005">
      <colorScale>
        <cfvo type="min"/>
        <cfvo type="percentile" val="50"/>
        <cfvo type="max"/>
        <color rgb="FFF8696B"/>
        <color rgb="FFFCFCFF"/>
        <color rgb="FF63BE7B"/>
      </colorScale>
    </cfRule>
    <cfRule type="colorScale" priority="1025">
      <colorScale>
        <cfvo type="min"/>
        <cfvo type="max"/>
        <color rgb="FFFCFCFF"/>
        <color rgb="FF63BE7B"/>
      </colorScale>
    </cfRule>
    <cfRule type="colorScale" priority="1026">
      <colorScale>
        <cfvo type="min"/>
        <cfvo type="percentile" val="50"/>
        <cfvo type="max"/>
        <color rgb="FFF8696B"/>
        <color rgb="FFFCFCFF"/>
        <color rgb="FF63BE7B"/>
      </colorScale>
    </cfRule>
  </conditionalFormatting>
  <conditionalFormatting sqref="N19:N21">
    <cfRule type="colorScale" priority="110">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fRule type="colorScale" priority="120">
      <colorScale>
        <cfvo type="min"/>
        <cfvo type="max"/>
        <color rgb="FFFFEF9C"/>
        <color rgb="FF63BE7B"/>
      </colorScale>
    </cfRule>
    <cfRule type="colorScale" priority="121">
      <colorScale>
        <cfvo type="min"/>
        <cfvo type="max"/>
        <color rgb="FFFCFCFF"/>
        <color rgb="FF63BE7B"/>
      </colorScale>
    </cfRule>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fRule type="colorScale" priority="125">
      <colorScale>
        <cfvo type="min"/>
        <cfvo type="max"/>
        <color rgb="FFFFEF9C"/>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41">
      <colorScale>
        <cfvo type="min"/>
        <cfvo type="percentile" val="50"/>
        <cfvo type="max"/>
        <color rgb="FFF8696B"/>
        <color rgb="FFFFEB84"/>
        <color rgb="FF63BE7B"/>
      </colorScale>
    </cfRule>
    <cfRule type="colorScale" priority="142">
      <colorScale>
        <cfvo type="min"/>
        <cfvo type="max"/>
        <color rgb="FFFFEF9C"/>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fRule type="colorScale" priority="151">
      <colorScale>
        <cfvo type="min"/>
        <cfvo type="max"/>
        <color rgb="FFFFEF9C"/>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percentile" val="50"/>
        <cfvo type="max"/>
        <color rgb="FFF8696B"/>
        <color rgb="FFFFEB84"/>
        <color rgb="FF63BE7B"/>
      </colorScale>
    </cfRule>
    <cfRule type="colorScale" priority="160">
      <colorScale>
        <cfvo type="min"/>
        <cfvo type="max"/>
        <color rgb="FFFFEF9C"/>
        <color rgb="FF63BE7B"/>
      </colorScale>
    </cfRule>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5A8AC6"/>
      </colorScale>
    </cfRule>
    <cfRule type="colorScale" priority="165">
      <colorScale>
        <cfvo type="min"/>
        <cfvo type="percentile" val="50"/>
        <cfvo type="max"/>
        <color rgb="FFF8696B"/>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FEB84"/>
        <color rgb="FF63BE7B"/>
      </colorScale>
    </cfRule>
    <cfRule type="colorScale" priority="172">
      <colorScale>
        <cfvo type="min"/>
        <cfvo type="max"/>
        <color rgb="FFFFEF9C"/>
        <color rgb="FF63BE7B"/>
      </colorScale>
    </cfRule>
    <cfRule type="colorScale" priority="173">
      <colorScale>
        <cfvo type="min"/>
        <cfvo type="max"/>
        <color rgb="FFFCFCFF"/>
        <color rgb="FF63BE7B"/>
      </colorScale>
    </cfRule>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6">
      <colorScale>
        <cfvo type="min"/>
        <cfvo type="max"/>
        <color rgb="FFFFEF9C"/>
        <color rgb="FF63BE7B"/>
      </colorScale>
    </cfRule>
    <cfRule type="colorScale" priority="177">
      <colorScale>
        <cfvo type="min"/>
        <cfvo type="max"/>
        <color rgb="FFFCFCFF"/>
        <color rgb="FF63BE7B"/>
      </colorScale>
    </cfRule>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fRule type="colorScale" priority="180">
      <colorScale>
        <cfvo type="min"/>
        <cfvo type="max"/>
        <color rgb="FFFFEF9C"/>
        <color rgb="FF63BE7B"/>
      </colorScale>
    </cfRule>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5A8AC6"/>
      </colorScale>
    </cfRule>
    <cfRule type="colorScale" priority="185">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max"/>
        <color rgb="FFFCFCFF"/>
        <color rgb="FF63BE7B"/>
      </colorScale>
    </cfRule>
    <cfRule type="colorScale" priority="195">
      <colorScale>
        <cfvo type="min"/>
        <cfvo type="percentile" val="50"/>
        <cfvo type="max"/>
        <color rgb="FFF8696B"/>
        <color rgb="FFFFEB84"/>
        <color rgb="FF63BE7B"/>
      </colorScale>
    </cfRule>
    <cfRule type="colorScale" priority="196">
      <colorScale>
        <cfvo type="min"/>
        <cfvo type="max"/>
        <color rgb="FFFFEF9C"/>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FEB84"/>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max"/>
        <color rgb="FFFFEF9C"/>
        <color rgb="FF63BE7B"/>
      </colorScale>
    </cfRule>
    <cfRule type="colorScale" priority="217">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fRule type="colorScale" priority="233">
      <colorScale>
        <cfvo type="min"/>
        <cfvo type="max"/>
        <color rgb="FFFFEF9C"/>
        <color rgb="FF63BE7B"/>
      </colorScale>
    </cfRule>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5A8AC6"/>
      </colorScale>
    </cfRule>
    <cfRule type="colorScale" priority="242">
      <colorScale>
        <cfvo type="min"/>
        <cfvo type="percentile" val="50"/>
        <cfvo type="max"/>
        <color rgb="FFF8696B"/>
        <color rgb="FFFCFCFF"/>
        <color rgb="FF63BE7B"/>
      </colorScale>
    </cfRule>
    <cfRule type="colorScale" priority="243">
      <colorScale>
        <cfvo type="min"/>
        <cfvo type="percentile" val="50"/>
        <cfvo type="max"/>
        <color rgb="FFF8696B"/>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percentile" val="50"/>
        <cfvo type="max"/>
        <color rgb="FFF8696B"/>
        <color rgb="FFFCFCFF"/>
        <color rgb="FF5A8AC6"/>
      </colorScale>
    </cfRule>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FEB84"/>
        <color rgb="FF63BE7B"/>
      </colorScale>
    </cfRule>
    <cfRule type="colorScale" priority="256">
      <colorScale>
        <cfvo type="min"/>
        <cfvo type="max"/>
        <color rgb="FFFFEF9C"/>
        <color rgb="FF63BE7B"/>
      </colorScale>
    </cfRule>
    <cfRule type="colorScale" priority="257">
      <colorScale>
        <cfvo type="min"/>
        <cfvo type="max"/>
        <color rgb="FFFCFCFF"/>
        <color rgb="FF63BE7B"/>
      </colorScale>
    </cfRule>
    <cfRule type="colorScale" priority="258">
      <colorScale>
        <cfvo type="min"/>
        <cfvo type="percentile" val="50"/>
        <cfvo type="max"/>
        <color rgb="FFF8696B"/>
        <color rgb="FFFCFCFF"/>
        <color rgb="FF63BE7B"/>
      </colorScale>
    </cfRule>
    <cfRule type="colorScale" priority="259">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5A8AC6"/>
      </colorScale>
    </cfRule>
    <cfRule type="colorScale" priority="261">
      <colorScale>
        <cfvo type="min"/>
        <cfvo type="percentile" val="50"/>
        <cfvo type="max"/>
        <color rgb="FFF8696B"/>
        <color rgb="FFFCFCFF"/>
        <color rgb="FF63BE7B"/>
      </colorScale>
    </cfRule>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percentile" val="50"/>
        <cfvo type="max"/>
        <color rgb="FFF8696B"/>
        <color rgb="FFFCFCFF"/>
        <color rgb="FF63BE7B"/>
      </colorScale>
    </cfRule>
    <cfRule type="colorScale" priority="266">
      <colorScale>
        <cfvo type="min"/>
        <cfvo type="max"/>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FEB84"/>
        <color rgb="FF63BE7B"/>
      </colorScale>
    </cfRule>
    <cfRule type="colorScale" priority="272">
      <colorScale>
        <cfvo type="min"/>
        <cfvo type="max"/>
        <color rgb="FFFFEF9C"/>
        <color rgb="FF63BE7B"/>
      </colorScale>
    </cfRule>
    <cfRule type="colorScale" priority="377">
      <colorScale>
        <cfvo type="min"/>
        <cfvo type="max"/>
        <color rgb="FFFCFCFF"/>
        <color rgb="FF63BE7B"/>
      </colorScale>
    </cfRule>
  </conditionalFormatting>
  <conditionalFormatting sqref="O2:O3">
    <cfRule type="colorScale" priority="2138">
      <colorScale>
        <cfvo type="min"/>
        <cfvo type="percentile" val="50"/>
        <cfvo type="max"/>
        <color rgb="FF63BE7B"/>
        <color rgb="FFFCFCFF"/>
        <color rgb="FFF8696B"/>
      </colorScale>
    </cfRule>
    <cfRule type="colorScale" priority="2139">
      <colorScale>
        <cfvo type="min"/>
        <cfvo type="percentile" val="50"/>
        <cfvo type="max"/>
        <color rgb="FF63BE7B"/>
        <color rgb="FFFCFCFF"/>
        <color rgb="FFF8696B"/>
      </colorScale>
    </cfRule>
    <cfRule type="colorScale" priority="2286">
      <colorScale>
        <cfvo type="min"/>
        <cfvo type="percentile" val="50"/>
        <cfvo type="max"/>
        <color rgb="FF63BE7B"/>
        <color rgb="FFFCFCFF"/>
        <color rgb="FFF8696B"/>
      </colorScale>
    </cfRule>
  </conditionalFormatting>
  <conditionalFormatting sqref="O2:O4">
    <cfRule type="colorScale" priority="2183">
      <colorScale>
        <cfvo type="min"/>
        <cfvo type="percentile" val="50"/>
        <cfvo type="max"/>
        <color rgb="FF63BE7B"/>
        <color rgb="FFFCFCFF"/>
        <color rgb="FFF8696B"/>
      </colorScale>
    </cfRule>
    <cfRule type="colorScale" priority="2473">
      <colorScale>
        <cfvo type="min"/>
        <cfvo type="percentile" val="50"/>
        <cfvo type="max"/>
        <color rgb="FF63BE7B"/>
        <color rgb="FFFCFCFF"/>
        <color rgb="FFF8696B"/>
      </colorScale>
    </cfRule>
  </conditionalFormatting>
  <conditionalFormatting sqref="O2:O18">
    <cfRule type="colorScale" priority="426">
      <colorScale>
        <cfvo type="min"/>
        <cfvo type="percentile" val="50"/>
        <cfvo type="max"/>
        <color rgb="FF63BE7B"/>
        <color rgb="FFFCFCFF"/>
        <color rgb="FFF8696B"/>
      </colorScale>
    </cfRule>
  </conditionalFormatting>
  <conditionalFormatting sqref="O2:O21">
    <cfRule type="colorScale" priority="9">
      <colorScale>
        <cfvo type="min"/>
        <cfvo type="percentile" val="50"/>
        <cfvo type="max"/>
        <color rgb="FF63BE7B"/>
        <color rgb="FFFCFCFF"/>
        <color rgb="FFF8696B"/>
      </colorScale>
    </cfRule>
  </conditionalFormatting>
  <conditionalFormatting sqref="O4">
    <cfRule type="colorScale" priority="1882">
      <colorScale>
        <cfvo type="min"/>
        <cfvo type="percentile" val="50"/>
        <cfvo type="max"/>
        <color rgb="FF63BE7B"/>
        <color rgb="FFFCFCFF"/>
        <color rgb="FFF8696B"/>
      </colorScale>
    </cfRule>
    <cfRule type="colorScale" priority="2011">
      <colorScale>
        <cfvo type="min"/>
        <cfvo type="percentile" val="50"/>
        <cfvo type="max"/>
        <color rgb="FF63BE7B"/>
        <color rgb="FFFCFCFF"/>
        <color rgb="FFF8696B"/>
      </colorScale>
    </cfRule>
  </conditionalFormatting>
  <conditionalFormatting sqref="O5">
    <cfRule type="colorScale" priority="1277">
      <colorScale>
        <cfvo type="min"/>
        <cfvo type="percentile" val="50"/>
        <cfvo type="max"/>
        <color rgb="FF63BE7B"/>
        <color rgb="FFFCFCFF"/>
        <color rgb="FFF8696B"/>
      </colorScale>
    </cfRule>
    <cfRule type="colorScale" priority="1335">
      <colorScale>
        <cfvo type="min"/>
        <cfvo type="percentile" val="50"/>
        <cfvo type="max"/>
        <color rgb="FF63BE7B"/>
        <color rgb="FFFCFCFF"/>
        <color rgb="FFF8696B"/>
      </colorScale>
    </cfRule>
  </conditionalFormatting>
  <conditionalFormatting sqref="O6">
    <cfRule type="colorScale" priority="1114">
      <colorScale>
        <cfvo type="min"/>
        <cfvo type="percentile" val="50"/>
        <cfvo type="max"/>
        <color rgb="FF63BE7B"/>
        <color rgb="FFFCFCFF"/>
        <color rgb="FFF8696B"/>
      </colorScale>
    </cfRule>
    <cfRule type="colorScale" priority="1168">
      <colorScale>
        <cfvo type="min"/>
        <cfvo type="percentile" val="50"/>
        <cfvo type="max"/>
        <color rgb="FF63BE7B"/>
        <color rgb="FFFCFCFF"/>
        <color rgb="FFF8696B"/>
      </colorScale>
    </cfRule>
  </conditionalFormatting>
  <conditionalFormatting sqref="O7:O18">
    <cfRule type="colorScale" priority="824">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fRule type="colorScale" priority="842">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fRule type="colorScale" priority="952">
      <colorScale>
        <cfvo type="min"/>
        <cfvo type="percentile" val="50"/>
        <cfvo type="max"/>
        <color rgb="FF63BE7B"/>
        <color rgb="FFFCFCFF"/>
        <color rgb="FFF8696B"/>
      </colorScale>
    </cfRule>
    <cfRule type="colorScale" priority="982">
      <colorScale>
        <cfvo type="min"/>
        <cfvo type="percentile" val="50"/>
        <cfvo type="max"/>
        <color rgb="FF63BE7B"/>
        <color rgb="FFFCFCFF"/>
        <color rgb="FFF8696B"/>
      </colorScale>
    </cfRule>
    <cfRule type="colorScale" priority="1006">
      <colorScale>
        <cfvo type="min"/>
        <cfvo type="percentile" val="50"/>
        <cfvo type="max"/>
        <color rgb="FF63BE7B"/>
        <color rgb="FFFCFCFF"/>
        <color rgb="FFF8696B"/>
      </colorScale>
    </cfRule>
  </conditionalFormatting>
  <conditionalFormatting sqref="O19:O21">
    <cfRule type="colorScale" priority="109">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6">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onditionalFormatting>
  <conditionalFormatting sqref="P2:P3">
    <cfRule type="colorScale" priority="2140">
      <colorScale>
        <cfvo type="min"/>
        <cfvo type="percentile" val="50"/>
        <cfvo type="max"/>
        <color rgb="FF63BE7B"/>
        <color rgb="FFFCFCFF"/>
        <color rgb="FFF8696B"/>
      </colorScale>
    </cfRule>
    <cfRule type="colorScale" priority="2141">
      <colorScale>
        <cfvo type="min"/>
        <cfvo type="max"/>
        <color rgb="FFFCFCFF"/>
        <color rgb="FFF8696B"/>
      </colorScale>
    </cfRule>
    <cfRule type="colorScale" priority="2142">
      <colorScale>
        <cfvo type="min"/>
        <cfvo type="percentile" val="50"/>
        <cfvo type="max"/>
        <color rgb="FF63BE7B"/>
        <color rgb="FFFCFCFF"/>
        <color rgb="FFF8696B"/>
      </colorScale>
    </cfRule>
    <cfRule type="colorScale" priority="2287">
      <colorScale>
        <cfvo type="min"/>
        <cfvo type="percentile" val="50"/>
        <cfvo type="max"/>
        <color rgb="FF63BE7B"/>
        <color rgb="FFFCFCFF"/>
        <color rgb="FFF8696B"/>
      </colorScale>
    </cfRule>
  </conditionalFormatting>
  <conditionalFormatting sqref="P2:P4">
    <cfRule type="colorScale" priority="2257">
      <colorScale>
        <cfvo type="min"/>
        <cfvo type="percentile" val="50"/>
        <cfvo type="max"/>
        <color rgb="FF63BE7B"/>
        <color rgb="FFFCFCFF"/>
        <color rgb="FFF8696B"/>
      </colorScale>
    </cfRule>
    <cfRule type="colorScale" priority="2474">
      <colorScale>
        <cfvo type="min"/>
        <cfvo type="percentile" val="50"/>
        <cfvo type="max"/>
        <color rgb="FF63BE7B"/>
        <color rgb="FFFCFCFF"/>
        <color rgb="FFF8696B"/>
      </colorScale>
    </cfRule>
  </conditionalFormatting>
  <conditionalFormatting sqref="P2:P18">
    <cfRule type="colorScale" priority="425">
      <colorScale>
        <cfvo type="min"/>
        <cfvo type="percentile" val="50"/>
        <cfvo type="max"/>
        <color rgb="FF63BE7B"/>
        <color rgb="FFFCFCFF"/>
        <color rgb="FFF8696B"/>
      </colorScale>
    </cfRule>
  </conditionalFormatting>
  <conditionalFormatting sqref="P2:P21">
    <cfRule type="colorScale" priority="8">
      <colorScale>
        <cfvo type="min"/>
        <cfvo type="percentile" val="50"/>
        <cfvo type="max"/>
        <color rgb="FF63BE7B"/>
        <color rgb="FFFCFCFF"/>
        <color rgb="FFF8696B"/>
      </colorScale>
    </cfRule>
  </conditionalFormatting>
  <conditionalFormatting sqref="P4">
    <cfRule type="colorScale" priority="2063">
      <colorScale>
        <cfvo type="min"/>
        <cfvo type="percentile" val="50"/>
        <cfvo type="max"/>
        <color rgb="FF63BE7B"/>
        <color rgb="FFFCFCFF"/>
        <color rgb="FFF8696B"/>
      </colorScale>
    </cfRule>
    <cfRule type="colorScale" priority="2064">
      <colorScale>
        <cfvo type="min"/>
        <cfvo type="percentile" val="50"/>
        <cfvo type="max"/>
        <color rgb="FF63BE7B"/>
        <color rgb="FFFCFCFF"/>
        <color rgb="FFF8696B"/>
      </colorScale>
    </cfRule>
    <cfRule type="colorScale" priority="2065">
      <colorScale>
        <cfvo type="min"/>
        <cfvo type="max"/>
        <color rgb="FFFCFCFF"/>
        <color rgb="FFF8696B"/>
      </colorScale>
    </cfRule>
    <cfRule type="colorScale" priority="2066">
      <colorScale>
        <cfvo type="min"/>
        <cfvo type="percentile" val="50"/>
        <cfvo type="max"/>
        <color rgb="FF63BE7B"/>
        <color rgb="FFFCFCFF"/>
        <color rgb="FFF8696B"/>
      </colorScale>
    </cfRule>
  </conditionalFormatting>
  <conditionalFormatting sqref="P5">
    <cfRule type="colorScale" priority="1278">
      <colorScale>
        <cfvo type="min"/>
        <cfvo type="percentile" val="50"/>
        <cfvo type="max"/>
        <color rgb="FF63BE7B"/>
        <color rgb="FFFCFCFF"/>
        <color rgb="FFF8696B"/>
      </colorScale>
    </cfRule>
    <cfRule type="colorScale" priority="1279">
      <colorScale>
        <cfvo type="min"/>
        <cfvo type="max"/>
        <color rgb="FFFCFCFF"/>
        <color rgb="FFF8696B"/>
      </colorScale>
    </cfRule>
    <cfRule type="colorScale" priority="1280">
      <colorScale>
        <cfvo type="min"/>
        <cfvo type="percentile" val="50"/>
        <cfvo type="max"/>
        <color rgb="FF63BE7B"/>
        <color rgb="FFFCFCFF"/>
        <color rgb="FFF8696B"/>
      </colorScale>
    </cfRule>
    <cfRule type="colorScale" priority="1336">
      <colorScale>
        <cfvo type="min"/>
        <cfvo type="percentile" val="50"/>
        <cfvo type="max"/>
        <color rgb="FF63BE7B"/>
        <color rgb="FFFCFCFF"/>
        <color rgb="FFF8696B"/>
      </colorScale>
    </cfRule>
  </conditionalFormatting>
  <conditionalFormatting sqref="P6">
    <cfRule type="colorScale" priority="1115">
      <colorScale>
        <cfvo type="min"/>
        <cfvo type="percentile" val="50"/>
        <cfvo type="max"/>
        <color rgb="FF63BE7B"/>
        <color rgb="FFFCFCFF"/>
        <color rgb="FFF8696B"/>
      </colorScale>
    </cfRule>
    <cfRule type="colorScale" priority="1116">
      <colorScale>
        <cfvo type="min"/>
        <cfvo type="max"/>
        <color rgb="FFFCFCFF"/>
        <color rgb="FFF8696B"/>
      </colorScale>
    </cfRule>
    <cfRule type="colorScale" priority="1117">
      <colorScale>
        <cfvo type="min"/>
        <cfvo type="percentile" val="50"/>
        <cfvo type="max"/>
        <color rgb="FF63BE7B"/>
        <color rgb="FFFCFCFF"/>
        <color rgb="FFF8696B"/>
      </colorScale>
    </cfRule>
    <cfRule type="colorScale" priority="1169">
      <colorScale>
        <cfvo type="min"/>
        <cfvo type="percentile" val="50"/>
        <cfvo type="max"/>
        <color rgb="FF63BE7B"/>
        <color rgb="FFFCFCFF"/>
        <color rgb="FFF8696B"/>
      </colorScale>
    </cfRule>
  </conditionalFormatting>
  <conditionalFormatting sqref="P7:P18">
    <cfRule type="colorScale" priority="891">
      <colorScale>
        <cfvo type="min"/>
        <cfvo type="percentile" val="50"/>
        <cfvo type="max"/>
        <color rgb="FF63BE7B"/>
        <color rgb="FFFCFCFF"/>
        <color rgb="FFF8696B"/>
      </colorScale>
    </cfRule>
    <cfRule type="colorScale" priority="892">
      <colorScale>
        <cfvo type="min"/>
        <cfvo type="percentile" val="50"/>
        <cfvo type="max"/>
        <color rgb="FF63BE7B"/>
        <color rgb="FFFCFCFF"/>
        <color rgb="FFF8696B"/>
      </colorScale>
    </cfRule>
    <cfRule type="colorScale" priority="893">
      <colorScale>
        <cfvo type="min"/>
        <cfvo type="max"/>
        <color rgb="FFFCFCFF"/>
        <color rgb="FFF8696B"/>
      </colorScale>
    </cfRule>
    <cfRule type="colorScale" priority="894">
      <colorScale>
        <cfvo type="min"/>
        <cfvo type="percentile" val="50"/>
        <cfvo type="max"/>
        <color rgb="FF63BE7B"/>
        <color rgb="FFFCFCFF"/>
        <color rgb="FFF8696B"/>
      </colorScale>
    </cfRule>
    <cfRule type="colorScale" priority="953">
      <colorScale>
        <cfvo type="min"/>
        <cfvo type="percentile" val="50"/>
        <cfvo type="max"/>
        <color rgb="FF63BE7B"/>
        <color rgb="FFFCFCFF"/>
        <color rgb="FFF8696B"/>
      </colorScale>
    </cfRule>
    <cfRule type="colorScale" priority="983">
      <colorScale>
        <cfvo type="min"/>
        <cfvo type="percentile" val="50"/>
        <cfvo type="max"/>
        <color rgb="FF63BE7B"/>
        <color rgb="FFFCFCFF"/>
        <color rgb="FFF8696B"/>
      </colorScale>
    </cfRule>
    <cfRule type="colorScale" priority="1007">
      <colorScale>
        <cfvo type="min"/>
        <cfvo type="percentile" val="50"/>
        <cfvo type="max"/>
        <color rgb="FF63BE7B"/>
        <color rgb="FFFCFCFF"/>
        <color rgb="FFF8696B"/>
      </colorScale>
    </cfRule>
  </conditionalFormatting>
  <conditionalFormatting sqref="P19:P21">
    <cfRule type="colorScale" priority="108">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313">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15">
      <colorScale>
        <cfvo type="min"/>
        <cfvo type="max"/>
        <color rgb="FFFCFCFF"/>
        <color rgb="FFF8696B"/>
      </colorScale>
    </cfRule>
    <cfRule type="colorScale" priority="366">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onditionalFormatting>
  <conditionalFormatting sqref="Q2:Q3">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fRule type="colorScale" priority="2145">
      <colorScale>
        <cfvo type="min"/>
        <cfvo type="max"/>
        <color rgb="FFFCFCFF"/>
        <color rgb="FF63BE7B"/>
      </colorScale>
    </cfRule>
    <cfRule type="colorScale" priority="2146">
      <colorScale>
        <cfvo type="min"/>
        <cfvo type="max"/>
        <color rgb="FFFFEF9C"/>
        <color rgb="FF63BE7B"/>
      </colorScale>
    </cfRule>
    <cfRule type="colorScale" priority="2147">
      <colorScale>
        <cfvo type="min"/>
        <cfvo type="max"/>
        <color rgb="FFFFEF9C"/>
        <color rgb="FF63BE7B"/>
      </colorScale>
    </cfRule>
    <cfRule type="colorScale" priority="2288">
      <colorScale>
        <cfvo type="min"/>
        <cfvo type="percentile" val="50"/>
        <cfvo type="max"/>
        <color rgb="FFF8696B"/>
        <color rgb="FFFCFCFF"/>
        <color rgb="FF63BE7B"/>
      </colorScale>
    </cfRule>
  </conditionalFormatting>
  <conditionalFormatting sqref="Q2:Q4">
    <cfRule type="colorScale" priority="2258">
      <colorScale>
        <cfvo type="min"/>
        <cfvo type="percentile" val="50"/>
        <cfvo type="max"/>
        <color rgb="FFF8696B"/>
        <color rgb="FFFCFCFF"/>
        <color rgb="FF63BE7B"/>
      </colorScale>
    </cfRule>
    <cfRule type="colorScale" priority="2475">
      <colorScale>
        <cfvo type="min"/>
        <cfvo type="percentile" val="50"/>
        <cfvo type="max"/>
        <color rgb="FFF8696B"/>
        <color rgb="FFFCFCFF"/>
        <color rgb="FF63BE7B"/>
      </colorScale>
    </cfRule>
  </conditionalFormatting>
  <conditionalFormatting sqref="Q2:Q18">
    <cfRule type="colorScale" priority="424">
      <colorScale>
        <cfvo type="min"/>
        <cfvo type="percentile" val="50"/>
        <cfvo type="max"/>
        <color rgb="FFF8696B"/>
        <color rgb="FFFCFCFF"/>
        <color rgb="FF63BE7B"/>
      </colorScale>
    </cfRule>
  </conditionalFormatting>
  <conditionalFormatting sqref="Q2:Q21">
    <cfRule type="colorScale" priority="7">
      <colorScale>
        <cfvo type="min"/>
        <cfvo type="percentile" val="50"/>
        <cfvo type="max"/>
        <color rgb="FFF8696B"/>
        <color rgb="FFFCFCFF"/>
        <color rgb="FF63BE7B"/>
      </colorScale>
    </cfRule>
  </conditionalFormatting>
  <conditionalFormatting sqref="Q4">
    <cfRule type="colorScale" priority="1991">
      <colorScale>
        <cfvo type="min"/>
        <cfvo type="max"/>
        <color rgb="FFFFEF9C"/>
        <color rgb="FF63BE7B"/>
      </colorScale>
    </cfRule>
    <cfRule type="colorScale" priority="2067">
      <colorScale>
        <cfvo type="min"/>
        <cfvo type="percentile" val="50"/>
        <cfvo type="max"/>
        <color rgb="FFF8696B"/>
        <color rgb="FFFCFCFF"/>
        <color rgb="FF63BE7B"/>
      </colorScale>
    </cfRule>
    <cfRule type="colorScale" priority="2068">
      <colorScale>
        <cfvo type="min"/>
        <cfvo type="max"/>
        <color rgb="FFFFEF9C"/>
        <color rgb="FF63BE7B"/>
      </colorScale>
    </cfRule>
    <cfRule type="colorScale" priority="2069">
      <colorScale>
        <cfvo type="min"/>
        <cfvo type="max"/>
        <color rgb="FFFCFCFF"/>
        <color rgb="FF63BE7B"/>
      </colorScale>
    </cfRule>
    <cfRule type="colorScale" priority="2070">
      <colorScale>
        <cfvo type="min"/>
        <cfvo type="max"/>
        <color rgb="FFFCFCFF"/>
        <color rgb="FF63BE7B"/>
      </colorScale>
    </cfRule>
    <cfRule type="colorScale" priority="2071">
      <colorScale>
        <cfvo type="min"/>
        <cfvo type="percentile" val="50"/>
        <cfvo type="max"/>
        <color rgb="FFF8696B"/>
        <color rgb="FFFCFCFF"/>
        <color rgb="FF63BE7B"/>
      </colorScale>
    </cfRule>
    <cfRule type="colorScale" priority="2072">
      <colorScale>
        <cfvo type="min"/>
        <cfvo type="percentile" val="50"/>
        <cfvo type="max"/>
        <color rgb="FFF8696B"/>
        <color rgb="FFFCFCFF"/>
        <color rgb="FF63BE7B"/>
      </colorScale>
    </cfRule>
    <cfRule type="colorScale" priority="2073">
      <colorScale>
        <cfvo type="min"/>
        <cfvo type="max"/>
        <color rgb="FFFCFCFF"/>
        <color rgb="FF63BE7B"/>
      </colorScale>
    </cfRule>
    <cfRule type="colorScale" priority="2074">
      <colorScale>
        <cfvo type="min"/>
        <cfvo type="percentile" val="50"/>
        <cfvo type="max"/>
        <color rgb="FFF8696B"/>
        <color rgb="FFFCFCFF"/>
        <color rgb="FF63BE7B"/>
      </colorScale>
    </cfRule>
  </conditionalFormatting>
  <conditionalFormatting sqref="Q5">
    <cfRule type="colorScale" priority="1281">
      <colorScale>
        <cfvo type="min"/>
        <cfvo type="percentile" val="50"/>
        <cfvo type="max"/>
        <color rgb="FFF8696B"/>
        <color rgb="FFFCFCFF"/>
        <color rgb="FF63BE7B"/>
      </colorScale>
    </cfRule>
    <cfRule type="colorScale" priority="1282">
      <colorScale>
        <cfvo type="min"/>
        <cfvo type="max"/>
        <color rgb="FFFCFCFF"/>
        <color rgb="FF63BE7B"/>
      </colorScale>
    </cfRule>
    <cfRule type="colorScale" priority="1283">
      <colorScale>
        <cfvo type="min"/>
        <cfvo type="percentile" val="50"/>
        <cfvo type="max"/>
        <color rgb="FFF8696B"/>
        <color rgb="FFFCFCFF"/>
        <color rgb="FF63BE7B"/>
      </colorScale>
    </cfRule>
    <cfRule type="colorScale" priority="1284">
      <colorScale>
        <cfvo type="min"/>
        <cfvo type="max"/>
        <color rgb="FFFCFCFF"/>
        <color rgb="FF63BE7B"/>
      </colorScale>
    </cfRule>
    <cfRule type="colorScale" priority="1285">
      <colorScale>
        <cfvo type="min"/>
        <cfvo type="max"/>
        <color rgb="FFFFEF9C"/>
        <color rgb="FF63BE7B"/>
      </colorScale>
    </cfRule>
    <cfRule type="colorScale" priority="1286">
      <colorScale>
        <cfvo type="min"/>
        <cfvo type="max"/>
        <color rgb="FFFFEF9C"/>
        <color rgb="FF63BE7B"/>
      </colorScale>
    </cfRule>
    <cfRule type="colorScale" priority="1337">
      <colorScale>
        <cfvo type="min"/>
        <cfvo type="percentile" val="50"/>
        <cfvo type="max"/>
        <color rgb="FFF8696B"/>
        <color rgb="FFFCFCFF"/>
        <color rgb="FF63BE7B"/>
      </colorScale>
    </cfRule>
  </conditionalFormatting>
  <conditionalFormatting sqref="Q6">
    <cfRule type="colorScale" priority="1118">
      <colorScale>
        <cfvo type="min"/>
        <cfvo type="percentile" val="50"/>
        <cfvo type="max"/>
        <color rgb="FFF8696B"/>
        <color rgb="FFFCFCFF"/>
        <color rgb="FF63BE7B"/>
      </colorScale>
    </cfRule>
    <cfRule type="colorScale" priority="1119">
      <colorScale>
        <cfvo type="min"/>
        <cfvo type="max"/>
        <color rgb="FFFCFCFF"/>
        <color rgb="FF63BE7B"/>
      </colorScale>
    </cfRule>
    <cfRule type="colorScale" priority="1120">
      <colorScale>
        <cfvo type="min"/>
        <cfvo type="percentile" val="50"/>
        <cfvo type="max"/>
        <color rgb="FFF8696B"/>
        <color rgb="FFFCFCFF"/>
        <color rgb="FF63BE7B"/>
      </colorScale>
    </cfRule>
    <cfRule type="colorScale" priority="1121">
      <colorScale>
        <cfvo type="min"/>
        <cfvo type="max"/>
        <color rgb="FFFCFCFF"/>
        <color rgb="FF63BE7B"/>
      </colorScale>
    </cfRule>
    <cfRule type="colorScale" priority="1122">
      <colorScale>
        <cfvo type="min"/>
        <cfvo type="max"/>
        <color rgb="FFFFEF9C"/>
        <color rgb="FF63BE7B"/>
      </colorScale>
    </cfRule>
    <cfRule type="colorScale" priority="1123">
      <colorScale>
        <cfvo type="min"/>
        <cfvo type="max"/>
        <color rgb="FFFFEF9C"/>
        <color rgb="FF63BE7B"/>
      </colorScale>
    </cfRule>
    <cfRule type="colorScale" priority="1170">
      <colorScale>
        <cfvo type="min"/>
        <cfvo type="percentile" val="50"/>
        <cfvo type="max"/>
        <color rgb="FFF8696B"/>
        <color rgb="FFFCFCFF"/>
        <color rgb="FF63BE7B"/>
      </colorScale>
    </cfRule>
  </conditionalFormatting>
  <conditionalFormatting sqref="Q7:Q18">
    <cfRule type="colorScale" priority="843">
      <colorScale>
        <cfvo type="min"/>
        <cfvo type="max"/>
        <color rgb="FFFFEF9C"/>
        <color rgb="FF63BE7B"/>
      </colorScale>
    </cfRule>
    <cfRule type="colorScale" priority="895">
      <colorScale>
        <cfvo type="min"/>
        <cfvo type="percentile" val="50"/>
        <cfvo type="max"/>
        <color rgb="FFF8696B"/>
        <color rgb="FFFCFCFF"/>
        <color rgb="FF63BE7B"/>
      </colorScale>
    </cfRule>
    <cfRule type="colorScale" priority="896">
      <colorScale>
        <cfvo type="min"/>
        <cfvo type="max"/>
        <color rgb="FFFFEF9C"/>
        <color rgb="FF63BE7B"/>
      </colorScale>
    </cfRule>
    <cfRule type="colorScale" priority="897">
      <colorScale>
        <cfvo type="min"/>
        <cfvo type="max"/>
        <color rgb="FFFCFCFF"/>
        <color rgb="FF63BE7B"/>
      </colorScale>
    </cfRule>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percentile" val="50"/>
        <cfvo type="max"/>
        <color rgb="FFF8696B"/>
        <color rgb="FFFCFCFF"/>
        <color rgb="FF63BE7B"/>
      </colorScale>
    </cfRule>
    <cfRule type="colorScale" priority="901">
      <colorScale>
        <cfvo type="min"/>
        <cfvo type="max"/>
        <color rgb="FFFCFCFF"/>
        <color rgb="FF63BE7B"/>
      </colorScale>
    </cfRule>
    <cfRule type="colorScale" priority="954">
      <colorScale>
        <cfvo type="min"/>
        <cfvo type="percentile" val="50"/>
        <cfvo type="max"/>
        <color rgb="FFF8696B"/>
        <color rgb="FFFCFCFF"/>
        <color rgb="FF63BE7B"/>
      </colorScale>
    </cfRule>
    <cfRule type="colorScale" priority="984">
      <colorScale>
        <cfvo type="min"/>
        <cfvo type="percentile" val="50"/>
        <cfvo type="max"/>
        <color rgb="FFF8696B"/>
        <color rgb="FFFCFCFF"/>
        <color rgb="FF63BE7B"/>
      </colorScale>
    </cfRule>
    <cfRule type="colorScale" priority="1008">
      <colorScale>
        <cfvo type="min"/>
        <cfvo type="percentile" val="50"/>
        <cfvo type="max"/>
        <color rgb="FFF8696B"/>
        <color rgb="FFFCFCFF"/>
        <color rgb="FF63BE7B"/>
      </colorScale>
    </cfRule>
  </conditionalFormatting>
  <conditionalFormatting sqref="Q19:Q21">
    <cfRule type="colorScale" priority="107">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99">
      <colorScale>
        <cfvo type="min"/>
        <cfvo type="max"/>
        <color rgb="FFFFEF9C"/>
        <color rgb="FF63BE7B"/>
      </colorScale>
    </cfRule>
    <cfRule type="colorScale" priority="316">
      <colorScale>
        <cfvo type="min"/>
        <cfvo type="percentile" val="50"/>
        <cfvo type="max"/>
        <color rgb="FFF8696B"/>
        <color rgb="FFFCFCFF"/>
        <color rgb="FF63BE7B"/>
      </colorScale>
    </cfRule>
    <cfRule type="colorScale" priority="317">
      <colorScale>
        <cfvo type="min"/>
        <cfvo type="max"/>
        <color rgb="FFFFEF9C"/>
        <color rgb="FF63BE7B"/>
      </colorScale>
    </cfRule>
    <cfRule type="colorScale" priority="318">
      <colorScale>
        <cfvo type="min"/>
        <cfvo type="max"/>
        <color rgb="FFFCFCFF"/>
        <color rgb="FF63BE7B"/>
      </colorScale>
    </cfRule>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67">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onditionalFormatting>
  <conditionalFormatting sqref="Q2:U3 W2:W3">
    <cfRule type="colorScale" priority="1897">
      <colorScale>
        <cfvo type="min"/>
        <cfvo type="max"/>
        <color rgb="FFFFEF9C"/>
        <color rgb="FF63BE7B"/>
      </colorScale>
    </cfRule>
  </conditionalFormatting>
  <conditionalFormatting sqref="Q5:U5 W5">
    <cfRule type="colorScale" priority="1287">
      <colorScale>
        <cfvo type="min"/>
        <cfvo type="max"/>
        <color rgb="FFFFEF9C"/>
        <color rgb="FF63BE7B"/>
      </colorScale>
    </cfRule>
  </conditionalFormatting>
  <conditionalFormatting sqref="Q6:U6 W6">
    <cfRule type="colorScale" priority="1124">
      <colorScale>
        <cfvo type="min"/>
        <cfvo type="max"/>
        <color rgb="FFFFEF9C"/>
        <color rgb="FF63BE7B"/>
      </colorScale>
    </cfRule>
  </conditionalFormatting>
  <conditionalFormatting sqref="Q19:U21 W19:W21">
    <cfRule type="colorScale" priority="284">
      <colorScale>
        <cfvo type="min"/>
        <cfvo type="max"/>
        <color rgb="FFFFEF9C"/>
        <color rgb="FF63BE7B"/>
      </colorScale>
    </cfRule>
  </conditionalFormatting>
  <conditionalFormatting sqref="Q4:W4">
    <cfRule type="colorScale" priority="1883">
      <colorScale>
        <cfvo type="min"/>
        <cfvo type="max"/>
        <color rgb="FFFFEF9C"/>
        <color rgb="FF63BE7B"/>
      </colorScale>
    </cfRule>
  </conditionalFormatting>
  <conditionalFormatting sqref="Q7:W9">
    <cfRule type="colorScale" priority="830">
      <colorScale>
        <cfvo type="min"/>
        <cfvo type="max"/>
        <color rgb="FFFFEF9C"/>
        <color rgb="FF63BE7B"/>
      </colorScale>
    </cfRule>
    <cfRule type="colorScale" priority="831">
      <colorScale>
        <cfvo type="min"/>
        <cfvo type="max"/>
        <color rgb="FFFFEF9C"/>
        <color rgb="FF63BE7B"/>
      </colorScale>
    </cfRule>
    <cfRule type="colorScale" priority="832">
      <colorScale>
        <cfvo type="min"/>
        <cfvo type="max"/>
        <color rgb="FFFFEF9C"/>
        <color rgb="FF63BE7B"/>
      </colorScale>
    </cfRule>
  </conditionalFormatting>
  <conditionalFormatting sqref="Q10:W10">
    <cfRule type="colorScale" priority="787">
      <colorScale>
        <cfvo type="min"/>
        <cfvo type="max"/>
        <color rgb="FFFFEF9C"/>
        <color rgb="FF63BE7B"/>
      </colorScale>
    </cfRule>
    <cfRule type="colorScale" priority="788">
      <colorScale>
        <cfvo type="min"/>
        <cfvo type="max"/>
        <color rgb="FFFFEF9C"/>
        <color rgb="FF63BE7B"/>
      </colorScale>
    </cfRule>
    <cfRule type="colorScale" priority="789">
      <colorScale>
        <cfvo type="min"/>
        <cfvo type="max"/>
        <color rgb="FFFFEF9C"/>
        <color rgb="FF63BE7B"/>
      </colorScale>
    </cfRule>
  </conditionalFormatting>
  <conditionalFormatting sqref="Q11:W11">
    <cfRule type="colorScale" priority="767">
      <colorScale>
        <cfvo type="min"/>
        <cfvo type="max"/>
        <color rgb="FFFFEF9C"/>
        <color rgb="FF63BE7B"/>
      </colorScale>
    </cfRule>
    <cfRule type="colorScale" priority="768">
      <colorScale>
        <cfvo type="min"/>
        <cfvo type="max"/>
        <color rgb="FFFFEF9C"/>
        <color rgb="FF63BE7B"/>
      </colorScale>
    </cfRule>
    <cfRule type="colorScale" priority="769">
      <colorScale>
        <cfvo type="min"/>
        <cfvo type="max"/>
        <color rgb="FFFFEF9C"/>
        <color rgb="FF63BE7B"/>
      </colorScale>
    </cfRule>
  </conditionalFormatting>
  <conditionalFormatting sqref="Q12:W12">
    <cfRule type="colorScale" priority="747">
      <colorScale>
        <cfvo type="min"/>
        <cfvo type="max"/>
        <color rgb="FFFFEF9C"/>
        <color rgb="FF63BE7B"/>
      </colorScale>
    </cfRule>
    <cfRule type="colorScale" priority="748">
      <colorScale>
        <cfvo type="min"/>
        <cfvo type="max"/>
        <color rgb="FFFFEF9C"/>
        <color rgb="FF63BE7B"/>
      </colorScale>
    </cfRule>
    <cfRule type="colorScale" priority="749">
      <colorScale>
        <cfvo type="min"/>
        <cfvo type="max"/>
        <color rgb="FFFFEF9C"/>
        <color rgb="FF63BE7B"/>
      </colorScale>
    </cfRule>
  </conditionalFormatting>
  <conditionalFormatting sqref="Q13:W13">
    <cfRule type="colorScale" priority="727">
      <colorScale>
        <cfvo type="min"/>
        <cfvo type="max"/>
        <color rgb="FFFFEF9C"/>
        <color rgb="FF63BE7B"/>
      </colorScale>
    </cfRule>
    <cfRule type="colorScale" priority="728">
      <colorScale>
        <cfvo type="min"/>
        <cfvo type="max"/>
        <color rgb="FFFFEF9C"/>
        <color rgb="FF63BE7B"/>
      </colorScale>
    </cfRule>
    <cfRule type="colorScale" priority="729">
      <colorScale>
        <cfvo type="min"/>
        <cfvo type="max"/>
        <color rgb="FFFFEF9C"/>
        <color rgb="FF63BE7B"/>
      </colorScale>
    </cfRule>
  </conditionalFormatting>
  <conditionalFormatting sqref="Q14:W14">
    <cfRule type="colorScale" priority="707">
      <colorScale>
        <cfvo type="min"/>
        <cfvo type="max"/>
        <color rgb="FFFFEF9C"/>
        <color rgb="FF63BE7B"/>
      </colorScale>
    </cfRule>
    <cfRule type="colorScale" priority="708">
      <colorScale>
        <cfvo type="min"/>
        <cfvo type="max"/>
        <color rgb="FFFFEF9C"/>
        <color rgb="FF63BE7B"/>
      </colorScale>
    </cfRule>
    <cfRule type="colorScale" priority="709">
      <colorScale>
        <cfvo type="min"/>
        <cfvo type="max"/>
        <color rgb="FFFFEF9C"/>
        <color rgb="FF63BE7B"/>
      </colorScale>
    </cfRule>
  </conditionalFormatting>
  <conditionalFormatting sqref="Q15:W15">
    <cfRule type="colorScale" priority="687">
      <colorScale>
        <cfvo type="min"/>
        <cfvo type="max"/>
        <color rgb="FFFFEF9C"/>
        <color rgb="FF63BE7B"/>
      </colorScale>
    </cfRule>
    <cfRule type="colorScale" priority="688">
      <colorScale>
        <cfvo type="min"/>
        <cfvo type="max"/>
        <color rgb="FFFFEF9C"/>
        <color rgb="FF63BE7B"/>
      </colorScale>
    </cfRule>
    <cfRule type="colorScale" priority="689">
      <colorScale>
        <cfvo type="min"/>
        <cfvo type="max"/>
        <color rgb="FFFFEF9C"/>
        <color rgb="FF63BE7B"/>
      </colorScale>
    </cfRule>
  </conditionalFormatting>
  <conditionalFormatting sqref="Q16:W16">
    <cfRule type="colorScale" priority="646">
      <colorScale>
        <cfvo type="min"/>
        <cfvo type="max"/>
        <color rgb="FFFFEF9C"/>
        <color rgb="FF63BE7B"/>
      </colorScale>
    </cfRule>
    <cfRule type="colorScale" priority="647">
      <colorScale>
        <cfvo type="min"/>
        <cfvo type="max"/>
        <color rgb="FFFFEF9C"/>
        <color rgb="FF63BE7B"/>
      </colorScale>
    </cfRule>
    <cfRule type="colorScale" priority="648">
      <colorScale>
        <cfvo type="min"/>
        <cfvo type="max"/>
        <color rgb="FFFFEF9C"/>
        <color rgb="FF63BE7B"/>
      </colorScale>
    </cfRule>
  </conditionalFormatting>
  <conditionalFormatting sqref="Q17:W17">
    <cfRule type="colorScale" priority="626">
      <colorScale>
        <cfvo type="min"/>
        <cfvo type="max"/>
        <color rgb="FFFFEF9C"/>
        <color rgb="FF63BE7B"/>
      </colorScale>
    </cfRule>
    <cfRule type="colorScale" priority="627">
      <colorScale>
        <cfvo type="min"/>
        <cfvo type="max"/>
        <color rgb="FFFFEF9C"/>
        <color rgb="FF63BE7B"/>
      </colorScale>
    </cfRule>
    <cfRule type="colorScale" priority="628">
      <colorScale>
        <cfvo type="min"/>
        <cfvo type="max"/>
        <color rgb="FFFFEF9C"/>
        <color rgb="FF63BE7B"/>
      </colorScale>
    </cfRule>
  </conditionalFormatting>
  <conditionalFormatting sqref="Q18:W18">
    <cfRule type="colorScale" priority="447">
      <colorScale>
        <cfvo type="min"/>
        <cfvo type="max"/>
        <color rgb="FFFFEF9C"/>
        <color rgb="FF63BE7B"/>
      </colorScale>
    </cfRule>
    <cfRule type="colorScale" priority="448">
      <colorScale>
        <cfvo type="min"/>
        <cfvo type="max"/>
        <color rgb="FFFFEF9C"/>
        <color rgb="FF63BE7B"/>
      </colorScale>
    </cfRule>
    <cfRule type="colorScale" priority="449">
      <colorScale>
        <cfvo type="min"/>
        <cfvo type="max"/>
        <color rgb="FFFFEF9C"/>
        <color rgb="FF63BE7B"/>
      </colorScale>
    </cfRule>
  </conditionalFormatting>
  <conditionalFormatting sqref="R2:R3">
    <cfRule type="colorScale" priority="2289">
      <colorScale>
        <cfvo type="min"/>
        <cfvo type="max"/>
        <color rgb="FFFCFCFF"/>
        <color rgb="FF63BE7B"/>
      </colorScale>
    </cfRule>
    <cfRule type="colorScale" priority="2290">
      <colorScale>
        <cfvo type="min"/>
        <cfvo type="max"/>
        <color rgb="FFFCFCFF"/>
        <color rgb="FF63BE7B"/>
      </colorScale>
    </cfRule>
    <cfRule type="colorScale" priority="2291">
      <colorScale>
        <cfvo type="min"/>
        <cfvo type="percentile" val="50"/>
        <cfvo type="max"/>
        <color rgb="FFF8696B"/>
        <color rgb="FFFCFCFF"/>
        <color rgb="FF63BE7B"/>
      </colorScale>
    </cfRule>
  </conditionalFormatting>
  <conditionalFormatting sqref="R2:R4">
    <cfRule type="colorScale" priority="2334">
      <colorScale>
        <cfvo type="min"/>
        <cfvo type="percentile" val="50"/>
        <cfvo type="max"/>
        <color rgb="FFF8696B"/>
        <color rgb="FFFCFCFF"/>
        <color rgb="FF63BE7B"/>
      </colorScale>
    </cfRule>
    <cfRule type="colorScale" priority="2335">
      <colorScale>
        <cfvo type="min"/>
        <cfvo type="max"/>
        <color rgb="FFFCFCFF"/>
        <color rgb="FF63BE7B"/>
      </colorScale>
    </cfRule>
    <cfRule type="colorScale" priority="2342">
      <colorScale>
        <cfvo type="min"/>
        <cfvo type="max"/>
        <color rgb="FFFCFCFF"/>
        <color rgb="FF63BE7B"/>
      </colorScale>
    </cfRule>
    <cfRule type="colorScale" priority="2343">
      <colorScale>
        <cfvo type="min"/>
        <cfvo type="percentile" val="50"/>
        <cfvo type="max"/>
        <color rgb="FFF8696B"/>
        <color rgb="FFFCFCFF"/>
        <color rgb="FF63BE7B"/>
      </colorScale>
    </cfRule>
    <cfRule type="colorScale" priority="2476">
      <colorScale>
        <cfvo type="min"/>
        <cfvo type="max"/>
        <color rgb="FFFCFCFF"/>
        <color rgb="FF63BE7B"/>
      </colorScale>
    </cfRule>
  </conditionalFormatting>
  <conditionalFormatting sqref="R2:R18">
    <cfRule type="colorScale" priority="423">
      <colorScale>
        <cfvo type="min"/>
        <cfvo type="max"/>
        <color rgb="FFFCFCFF"/>
        <color rgb="FF63BE7B"/>
      </colorScale>
    </cfRule>
  </conditionalFormatting>
  <conditionalFormatting sqref="R2:R21">
    <cfRule type="colorScale" priority="6">
      <colorScale>
        <cfvo type="min"/>
        <cfvo type="max"/>
        <color rgb="FFFCFCFF"/>
        <color rgb="FF63BE7B"/>
      </colorScale>
    </cfRule>
  </conditionalFormatting>
  <conditionalFormatting sqref="R4">
    <cfRule type="colorScale" priority="2075">
      <colorScale>
        <cfvo type="min"/>
        <cfvo type="max"/>
        <color rgb="FFFCFCFF"/>
        <color rgb="FF63BE7B"/>
      </colorScale>
    </cfRule>
    <cfRule type="colorScale" priority="2076">
      <colorScale>
        <cfvo type="min"/>
        <cfvo type="percentile" val="50"/>
        <cfvo type="max"/>
        <color rgb="FFF8696B"/>
        <color rgb="FFFCFCFF"/>
        <color rgb="FF63BE7B"/>
      </colorScale>
    </cfRule>
    <cfRule type="colorScale" priority="2077">
      <colorScale>
        <cfvo type="min"/>
        <cfvo type="max"/>
        <color rgb="FFFCFCFF"/>
        <color rgb="FF63BE7B"/>
      </colorScale>
    </cfRule>
  </conditionalFormatting>
  <conditionalFormatting sqref="R5">
    <cfRule type="colorScale" priority="1288">
      <colorScale>
        <cfvo type="min"/>
        <cfvo type="max"/>
        <color rgb="FFFCFCFF"/>
        <color rgb="FF63BE7B"/>
      </colorScale>
    </cfRule>
    <cfRule type="colorScale" priority="1289">
      <colorScale>
        <cfvo type="min"/>
        <cfvo type="max"/>
        <color rgb="FFFCFCFF"/>
        <color rgb="FF63BE7B"/>
      </colorScale>
    </cfRule>
    <cfRule type="colorScale" priority="1290">
      <colorScale>
        <cfvo type="min"/>
        <cfvo type="percentile" val="50"/>
        <cfvo type="max"/>
        <color rgb="FFF8696B"/>
        <color rgb="FFFCFCFF"/>
        <color rgb="FF63BE7B"/>
      </colorScale>
    </cfRule>
    <cfRule type="colorScale" priority="1338">
      <colorScale>
        <cfvo type="min"/>
        <cfvo type="max"/>
        <color rgb="FFFCFCFF"/>
        <color rgb="FF63BE7B"/>
      </colorScale>
    </cfRule>
    <cfRule type="colorScale" priority="1339">
      <colorScale>
        <cfvo type="min"/>
        <cfvo type="percentile" val="50"/>
        <cfvo type="max"/>
        <color rgb="FFF8696B"/>
        <color rgb="FFFCFCFF"/>
        <color rgb="FF63BE7B"/>
      </colorScale>
    </cfRule>
  </conditionalFormatting>
  <conditionalFormatting sqref="R6">
    <cfRule type="colorScale" priority="1125">
      <colorScale>
        <cfvo type="min"/>
        <cfvo type="max"/>
        <color rgb="FFFCFCFF"/>
        <color rgb="FF63BE7B"/>
      </colorScale>
    </cfRule>
    <cfRule type="colorScale" priority="1126">
      <colorScale>
        <cfvo type="min"/>
        <cfvo type="max"/>
        <color rgb="FFFCFCFF"/>
        <color rgb="FF63BE7B"/>
      </colorScale>
    </cfRule>
    <cfRule type="colorScale" priority="1127">
      <colorScale>
        <cfvo type="min"/>
        <cfvo type="percentile" val="50"/>
        <cfvo type="max"/>
        <color rgb="FFF8696B"/>
        <color rgb="FFFCFCFF"/>
        <color rgb="FF63BE7B"/>
      </colorScale>
    </cfRule>
    <cfRule type="colorScale" priority="1171">
      <colorScale>
        <cfvo type="min"/>
        <cfvo type="max"/>
        <color rgb="FFFCFCFF"/>
        <color rgb="FF63BE7B"/>
      </colorScale>
    </cfRule>
    <cfRule type="colorScale" priority="1172">
      <colorScale>
        <cfvo type="min"/>
        <cfvo type="percentile" val="50"/>
        <cfvo type="max"/>
        <color rgb="FFF8696B"/>
        <color rgb="FFFCFCFF"/>
        <color rgb="FF63BE7B"/>
      </colorScale>
    </cfRule>
  </conditionalFormatting>
  <conditionalFormatting sqref="R7:R18">
    <cfRule type="colorScale" priority="902">
      <colorScale>
        <cfvo type="min"/>
        <cfvo type="max"/>
        <color rgb="FFFCFCFF"/>
        <color rgb="FF63BE7B"/>
      </colorScale>
    </cfRule>
    <cfRule type="colorScale" priority="903">
      <colorScale>
        <cfvo type="min"/>
        <cfvo type="percentile" val="50"/>
        <cfvo type="max"/>
        <color rgb="FFF8696B"/>
        <color rgb="FFFCFCFF"/>
        <color rgb="FF63BE7B"/>
      </colorScale>
    </cfRule>
    <cfRule type="colorScale" priority="955">
      <colorScale>
        <cfvo type="min"/>
        <cfvo type="max"/>
        <color rgb="FFFCFCFF"/>
        <color rgb="FF63BE7B"/>
      </colorScale>
    </cfRule>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1009">
      <colorScale>
        <cfvo type="min"/>
        <cfvo type="max"/>
        <color rgb="FFFCFCFF"/>
        <color rgb="FF63BE7B"/>
      </colorScale>
    </cfRule>
    <cfRule type="colorScale" priority="1010">
      <colorScale>
        <cfvo type="min"/>
        <cfvo type="percentile" val="50"/>
        <cfvo type="max"/>
        <color rgb="FFF8696B"/>
        <color rgb="FFFCFCFF"/>
        <color rgb="FF63BE7B"/>
      </colorScale>
    </cfRule>
  </conditionalFormatting>
  <conditionalFormatting sqref="R19:R21">
    <cfRule type="colorScale" priority="213">
      <colorScale>
        <cfvo type="min"/>
        <cfvo type="max"/>
        <color rgb="FFFCFCFF"/>
        <color rgb="FF63BE7B"/>
      </colorScale>
    </cfRule>
    <cfRule type="colorScale" priority="381">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R2:S2">
    <cfRule type="colorScale" priority="1907">
      <colorScale>
        <cfvo type="min"/>
        <cfvo type="max"/>
        <color rgb="FFFCFCFF"/>
        <color rgb="FF63BE7B"/>
      </colorScale>
    </cfRule>
    <cfRule type="colorScale" priority="2148">
      <colorScale>
        <cfvo type="min"/>
        <cfvo type="max"/>
        <color rgb="FFFCFCFF"/>
        <color rgb="FF63BE7B"/>
      </colorScale>
    </cfRule>
    <cfRule type="colorScale" priority="2149">
      <colorScale>
        <cfvo type="min"/>
        <cfvo type="max"/>
        <color rgb="FFFFEF9C"/>
        <color rgb="FF63BE7B"/>
      </colorScale>
    </cfRule>
    <cfRule type="colorScale" priority="2150">
      <colorScale>
        <cfvo type="min"/>
        <cfvo type="max"/>
        <color rgb="FFFFEF9C"/>
        <color rgb="FF63BE7B"/>
      </colorScale>
    </cfRule>
  </conditionalFormatting>
  <conditionalFormatting sqref="R2:S3">
    <cfRule type="colorScale" priority="2292">
      <colorScale>
        <cfvo type="min"/>
        <cfvo type="percentile" val="50"/>
        <cfvo type="max"/>
        <color rgb="FFF8696B"/>
        <color rgb="FFFCFCFF"/>
        <color rgb="FF63BE7B"/>
      </colorScale>
    </cfRule>
    <cfRule type="colorScale" priority="2293">
      <colorScale>
        <cfvo type="min"/>
        <cfvo type="max"/>
        <color rgb="FFFCFCFF"/>
        <color rgb="FF63BE7B"/>
      </colorScale>
    </cfRule>
  </conditionalFormatting>
  <conditionalFormatting sqref="R3:S3">
    <cfRule type="colorScale" priority="1361">
      <colorScale>
        <cfvo type="min"/>
        <cfvo type="max"/>
        <color rgb="FFFCFCFF"/>
        <color rgb="FF63BE7B"/>
      </colorScale>
    </cfRule>
    <cfRule type="colorScale" priority="1363">
      <colorScale>
        <cfvo type="min"/>
        <cfvo type="max"/>
        <color rgb="FFFCFCFF"/>
        <color rgb="FF63BE7B"/>
      </colorScale>
    </cfRule>
    <cfRule type="colorScale" priority="1364">
      <colorScale>
        <cfvo type="min"/>
        <cfvo type="max"/>
        <color rgb="FFFFEF9C"/>
        <color rgb="FF63BE7B"/>
      </colorScale>
    </cfRule>
    <cfRule type="colorScale" priority="1365">
      <colorScale>
        <cfvo type="min"/>
        <cfvo type="max"/>
        <color rgb="FFFFEF9C"/>
        <color rgb="FF63BE7B"/>
      </colorScale>
    </cfRule>
  </conditionalFormatting>
  <conditionalFormatting sqref="R4:S4">
    <cfRule type="colorScale" priority="1992">
      <colorScale>
        <cfvo type="min"/>
        <cfvo type="max"/>
        <color rgb="FFFFEF9C"/>
        <color rgb="FF63BE7B"/>
      </colorScale>
    </cfRule>
    <cfRule type="colorScale" priority="2078">
      <colorScale>
        <cfvo type="min"/>
        <cfvo type="percentile" val="50"/>
        <cfvo type="max"/>
        <color rgb="FFF8696B"/>
        <color rgb="FFFCFCFF"/>
        <color rgb="FF63BE7B"/>
      </colorScale>
    </cfRule>
    <cfRule type="colorScale" priority="2079">
      <colorScale>
        <cfvo type="min"/>
        <cfvo type="max"/>
        <color rgb="FFFCFCFF"/>
        <color rgb="FF63BE7B"/>
      </colorScale>
    </cfRule>
    <cfRule type="colorScale" priority="2080">
      <colorScale>
        <cfvo type="min"/>
        <cfvo type="max"/>
        <color rgb="FFFCFCFF"/>
        <color rgb="FF63BE7B"/>
      </colorScale>
    </cfRule>
    <cfRule type="colorScale" priority="2081">
      <colorScale>
        <cfvo type="min"/>
        <cfvo type="percentile" val="50"/>
        <cfvo type="max"/>
        <color rgb="FFF8696B"/>
        <color rgb="FFFCFCFF"/>
        <color rgb="FF63BE7B"/>
      </colorScale>
    </cfRule>
    <cfRule type="colorScale" priority="2082">
      <colorScale>
        <cfvo type="min"/>
        <cfvo type="max"/>
        <color rgb="FFFCFCFF"/>
        <color rgb="FF63BE7B"/>
      </colorScale>
    </cfRule>
  </conditionalFormatting>
  <conditionalFormatting sqref="R5:S5">
    <cfRule type="colorScale" priority="1196">
      <colorScale>
        <cfvo type="min"/>
        <cfvo type="max"/>
        <color rgb="FFFCFCFF"/>
        <color rgb="FF63BE7B"/>
      </colorScale>
    </cfRule>
    <cfRule type="colorScale" priority="1197">
      <colorScale>
        <cfvo type="min"/>
        <cfvo type="max"/>
        <color rgb="FFFFEF9C"/>
        <color rgb="FF63BE7B"/>
      </colorScale>
    </cfRule>
    <cfRule type="colorScale" priority="1198">
      <colorScale>
        <cfvo type="min"/>
        <cfvo type="max"/>
        <color rgb="FFFFEF9C"/>
        <color rgb="FF63BE7B"/>
      </colorScale>
    </cfRule>
    <cfRule type="colorScale" priority="1199">
      <colorScale>
        <cfvo type="min"/>
        <cfvo type="max"/>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R6:S6">
    <cfRule type="colorScale" priority="1033">
      <colorScale>
        <cfvo type="min"/>
        <cfvo type="max"/>
        <color rgb="FFFCFCFF"/>
        <color rgb="FF63BE7B"/>
      </colorScale>
    </cfRule>
    <cfRule type="colorScale" priority="1034">
      <colorScale>
        <cfvo type="min"/>
        <cfvo type="max"/>
        <color rgb="FFFFEF9C"/>
        <color rgb="FF63BE7B"/>
      </colorScale>
    </cfRule>
    <cfRule type="colorScale" priority="1035">
      <colorScale>
        <cfvo type="min"/>
        <cfvo type="max"/>
        <color rgb="FFFFEF9C"/>
        <color rgb="FF63BE7B"/>
      </colorScale>
    </cfRule>
    <cfRule type="colorScale" priority="1036">
      <colorScale>
        <cfvo type="min"/>
        <cfvo type="max"/>
        <color rgb="FFFCFCFF"/>
        <color rgb="FF63BE7B"/>
      </colorScale>
    </cfRule>
    <cfRule type="colorScale" priority="1039">
      <colorScale>
        <cfvo type="min"/>
        <cfvo type="percentile" val="50"/>
        <cfvo type="max"/>
        <color rgb="FFF8696B"/>
        <color rgb="FFFCFCFF"/>
        <color rgb="FF63BE7B"/>
      </colorScale>
    </cfRule>
    <cfRule type="colorScale" priority="1040">
      <colorScale>
        <cfvo type="min"/>
        <cfvo type="max"/>
        <color rgb="FFFCFCFF"/>
        <color rgb="FF63BE7B"/>
      </colorScale>
    </cfRule>
  </conditionalFormatting>
  <conditionalFormatting sqref="R7:S9">
    <cfRule type="colorScale" priority="844">
      <colorScale>
        <cfvo type="min"/>
        <cfvo type="max"/>
        <color rgb="FFFFEF9C"/>
        <color rgb="FF63BE7B"/>
      </colorScale>
    </cfRule>
    <cfRule type="colorScale" priority="904">
      <colorScale>
        <cfvo type="min"/>
        <cfvo type="percentile" val="50"/>
        <cfvo type="max"/>
        <color rgb="FFF8696B"/>
        <color rgb="FFFCFCFF"/>
        <color rgb="FF63BE7B"/>
      </colorScale>
    </cfRule>
    <cfRule type="colorScale" priority="905">
      <colorScale>
        <cfvo type="min"/>
        <cfvo type="max"/>
        <color rgb="FFFCFCFF"/>
        <color rgb="FF63BE7B"/>
      </colorScale>
    </cfRule>
    <cfRule type="colorScale" priority="906">
      <colorScale>
        <cfvo type="min"/>
        <cfvo type="max"/>
        <color rgb="FFFCFCFF"/>
        <color rgb="FF63BE7B"/>
      </colorScale>
    </cfRule>
    <cfRule type="colorScale" priority="907">
      <colorScale>
        <cfvo type="min"/>
        <cfvo type="percentile" val="50"/>
        <cfvo type="max"/>
        <color rgb="FFF8696B"/>
        <color rgb="FFFCFCFF"/>
        <color rgb="FF63BE7B"/>
      </colorScale>
    </cfRule>
    <cfRule type="colorScale" priority="908">
      <colorScale>
        <cfvo type="min"/>
        <cfvo type="max"/>
        <color rgb="FFFCFCFF"/>
        <color rgb="FF63BE7B"/>
      </colorScale>
    </cfRule>
  </conditionalFormatting>
  <conditionalFormatting sqref="R10:S10">
    <cfRule type="colorScale" priority="792">
      <colorScale>
        <cfvo type="min"/>
        <cfvo type="max"/>
        <color rgb="FFFFEF9C"/>
        <color rgb="FF63BE7B"/>
      </colorScale>
    </cfRule>
    <cfRule type="colorScale" priority="797">
      <colorScale>
        <cfvo type="min"/>
        <cfvo type="percentile" val="50"/>
        <cfvo type="max"/>
        <color rgb="FFF8696B"/>
        <color rgb="FFFCFCFF"/>
        <color rgb="FF63BE7B"/>
      </colorScale>
    </cfRule>
    <cfRule type="colorScale" priority="798">
      <colorScale>
        <cfvo type="min"/>
        <cfvo type="max"/>
        <color rgb="FFFCFCFF"/>
        <color rgb="FF63BE7B"/>
      </colorScale>
    </cfRule>
    <cfRule type="colorScale" priority="799">
      <colorScale>
        <cfvo type="min"/>
        <cfvo type="max"/>
        <color rgb="FFFCFCFF"/>
        <color rgb="FF63BE7B"/>
      </colorScale>
    </cfRule>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onditionalFormatting>
  <conditionalFormatting sqref="R11:S11">
    <cfRule type="colorScale" priority="772">
      <colorScale>
        <cfvo type="min"/>
        <cfvo type="max"/>
        <color rgb="FFFFEF9C"/>
        <color rgb="FF63BE7B"/>
      </colorScale>
    </cfRule>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fRule type="colorScale" priority="779">
      <colorScale>
        <cfvo type="min"/>
        <cfvo type="max"/>
        <color rgb="FFFCFCFF"/>
        <color rgb="FF63BE7B"/>
      </colorScale>
    </cfRule>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onditionalFormatting>
  <conditionalFormatting sqref="R12:S12">
    <cfRule type="colorScale" priority="752">
      <colorScale>
        <cfvo type="min"/>
        <cfvo type="max"/>
        <color rgb="FFFFEF9C"/>
        <color rgb="FF63BE7B"/>
      </colorScale>
    </cfRule>
    <cfRule type="colorScale" priority="757">
      <colorScale>
        <cfvo type="min"/>
        <cfvo type="percentile" val="50"/>
        <cfvo type="max"/>
        <color rgb="FFF8696B"/>
        <color rgb="FFFCFCFF"/>
        <color rgb="FF63BE7B"/>
      </colorScale>
    </cfRule>
    <cfRule type="colorScale" priority="758">
      <colorScale>
        <cfvo type="min"/>
        <cfvo type="max"/>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onditionalFormatting>
  <conditionalFormatting sqref="R13:S13">
    <cfRule type="colorScale" priority="732">
      <colorScale>
        <cfvo type="min"/>
        <cfvo type="max"/>
        <color rgb="FFFFEF9C"/>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fRule type="colorScale" priority="741">
      <colorScale>
        <cfvo type="min"/>
        <cfvo type="max"/>
        <color rgb="FFFCFCFF"/>
        <color rgb="FF63BE7B"/>
      </colorScale>
    </cfRule>
  </conditionalFormatting>
  <conditionalFormatting sqref="R14:S14">
    <cfRule type="colorScale" priority="712">
      <colorScale>
        <cfvo type="min"/>
        <cfvo type="max"/>
        <color rgb="FFFFEF9C"/>
        <color rgb="FF63BE7B"/>
      </colorScale>
    </cfRule>
    <cfRule type="colorScale" priority="717">
      <colorScale>
        <cfvo type="min"/>
        <cfvo type="percentile" val="50"/>
        <cfvo type="max"/>
        <color rgb="FFF8696B"/>
        <color rgb="FFFCFCFF"/>
        <color rgb="FF63BE7B"/>
      </colorScale>
    </cfRule>
    <cfRule type="colorScale" priority="718">
      <colorScale>
        <cfvo type="min"/>
        <cfvo type="max"/>
        <color rgb="FFFCFCFF"/>
        <color rgb="FF63BE7B"/>
      </colorScale>
    </cfRule>
    <cfRule type="colorScale" priority="719">
      <colorScale>
        <cfvo type="min"/>
        <cfvo type="max"/>
        <color rgb="FFFCFCFF"/>
        <color rgb="FF63BE7B"/>
      </colorScale>
    </cfRule>
    <cfRule type="colorScale" priority="720">
      <colorScale>
        <cfvo type="min"/>
        <cfvo type="percentile" val="50"/>
        <cfvo type="max"/>
        <color rgb="FFF8696B"/>
        <color rgb="FFFCFCFF"/>
        <color rgb="FF63BE7B"/>
      </colorScale>
    </cfRule>
    <cfRule type="colorScale" priority="721">
      <colorScale>
        <cfvo type="min"/>
        <cfvo type="max"/>
        <color rgb="FFFCFCFF"/>
        <color rgb="FF63BE7B"/>
      </colorScale>
    </cfRule>
  </conditionalFormatting>
  <conditionalFormatting sqref="R15:S15">
    <cfRule type="colorScale" priority="692">
      <colorScale>
        <cfvo type="min"/>
        <cfvo type="max"/>
        <color rgb="FFFFEF9C"/>
        <color rgb="FF63BE7B"/>
      </colorScale>
    </cfRule>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fRule type="colorScale" priority="699">
      <colorScale>
        <cfvo type="min"/>
        <cfvo type="max"/>
        <color rgb="FFFCFCFF"/>
        <color rgb="FF63BE7B"/>
      </colorScale>
    </cfRule>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R16:S16">
    <cfRule type="colorScale" priority="651">
      <colorScale>
        <cfvo type="min"/>
        <cfvo type="max"/>
        <color rgb="FFFFEF9C"/>
        <color rgb="FF63BE7B"/>
      </colorScale>
    </cfRule>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58">
      <colorScale>
        <cfvo type="min"/>
        <cfvo type="max"/>
        <color rgb="FFFCFCFF"/>
        <color rgb="FF63BE7B"/>
      </colorScale>
    </cfRule>
    <cfRule type="colorScale" priority="659">
      <colorScale>
        <cfvo type="min"/>
        <cfvo type="percentile" val="50"/>
        <cfvo type="max"/>
        <color rgb="FFF8696B"/>
        <color rgb="FFFCFCFF"/>
        <color rgb="FF63BE7B"/>
      </colorScale>
    </cfRule>
    <cfRule type="colorScale" priority="660">
      <colorScale>
        <cfvo type="min"/>
        <cfvo type="max"/>
        <color rgb="FFFCFCFF"/>
        <color rgb="FF63BE7B"/>
      </colorScale>
    </cfRule>
  </conditionalFormatting>
  <conditionalFormatting sqref="R17:S17">
    <cfRule type="colorScale" priority="631">
      <colorScale>
        <cfvo type="min"/>
        <cfvo type="max"/>
        <color rgb="FFFFEF9C"/>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max"/>
        <color rgb="FFFCFCFF"/>
        <color rgb="FF63BE7B"/>
      </colorScale>
    </cfRule>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R18:S18">
    <cfRule type="colorScale" priority="452">
      <colorScale>
        <cfvo type="min"/>
        <cfvo type="max"/>
        <color rgb="FFFFEF9C"/>
        <color rgb="FF63BE7B"/>
      </colorScale>
    </cfRule>
    <cfRule type="colorScale" priority="45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R19:S19">
    <cfRule type="colorScale" priority="300">
      <colorScale>
        <cfvo type="min"/>
        <cfvo type="max"/>
        <color rgb="FFFFEF9C"/>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R20:S20">
    <cfRule type="colorScale" priority="60">
      <colorScale>
        <cfvo type="min"/>
        <cfvo type="max"/>
        <color rgb="FFFFEF9C"/>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3">
      <colorScale>
        <cfvo type="min"/>
        <cfvo type="max"/>
        <color rgb="FFFCFCFF"/>
        <color rgb="FF63BE7B"/>
      </colorScale>
    </cfRule>
    <cfRule type="colorScale" priority="76">
      <colorScale>
        <cfvo type="min"/>
        <cfvo type="percentile" val="50"/>
        <cfvo type="max"/>
        <color rgb="FFF8696B"/>
        <color rgb="FFFCFCFF"/>
        <color rgb="FF63BE7B"/>
      </colorScale>
    </cfRule>
    <cfRule type="colorScale" priority="77">
      <colorScale>
        <cfvo type="min"/>
        <cfvo type="max"/>
        <color rgb="FFFCFCFF"/>
        <color rgb="FF63BE7B"/>
      </colorScale>
    </cfRule>
  </conditionalFormatting>
  <conditionalFormatting sqref="S2:S3">
    <cfRule type="colorScale" priority="2294">
      <colorScale>
        <cfvo type="min"/>
        <cfvo type="max"/>
        <color rgb="FFFCFCFF"/>
        <color rgb="FF63BE7B"/>
      </colorScale>
    </cfRule>
    <cfRule type="colorScale" priority="2295">
      <colorScale>
        <cfvo type="min"/>
        <cfvo type="percentile" val="50"/>
        <cfvo type="max"/>
        <color rgb="FFF8696B"/>
        <color rgb="FFFCFCFF"/>
        <color rgb="FF63BE7B"/>
      </colorScale>
    </cfRule>
    <cfRule type="colorScale" priority="2296">
      <colorScale>
        <cfvo type="min"/>
        <cfvo type="max"/>
        <color rgb="FFFCFCFF"/>
        <color rgb="FF63BE7B"/>
      </colorScale>
    </cfRule>
  </conditionalFormatting>
  <conditionalFormatting sqref="S2:S4">
    <cfRule type="colorScale" priority="2329">
      <colorScale>
        <cfvo type="min"/>
        <cfvo type="percentile" val="50"/>
        <cfvo type="max"/>
        <color rgb="FFF8696B"/>
        <color rgb="FFFCFCFF"/>
        <color rgb="FF63BE7B"/>
      </colorScale>
    </cfRule>
    <cfRule type="colorScale" priority="2477">
      <colorScale>
        <cfvo type="min"/>
        <cfvo type="max"/>
        <color rgb="FFFCFCFF"/>
        <color rgb="FF63BE7B"/>
      </colorScale>
    </cfRule>
  </conditionalFormatting>
  <conditionalFormatting sqref="S2:S18">
    <cfRule type="colorScale" priority="422">
      <colorScale>
        <cfvo type="min"/>
        <cfvo type="max"/>
        <color rgb="FFFCFCFF"/>
        <color rgb="FF63BE7B"/>
      </colorScale>
    </cfRule>
  </conditionalFormatting>
  <conditionalFormatting sqref="S2:S21">
    <cfRule type="colorScale" priority="5">
      <colorScale>
        <cfvo type="min"/>
        <cfvo type="percentile" val="50"/>
        <cfvo type="max"/>
        <color rgb="FFF8696B"/>
        <color rgb="FFFCFCFF"/>
        <color rgb="FF63BE7B"/>
      </colorScale>
    </cfRule>
  </conditionalFormatting>
  <conditionalFormatting sqref="S4">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S5">
    <cfRule type="colorScale" priority="1291">
      <colorScale>
        <cfvo type="min"/>
        <cfvo type="max"/>
        <color rgb="FFFCFCFF"/>
        <color rgb="FF63BE7B"/>
      </colorScale>
    </cfRule>
    <cfRule type="colorScale" priority="1292">
      <colorScale>
        <cfvo type="min"/>
        <cfvo type="percentile" val="50"/>
        <cfvo type="max"/>
        <color rgb="FFF8696B"/>
        <color rgb="FFFCFCFF"/>
        <color rgb="FF63BE7B"/>
      </colorScale>
    </cfRule>
    <cfRule type="colorScale" priority="1293">
      <colorScale>
        <cfvo type="min"/>
        <cfvo type="max"/>
        <color rgb="FFFCFCFF"/>
        <color rgb="FF63BE7B"/>
      </colorScale>
    </cfRule>
    <cfRule type="colorScale" priority="1324">
      <colorScale>
        <cfvo type="min"/>
        <cfvo type="percentile" val="50"/>
        <cfvo type="max"/>
        <color rgb="FFF8696B"/>
        <color rgb="FFFCFCFF"/>
        <color rgb="FF63BE7B"/>
      </colorScale>
    </cfRule>
    <cfRule type="colorScale" priority="1340">
      <colorScale>
        <cfvo type="min"/>
        <cfvo type="percentile" val="50"/>
        <cfvo type="max"/>
        <color rgb="FFF8696B"/>
        <color rgb="FFFCFCFF"/>
        <color rgb="FF63BE7B"/>
      </colorScale>
    </cfRule>
  </conditionalFormatting>
  <conditionalFormatting sqref="S6">
    <cfRule type="colorScale" priority="1128">
      <colorScale>
        <cfvo type="min"/>
        <cfvo type="max"/>
        <color rgb="FFFCFCFF"/>
        <color rgb="FF63BE7B"/>
      </colorScale>
    </cfRule>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57">
      <colorScale>
        <cfvo type="min"/>
        <cfvo type="percentile" val="50"/>
        <cfvo type="max"/>
        <color rgb="FFF8696B"/>
        <color rgb="FFFCFCFF"/>
        <color rgb="FF63BE7B"/>
      </colorScale>
    </cfRule>
    <cfRule type="colorScale" priority="1173">
      <colorScale>
        <cfvo type="min"/>
        <cfvo type="percentile" val="50"/>
        <cfvo type="max"/>
        <color rgb="FFF8696B"/>
        <color rgb="FFFCFCFF"/>
        <color rgb="FF63BE7B"/>
      </colorScale>
    </cfRule>
  </conditionalFormatting>
  <conditionalFormatting sqref="S7:S18">
    <cfRule type="colorScale" priority="909">
      <colorScale>
        <cfvo type="min"/>
        <cfvo type="max"/>
        <color rgb="FFFCFCFF"/>
        <color rgb="FF63BE7B"/>
      </colorScale>
    </cfRule>
    <cfRule type="colorScale" priority="910">
      <colorScale>
        <cfvo type="min"/>
        <cfvo type="percentile" val="50"/>
        <cfvo type="max"/>
        <color rgb="FFF8696B"/>
        <color rgb="FFFCFCFF"/>
        <color rgb="FF63BE7B"/>
      </colorScale>
    </cfRule>
    <cfRule type="colorScale" priority="956">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1011">
      <colorScale>
        <cfvo type="min"/>
        <cfvo type="percentile" val="50"/>
        <cfvo type="max"/>
        <color rgb="FFF8696B"/>
        <color rgb="FFFCFCFF"/>
        <color rgb="FF63BE7B"/>
      </colorScale>
    </cfRule>
  </conditionalFormatting>
  <conditionalFormatting sqref="S19:S21">
    <cfRule type="colorScale" priority="106">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63BE7B"/>
      </colorScale>
    </cfRule>
    <cfRule type="colorScale" priority="228">
      <colorScale>
        <cfvo type="min"/>
        <cfvo type="max"/>
        <color rgb="FFFCFCFF"/>
        <color rgb="FF63BE7B"/>
      </colorScale>
    </cfRule>
    <cfRule type="colorScale" priority="382">
      <colorScale>
        <cfvo type="min"/>
        <cfvo type="max"/>
        <color rgb="FFFCFCFF"/>
        <color rgb="FF63BE7B"/>
      </colorScale>
    </cfRule>
  </conditionalFormatting>
  <conditionalFormatting sqref="S22:S25">
    <cfRule type="colorScale" priority="1812">
      <colorScale>
        <cfvo type="min"/>
        <cfvo type="max"/>
        <color rgb="FFFFEF9C"/>
        <color rgb="FF63BE7B"/>
      </colorScale>
    </cfRule>
  </conditionalFormatting>
  <conditionalFormatting sqref="S22:S26">
    <cfRule type="colorScale" priority="1813">
      <colorScale>
        <cfvo type="min"/>
        <cfvo type="max"/>
        <color rgb="FFFFEF9C"/>
        <color rgb="FF63BE7B"/>
      </colorScale>
    </cfRule>
    <cfRule type="colorScale" priority="1814">
      <colorScale>
        <cfvo type="min"/>
        <cfvo type="percentile" val="50"/>
        <cfvo type="max"/>
        <color rgb="FFF8696B"/>
        <color rgb="FFFFEB84"/>
        <color rgb="FF63BE7B"/>
      </colorScale>
    </cfRule>
  </conditionalFormatting>
  <conditionalFormatting sqref="S22:S27">
    <cfRule type="colorScale" priority="1818">
      <colorScale>
        <cfvo type="min"/>
        <cfvo type="percentile" val="50"/>
        <cfvo type="max"/>
        <color rgb="FFF8696B"/>
        <color rgb="FFFCFCFF"/>
        <color rgb="FF63BE7B"/>
      </colorScale>
    </cfRule>
    <cfRule type="colorScale" priority="1819">
      <colorScale>
        <cfvo type="min"/>
        <cfvo type="max"/>
        <color rgb="FFFCFCFF"/>
        <color rgb="FF63BE7B"/>
      </colorScale>
    </cfRule>
    <cfRule type="colorScale" priority="1820">
      <colorScale>
        <cfvo type="min"/>
        <cfvo type="max"/>
        <color rgb="FFFCFCFF"/>
        <color rgb="FF63BE7B"/>
      </colorScale>
    </cfRule>
  </conditionalFormatting>
  <conditionalFormatting sqref="S22:S28">
    <cfRule type="colorScale" priority="1815">
      <colorScale>
        <cfvo type="min"/>
        <cfvo type="max"/>
        <color rgb="FFFCFCFF"/>
        <color rgb="FF63BE7B"/>
      </colorScale>
    </cfRule>
    <cfRule type="colorScale" priority="1816">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onditionalFormatting>
  <conditionalFormatting sqref="S22:S30">
    <cfRule type="colorScale" priority="1817">
      <colorScale>
        <cfvo type="min"/>
        <cfvo type="max"/>
        <color rgb="FFFCFCFF"/>
        <color rgb="FF63BE7B"/>
      </colorScale>
    </cfRule>
  </conditionalFormatting>
  <conditionalFormatting sqref="S22:S33">
    <cfRule type="colorScale" priority="1725">
      <colorScale>
        <cfvo type="min"/>
        <cfvo type="percentile" val="50"/>
        <cfvo type="max"/>
        <color rgb="FFF8696B"/>
        <color rgb="FFFCFCFF"/>
        <color rgb="FF63BE7B"/>
      </colorScale>
    </cfRule>
    <cfRule type="colorScale" priority="1732">
      <colorScale>
        <cfvo type="min"/>
        <cfvo type="max"/>
        <color rgb="FFFCFCFF"/>
        <color rgb="FF63BE7B"/>
      </colorScale>
    </cfRule>
    <cfRule type="colorScale" priority="1733">
      <colorScale>
        <cfvo type="min"/>
        <cfvo type="max"/>
        <color rgb="FFFCFCFF"/>
        <color rgb="FF63BE7B"/>
      </colorScale>
    </cfRule>
  </conditionalFormatting>
  <conditionalFormatting sqref="S22">
    <cfRule type="colorScale" priority="1778">
      <colorScale>
        <cfvo type="min"/>
        <cfvo type="max"/>
        <color rgb="FFFFEF9C"/>
        <color rgb="FF63BE7B"/>
      </colorScale>
    </cfRule>
    <cfRule type="colorScale" priority="1779">
      <colorScale>
        <cfvo type="min"/>
        <cfvo type="max"/>
        <color rgb="FFFFEF9C"/>
        <color rgb="FF63BE7B"/>
      </colorScale>
    </cfRule>
  </conditionalFormatting>
  <conditionalFormatting sqref="S23">
    <cfRule type="colorScale" priority="1774">
      <colorScale>
        <cfvo type="min"/>
        <cfvo type="max"/>
        <color rgb="FFFFEF9C"/>
        <color rgb="FF63BE7B"/>
      </colorScale>
    </cfRule>
    <cfRule type="colorScale" priority="1775">
      <colorScale>
        <cfvo type="min"/>
        <cfvo type="max"/>
        <color rgb="FFFFEF9C"/>
        <color rgb="FF63BE7B"/>
      </colorScale>
    </cfRule>
    <cfRule type="colorScale" priority="1776">
      <colorScale>
        <cfvo type="min"/>
        <cfvo type="max"/>
        <color rgb="FFFFEF9C"/>
        <color rgb="FF63BE7B"/>
      </colorScale>
    </cfRule>
    <cfRule type="colorScale" priority="1777">
      <colorScale>
        <cfvo type="min"/>
        <cfvo type="max"/>
        <color rgb="FFFFEF9C"/>
        <color rgb="FF63BE7B"/>
      </colorScale>
    </cfRule>
  </conditionalFormatting>
  <conditionalFormatting sqref="S24">
    <cfRule type="colorScale" priority="1770">
      <colorScale>
        <cfvo type="min"/>
        <cfvo type="max"/>
        <color rgb="FFFFEF9C"/>
        <color rgb="FF63BE7B"/>
      </colorScale>
    </cfRule>
    <cfRule type="colorScale" priority="1771">
      <colorScale>
        <cfvo type="min"/>
        <cfvo type="max"/>
        <color rgb="FFFFEF9C"/>
        <color rgb="FF63BE7B"/>
      </colorScale>
    </cfRule>
    <cfRule type="colorScale" priority="1772">
      <colorScale>
        <cfvo type="min"/>
        <cfvo type="max"/>
        <color rgb="FFFFEF9C"/>
        <color rgb="FF63BE7B"/>
      </colorScale>
    </cfRule>
    <cfRule type="colorScale" priority="1773">
      <colorScale>
        <cfvo type="min"/>
        <cfvo type="max"/>
        <color rgb="FFFFEF9C"/>
        <color rgb="FF63BE7B"/>
      </colorScale>
    </cfRule>
  </conditionalFormatting>
  <conditionalFormatting sqref="S25">
    <cfRule type="colorScale" priority="1766">
      <colorScale>
        <cfvo type="min"/>
        <cfvo type="max"/>
        <color rgb="FFFFEF9C"/>
        <color rgb="FF63BE7B"/>
      </colorScale>
    </cfRule>
    <cfRule type="colorScale" priority="1767">
      <colorScale>
        <cfvo type="min"/>
        <cfvo type="max"/>
        <color rgb="FFFFEF9C"/>
        <color rgb="FF63BE7B"/>
      </colorScale>
    </cfRule>
    <cfRule type="colorScale" priority="1768">
      <colorScale>
        <cfvo type="min"/>
        <cfvo type="max"/>
        <color rgb="FFFFEF9C"/>
        <color rgb="FF63BE7B"/>
      </colorScale>
    </cfRule>
    <cfRule type="colorScale" priority="1769">
      <colorScale>
        <cfvo type="min"/>
        <cfvo type="max"/>
        <color rgb="FFFFEF9C"/>
        <color rgb="FF63BE7B"/>
      </colorScale>
    </cfRule>
  </conditionalFormatting>
  <conditionalFormatting sqref="S26">
    <cfRule type="colorScale" priority="1765">
      <colorScale>
        <cfvo type="min"/>
        <cfvo type="max"/>
        <color rgb="FFFFEF9C"/>
        <color rgb="FF63BE7B"/>
      </colorScale>
    </cfRule>
    <cfRule type="colorScale" priority="1805">
      <colorScale>
        <cfvo type="min"/>
        <cfvo type="max"/>
        <color rgb="FFFFEF9C"/>
        <color rgb="FF63BE7B"/>
      </colorScale>
    </cfRule>
  </conditionalFormatting>
  <conditionalFormatting sqref="S27">
    <cfRule type="colorScale" priority="1806">
      <colorScale>
        <cfvo type="min"/>
        <cfvo type="max"/>
        <color rgb="FFFFEF9C"/>
        <color rgb="FF63BE7B"/>
      </colorScale>
    </cfRule>
    <cfRule type="colorScale" priority="1807">
      <colorScale>
        <cfvo type="min"/>
        <cfvo type="max"/>
        <color rgb="FFFFEF9C"/>
        <color rgb="FF63BE7B"/>
      </colorScale>
    </cfRule>
    <cfRule type="colorScale" priority="1808">
      <colorScale>
        <cfvo type="min"/>
        <cfvo type="max"/>
        <color rgb="FFFFEF9C"/>
        <color rgb="FF63BE7B"/>
      </colorScale>
    </cfRule>
    <cfRule type="colorScale" priority="1811">
      <colorScale>
        <cfvo type="min"/>
        <cfvo type="max"/>
        <color rgb="FFFFEF9C"/>
        <color rgb="FF63BE7B"/>
      </colorScale>
    </cfRule>
  </conditionalFormatting>
  <conditionalFormatting sqref="S28">
    <cfRule type="colorScale" priority="1793">
      <colorScale>
        <cfvo type="min"/>
        <cfvo type="max"/>
        <color rgb="FFFCFCFF"/>
        <color rgb="FF63BE7B"/>
      </colorScale>
    </cfRule>
    <cfRule type="colorScale" priority="1794">
      <colorScale>
        <cfvo type="min"/>
        <cfvo type="max"/>
        <color rgb="FFFCFCFF"/>
        <color rgb="FF63BE7B"/>
      </colorScale>
    </cfRule>
    <cfRule type="colorScale" priority="1795">
      <colorScale>
        <cfvo type="min"/>
        <cfvo type="max"/>
        <color rgb="FFFFEF9C"/>
        <color rgb="FF63BE7B"/>
      </colorScale>
    </cfRule>
    <cfRule type="colorScale" priority="1809">
      <colorScale>
        <cfvo type="min"/>
        <cfvo type="max"/>
        <color rgb="FFFFEF9C"/>
        <color rgb="FF63BE7B"/>
      </colorScale>
    </cfRule>
  </conditionalFormatting>
  <conditionalFormatting sqref="S29">
    <cfRule type="colorScale" priority="1759">
      <colorScale>
        <cfvo type="min"/>
        <cfvo type="max"/>
        <color rgb="FFFFEF9C"/>
        <color rgb="FF63BE7B"/>
      </colorScale>
    </cfRule>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fRule type="colorScale" priority="1762">
      <colorScale>
        <cfvo type="min"/>
        <cfvo type="max"/>
        <color rgb="FFFCFCFF"/>
        <color rgb="FF63BE7B"/>
      </colorScale>
    </cfRule>
    <cfRule type="colorScale" priority="1763">
      <colorScale>
        <cfvo type="min"/>
        <cfvo type="percentile" val="50"/>
        <cfvo type="max"/>
        <color rgb="FFF8696B"/>
        <color rgb="FFFCFCFF"/>
        <color rgb="FF63BE7B"/>
      </colorScale>
    </cfRule>
    <cfRule type="colorScale" priority="1764">
      <colorScale>
        <cfvo type="min"/>
        <cfvo type="max"/>
        <color rgb="FFFCFCFF"/>
        <color rgb="FF63BE7B"/>
      </colorScale>
    </cfRule>
    <cfRule type="colorScale" priority="1810">
      <colorScale>
        <cfvo type="min"/>
        <cfvo type="max"/>
        <color rgb="FFFFEF9C"/>
        <color rgb="FF63BE7B"/>
      </colorScale>
    </cfRule>
  </conditionalFormatting>
  <conditionalFormatting sqref="S30">
    <cfRule type="colorScale" priority="1749">
      <colorScale>
        <cfvo type="min"/>
        <cfvo type="max"/>
        <color rgb="FFFCFCFF"/>
        <color rgb="FF63BE7B"/>
      </colorScale>
    </cfRule>
    <cfRule type="colorScale" priority="1750">
      <colorScale>
        <cfvo type="min"/>
        <cfvo type="percentile" val="50"/>
        <cfvo type="max"/>
        <color rgb="FFF8696B"/>
        <color rgb="FFFCFCFF"/>
        <color rgb="FF63BE7B"/>
      </colorScale>
    </cfRule>
    <cfRule type="colorScale" priority="1751">
      <colorScale>
        <cfvo type="min"/>
        <cfvo type="max"/>
        <color rgb="FFFFEF9C"/>
        <color rgb="FF63BE7B"/>
      </colorScale>
    </cfRule>
    <cfRule type="colorScale" priority="1752">
      <colorScale>
        <cfvo type="min"/>
        <cfvo type="max"/>
        <color rgb="FFFFEF9C"/>
        <color rgb="FF63BE7B"/>
      </colorScale>
    </cfRule>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fRule type="colorScale" priority="1755">
      <colorScale>
        <cfvo type="min"/>
        <cfvo type="max"/>
        <color rgb="FFFCFCFF"/>
        <color rgb="FF63BE7B"/>
      </colorScale>
    </cfRule>
    <cfRule type="colorScale" priority="1756">
      <colorScale>
        <cfvo type="min"/>
        <cfvo type="percentile" val="50"/>
        <cfvo type="max"/>
        <color rgb="FFF8696B"/>
        <color rgb="FFFCFCFF"/>
        <color rgb="FF63BE7B"/>
      </colorScale>
    </cfRule>
    <cfRule type="colorScale" priority="1757">
      <colorScale>
        <cfvo type="min"/>
        <cfvo type="max"/>
        <color rgb="FFFCFCFF"/>
        <color rgb="FF63BE7B"/>
      </colorScale>
    </cfRule>
    <cfRule type="colorScale" priority="1758">
      <colorScale>
        <cfvo type="min"/>
        <cfvo type="max"/>
        <color rgb="FFFFEF9C"/>
        <color rgb="FF63BE7B"/>
      </colorScale>
    </cfRule>
  </conditionalFormatting>
  <conditionalFormatting sqref="S31">
    <cfRule type="colorScale" priority="1741">
      <colorScale>
        <cfvo type="min"/>
        <cfvo type="max"/>
        <color rgb="FFFCFCFF"/>
        <color rgb="FF63BE7B"/>
      </colorScale>
    </cfRule>
    <cfRule type="colorScale" priority="1742">
      <colorScale>
        <cfvo type="min"/>
        <cfvo type="max"/>
        <color rgb="FFFFEF9C"/>
        <color rgb="FF63BE7B"/>
      </colorScale>
    </cfRule>
    <cfRule type="colorScale" priority="1743">
      <colorScale>
        <cfvo type="min"/>
        <cfvo type="max"/>
        <color rgb="FFFCFCFF"/>
        <color rgb="FF63BE7B"/>
      </colorScale>
    </cfRule>
    <cfRule type="colorScale" priority="1744">
      <colorScale>
        <cfvo type="min"/>
        <cfvo type="max"/>
        <color rgb="FFFFEF9C"/>
        <color rgb="FF63BE7B"/>
      </colorScale>
    </cfRule>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CFCFF"/>
        <color rgb="FF63BE7B"/>
      </colorScale>
    </cfRule>
    <cfRule type="colorScale" priority="1748">
      <colorScale>
        <cfvo type="min"/>
        <cfvo type="max"/>
        <color rgb="FFFCFCFF"/>
        <color rgb="FF63BE7B"/>
      </colorScale>
    </cfRule>
  </conditionalFormatting>
  <conditionalFormatting sqref="S32">
    <cfRule type="colorScale" priority="1735">
      <colorScale>
        <cfvo type="min"/>
        <cfvo type="max"/>
        <color rgb="FFFFEF9C"/>
        <color rgb="FF63BE7B"/>
      </colorScale>
    </cfRule>
    <cfRule type="colorScale" priority="1736">
      <colorScale>
        <cfvo type="min"/>
        <cfvo type="percentile" val="50"/>
        <cfvo type="max"/>
        <color rgb="FFF8696B"/>
        <color rgb="FFFCFCFF"/>
        <color rgb="FF63BE7B"/>
      </colorScale>
    </cfRule>
    <cfRule type="colorScale" priority="1737">
      <colorScale>
        <cfvo type="min"/>
        <cfvo type="max"/>
        <color rgb="FFFCFCFF"/>
        <color rgb="FF63BE7B"/>
      </colorScale>
    </cfRule>
    <cfRule type="colorScale" priority="1738">
      <colorScale>
        <cfvo type="min"/>
        <cfvo type="max"/>
        <color rgb="FFFCFCFF"/>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onditionalFormatting>
  <conditionalFormatting sqref="S32:S33">
    <cfRule type="colorScale" priority="1734">
      <colorScale>
        <cfvo type="min"/>
        <cfvo type="max"/>
        <color rgb="FFFFEF9C"/>
        <color rgb="FF63BE7B"/>
      </colorScale>
    </cfRule>
  </conditionalFormatting>
  <conditionalFormatting sqref="S33">
    <cfRule type="colorScale" priority="1726">
      <colorScale>
        <cfvo type="min"/>
        <cfvo type="max"/>
        <color rgb="FFFFEF9C"/>
        <color rgb="FF63BE7B"/>
      </colorScale>
    </cfRule>
    <cfRule type="colorScale" priority="1727">
      <colorScale>
        <cfvo type="min"/>
        <cfvo type="percentile" val="50"/>
        <cfvo type="max"/>
        <color rgb="FFF8696B"/>
        <color rgb="FFFCFCFF"/>
        <color rgb="FF63BE7B"/>
      </colorScale>
    </cfRule>
    <cfRule type="colorScale" priority="1728">
      <colorScale>
        <cfvo type="min"/>
        <cfvo type="max"/>
        <color rgb="FFFCFCFF"/>
        <color rgb="FF63BE7B"/>
      </colorScale>
    </cfRule>
    <cfRule type="colorScale" priority="1729">
      <colorScale>
        <cfvo type="min"/>
        <cfvo type="max"/>
        <color rgb="FFFCFCFF"/>
        <color rgb="FF63BE7B"/>
      </colorScale>
    </cfRule>
    <cfRule type="colorScale" priority="1730">
      <colorScale>
        <cfvo type="min"/>
        <cfvo type="percentile" val="50"/>
        <cfvo type="max"/>
        <color rgb="FFF8696B"/>
        <color rgb="FFFCFCFF"/>
        <color rgb="FF63BE7B"/>
      </colorScale>
    </cfRule>
    <cfRule type="colorScale" priority="1731">
      <colorScale>
        <cfvo type="min"/>
        <cfvo type="max"/>
        <color rgb="FFFCFCFF"/>
        <color rgb="FF63BE7B"/>
      </colorScale>
    </cfRule>
  </conditionalFormatting>
  <conditionalFormatting sqref="T2:T3">
    <cfRule type="colorScale" priority="2151">
      <colorScale>
        <cfvo type="min"/>
        <cfvo type="percentile" val="50"/>
        <cfvo type="max"/>
        <color rgb="FFF8696B"/>
        <color rgb="FFFCFCFF"/>
        <color rgb="FF63BE7B"/>
      </colorScale>
    </cfRule>
    <cfRule type="colorScale" priority="2152">
      <colorScale>
        <cfvo type="min"/>
        <cfvo type="max"/>
        <color rgb="FFFCFCFF"/>
        <color rgb="FF63BE7B"/>
      </colorScale>
    </cfRule>
    <cfRule type="colorScale" priority="2153">
      <colorScale>
        <cfvo type="min"/>
        <cfvo type="max"/>
        <color rgb="FFFCFCFF"/>
        <color rgb="FF63BE7B"/>
      </colorScale>
    </cfRule>
    <cfRule type="colorScale" priority="2154">
      <colorScale>
        <cfvo type="min"/>
        <cfvo type="max"/>
        <color rgb="FFFFEF9C"/>
        <color rgb="FF63BE7B"/>
      </colorScale>
    </cfRule>
    <cfRule type="colorScale" priority="2155">
      <colorScale>
        <cfvo type="min"/>
        <cfvo type="max"/>
        <color rgb="FFFFEF9C"/>
        <color rgb="FF63BE7B"/>
      </colorScale>
    </cfRule>
    <cfRule type="colorScale" priority="2297">
      <colorScale>
        <cfvo type="min"/>
        <cfvo type="max"/>
        <color rgb="FFFCFCFF"/>
        <color rgb="FF63BE7B"/>
      </colorScale>
    </cfRule>
    <cfRule type="colorScale" priority="2298">
      <colorScale>
        <cfvo type="min"/>
        <cfvo type="percentile" val="50"/>
        <cfvo type="max"/>
        <color rgb="FFF8696B"/>
        <color rgb="FFFCFCFF"/>
        <color rgb="FF63BE7B"/>
      </colorScale>
    </cfRule>
    <cfRule type="colorScale" priority="2299">
      <colorScale>
        <cfvo type="min"/>
        <cfvo type="percentile" val="50"/>
        <cfvo type="max"/>
        <color rgb="FFF8696B"/>
        <color rgb="FFFCFCFF"/>
        <color rgb="FF63BE7B"/>
      </colorScale>
    </cfRule>
    <cfRule type="colorScale" priority="2300">
      <colorScale>
        <cfvo type="min"/>
        <cfvo type="max"/>
        <color rgb="FFFCFCFF"/>
        <color rgb="FF63BE7B"/>
      </colorScale>
    </cfRule>
  </conditionalFormatting>
  <conditionalFormatting sqref="T2:T4">
    <cfRule type="colorScale" priority="2336">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T2:T18">
    <cfRule type="colorScale" priority="421">
      <colorScale>
        <cfvo type="min"/>
        <cfvo type="max"/>
        <color rgb="FFFCFCFF"/>
        <color rgb="FF63BE7B"/>
      </colorScale>
    </cfRule>
  </conditionalFormatting>
  <conditionalFormatting sqref="T2:T21">
    <cfRule type="colorScale" priority="4">
      <colorScale>
        <cfvo type="min"/>
        <cfvo type="percentile" val="50"/>
        <cfvo type="max"/>
        <color rgb="FFF8696B"/>
        <color rgb="FFFCFCFF"/>
        <color rgb="FF63BE7B"/>
      </colorScale>
    </cfRule>
  </conditionalFormatting>
  <conditionalFormatting sqref="T4">
    <cfRule type="colorScale" priority="1993">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max"/>
        <color rgb="FFFCFCFF"/>
        <color rgb="FF63BE7B"/>
      </colorScale>
    </cfRule>
    <cfRule type="colorScale" priority="2090">
      <colorScale>
        <cfvo type="min"/>
        <cfvo type="max"/>
        <color rgb="FFFCFCFF"/>
        <color rgb="FF63BE7B"/>
      </colorScale>
    </cfRule>
    <cfRule type="colorScale" priority="2091">
      <colorScale>
        <cfvo type="min"/>
        <cfvo type="percentile" val="50"/>
        <cfvo type="max"/>
        <color rgb="FFF8696B"/>
        <color rgb="FFFCFCFF"/>
        <color rgb="FF63BE7B"/>
      </colorScale>
    </cfRule>
    <cfRule type="colorScale" priority="2092">
      <colorScale>
        <cfvo type="min"/>
        <cfvo type="max"/>
        <color rgb="FFFCFCFF"/>
        <color rgb="FF63BE7B"/>
      </colorScale>
    </cfRule>
  </conditionalFormatting>
  <conditionalFormatting sqref="T5">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fRule type="colorScale" priority="1296">
      <colorScale>
        <cfvo type="min"/>
        <cfvo type="max"/>
        <color rgb="FFFCFCFF"/>
        <color rgb="FF63BE7B"/>
      </colorScale>
    </cfRule>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299">
      <colorScale>
        <cfvo type="min"/>
        <cfvo type="max"/>
        <color rgb="FFFFEF9C"/>
        <color rgb="FF63BE7B"/>
      </colorScale>
    </cfRule>
    <cfRule type="colorScale" priority="1300">
      <colorScale>
        <cfvo type="min"/>
        <cfvo type="max"/>
        <color rgb="FFFFEF9C"/>
        <color rgb="FF63BE7B"/>
      </colorScale>
    </cfRule>
    <cfRule type="colorScale" priority="1325">
      <colorScale>
        <cfvo type="min"/>
        <cfvo type="percentile" val="50"/>
        <cfvo type="max"/>
        <color rgb="FFF8696B"/>
        <color rgb="FFFCFCFF"/>
        <color rgb="FF63BE7B"/>
      </colorScale>
    </cfRule>
    <cfRule type="colorScale" priority="1341">
      <colorScale>
        <cfvo type="min"/>
        <cfvo type="percentile" val="50"/>
        <cfvo type="max"/>
        <color rgb="FFF8696B"/>
        <color rgb="FFFCFCFF"/>
        <color rgb="FF63BE7B"/>
      </colorScale>
    </cfRule>
  </conditionalFormatting>
  <conditionalFormatting sqref="T6">
    <cfRule type="colorScale" priority="1131">
      <colorScale>
        <cfvo type="min"/>
        <cfvo type="percentile" val="50"/>
        <cfvo type="max"/>
        <color rgb="FFF8696B"/>
        <color rgb="FFFCFCFF"/>
        <color rgb="FF63BE7B"/>
      </colorScale>
    </cfRule>
    <cfRule type="colorScale" priority="1132">
      <colorScale>
        <cfvo type="min"/>
        <cfvo type="max"/>
        <color rgb="FFFCFCFF"/>
        <color rgb="FF63BE7B"/>
      </colorScale>
    </cfRule>
    <cfRule type="colorScale" priority="1133">
      <colorScale>
        <cfvo type="min"/>
        <cfvo type="max"/>
        <color rgb="FFFCFCFF"/>
        <color rgb="FF63BE7B"/>
      </colorScale>
    </cfRule>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fRule type="colorScale" priority="1136">
      <colorScale>
        <cfvo type="min"/>
        <cfvo type="max"/>
        <color rgb="FFFFEF9C"/>
        <color rgb="FF63BE7B"/>
      </colorScale>
    </cfRule>
    <cfRule type="colorScale" priority="1137">
      <colorScale>
        <cfvo type="min"/>
        <cfvo type="max"/>
        <color rgb="FFFFEF9C"/>
        <color rgb="FF63BE7B"/>
      </colorScale>
    </cfRule>
    <cfRule type="colorScale" priority="1158">
      <colorScale>
        <cfvo type="min"/>
        <cfvo type="percentile" val="50"/>
        <cfvo type="max"/>
        <color rgb="FFF8696B"/>
        <color rgb="FFFCFCFF"/>
        <color rgb="FF63BE7B"/>
      </colorScale>
    </cfRule>
    <cfRule type="colorScale" priority="1174">
      <colorScale>
        <cfvo type="min"/>
        <cfvo type="percentile" val="50"/>
        <cfvo type="max"/>
        <color rgb="FFF8696B"/>
        <color rgb="FFFCFCFF"/>
        <color rgb="FF63BE7B"/>
      </colorScale>
    </cfRule>
  </conditionalFormatting>
  <conditionalFormatting sqref="T7:T18">
    <cfRule type="colorScale" priority="845">
      <colorScale>
        <cfvo type="min"/>
        <cfvo type="max"/>
        <color rgb="FFFFEF9C"/>
        <color rgb="FF63BE7B"/>
      </colorScale>
    </cfRule>
    <cfRule type="colorScale" priority="911">
      <colorScale>
        <cfvo type="min"/>
        <cfvo type="percentile" val="50"/>
        <cfvo type="max"/>
        <color rgb="FFF8696B"/>
        <color rgb="FFFCFCFF"/>
        <color rgb="FF63BE7B"/>
      </colorScale>
    </cfRule>
    <cfRule type="colorScale" priority="912">
      <colorScale>
        <cfvo type="min"/>
        <cfvo type="max"/>
        <color rgb="FFFCFCFF"/>
        <color rgb="FF63BE7B"/>
      </colorScale>
    </cfRule>
    <cfRule type="colorScale" priority="913">
      <colorScale>
        <cfvo type="min"/>
        <cfvo type="max"/>
        <color rgb="FFFCFCFF"/>
        <color rgb="FF63BE7B"/>
      </colorScale>
    </cfRule>
    <cfRule type="colorScale" priority="914">
      <colorScale>
        <cfvo type="min"/>
        <cfvo type="max"/>
        <color rgb="FFFCFCFF"/>
        <color rgb="FF63BE7B"/>
      </colorScale>
    </cfRule>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fRule type="colorScale" priority="957">
      <colorScale>
        <cfvo type="min"/>
        <cfvo type="max"/>
        <color rgb="FFFCFCFF"/>
        <color rgb="FF63BE7B"/>
      </colorScale>
    </cfRule>
    <cfRule type="colorScale" priority="987">
      <colorScale>
        <cfvo type="min"/>
        <cfvo type="percentile" val="50"/>
        <cfvo type="max"/>
        <color rgb="FFF8696B"/>
        <color rgb="FFFCFCFF"/>
        <color rgb="FF63BE7B"/>
      </colorScale>
    </cfRule>
    <cfRule type="colorScale" priority="1012">
      <colorScale>
        <cfvo type="min"/>
        <cfvo type="percentile" val="50"/>
        <cfvo type="max"/>
        <color rgb="FFF8696B"/>
        <color rgb="FFFCFCFF"/>
        <color rgb="FF63BE7B"/>
      </colorScale>
    </cfRule>
  </conditionalFormatting>
  <conditionalFormatting sqref="T19:T21">
    <cfRule type="colorScale" priority="105">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24">
      <colorScale>
        <cfvo type="min"/>
        <cfvo type="percentile" val="50"/>
        <cfvo type="max"/>
        <color rgb="FFF8696B"/>
        <color rgb="FFFCFCFF"/>
        <color rgb="FF63BE7B"/>
      </colorScale>
    </cfRule>
    <cfRule type="colorScale" priority="325">
      <colorScale>
        <cfvo type="min"/>
        <cfvo type="max"/>
        <color rgb="FFFCFCFF"/>
        <color rgb="FF63BE7B"/>
      </colorScale>
    </cfRule>
    <cfRule type="colorScale" priority="326">
      <colorScale>
        <cfvo type="min"/>
        <cfvo type="max"/>
        <color rgb="FFFCFCFF"/>
        <color rgb="FF63BE7B"/>
      </colorScale>
    </cfRule>
    <cfRule type="colorScale" priority="327">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fRule type="colorScale" priority="373">
      <colorScale>
        <cfvo type="min"/>
        <cfvo type="max"/>
        <color rgb="FFFCFCFF"/>
        <color rgb="FF63BE7B"/>
      </colorScale>
    </cfRule>
    <cfRule type="colorScale" priority="383">
      <colorScale>
        <cfvo type="min"/>
        <cfvo type="max"/>
        <color rgb="FFFCFCFF"/>
        <color rgb="FF63BE7B"/>
      </colorScale>
    </cfRule>
    <cfRule type="colorScale" priority="388">
      <colorScale>
        <cfvo type="min"/>
        <cfvo type="max"/>
        <color rgb="FFFCFCFF"/>
        <color rgb="FF63BE7B"/>
      </colorScale>
    </cfRule>
  </conditionalFormatting>
  <conditionalFormatting sqref="U2:U3 W2:W3">
    <cfRule type="colorScale" priority="2158">
      <colorScale>
        <cfvo type="min"/>
        <cfvo type="max"/>
        <color rgb="FFFFEF9C"/>
        <color rgb="FF63BE7B"/>
      </colorScale>
    </cfRule>
    <cfRule type="colorScale" priority="2159">
      <colorScale>
        <cfvo type="min"/>
        <cfvo type="max"/>
        <color rgb="FFFFEF9C"/>
        <color rgb="FF63BE7B"/>
      </colorScale>
    </cfRule>
  </conditionalFormatting>
  <conditionalFormatting sqref="U2:U3">
    <cfRule type="colorScale" priority="2156">
      <colorScale>
        <cfvo type="min"/>
        <cfvo type="percentile" val="50"/>
        <cfvo type="max"/>
        <color rgb="FFF8696B"/>
        <color rgb="FFFCFCFF"/>
        <color rgb="FF63BE7B"/>
      </colorScale>
    </cfRule>
    <cfRule type="colorScale" priority="2157">
      <colorScale>
        <cfvo type="min"/>
        <cfvo type="max"/>
        <color rgb="FFFCFCFF"/>
        <color rgb="FF63BE7B"/>
      </colorScale>
    </cfRule>
    <cfRule type="colorScale" priority="2301">
      <colorScale>
        <cfvo type="min"/>
        <cfvo type="max"/>
        <color rgb="FFFCFCFF"/>
        <color rgb="FF63BE7B"/>
      </colorScale>
    </cfRule>
    <cfRule type="colorScale" priority="2302">
      <colorScale>
        <cfvo type="min"/>
        <cfvo type="percentile" val="50"/>
        <cfvo type="max"/>
        <color rgb="FFF8696B"/>
        <color rgb="FFFCFCFF"/>
        <color rgb="FF63BE7B"/>
      </colorScale>
    </cfRule>
    <cfRule type="colorScale" priority="2303">
      <colorScale>
        <cfvo type="min"/>
        <cfvo type="percentile" val="50"/>
        <cfvo type="max"/>
        <color rgb="FFF8696B"/>
        <color rgb="FFFCFCFF"/>
        <color rgb="FF63BE7B"/>
      </colorScale>
    </cfRule>
  </conditionalFormatting>
  <conditionalFormatting sqref="U2:U4">
    <cfRule type="colorScale" priority="2184">
      <colorScale>
        <cfvo type="min"/>
        <cfvo type="percentile" val="50"/>
        <cfvo type="max"/>
        <color rgb="FFF8696B"/>
        <color rgb="FFFCFCFF"/>
        <color rgb="FF63BE7B"/>
      </colorScale>
    </cfRule>
    <cfRule type="colorScale" priority="2479">
      <colorScale>
        <cfvo type="min"/>
        <cfvo type="max"/>
        <color rgb="FFFCFCFF"/>
        <color rgb="FF63BE7B"/>
      </colorScale>
    </cfRule>
  </conditionalFormatting>
  <conditionalFormatting sqref="U2:U18">
    <cfRule type="colorScale" priority="420">
      <colorScale>
        <cfvo type="min"/>
        <cfvo type="percentile" val="50"/>
        <cfvo type="max"/>
        <color rgb="FFF8696B"/>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U4">
    <cfRule type="colorScale" priority="2093">
      <colorScale>
        <cfvo type="min"/>
        <cfvo type="percentile" val="50"/>
        <cfvo type="max"/>
        <color rgb="FFF8696B"/>
        <color rgb="FFFCFCFF"/>
        <color rgb="FF63BE7B"/>
      </colorScale>
    </cfRule>
    <cfRule type="colorScale" priority="2094">
      <colorScale>
        <cfvo type="min"/>
        <cfvo type="max"/>
        <color rgb="FFFCFCFF"/>
        <color rgb="FF63BE7B"/>
      </colorScale>
    </cfRule>
    <cfRule type="colorScale" priority="2095">
      <colorScale>
        <cfvo type="min"/>
        <cfvo type="max"/>
        <color rgb="FFFCFCFF"/>
        <color rgb="FF63BE7B"/>
      </colorScale>
    </cfRule>
    <cfRule type="colorScale" priority="2096">
      <colorScale>
        <cfvo type="min"/>
        <cfvo type="percentile" val="50"/>
        <cfvo type="max"/>
        <color rgb="FFF8696B"/>
        <color rgb="FFFCFCFF"/>
        <color rgb="FF63BE7B"/>
      </colorScale>
    </cfRule>
    <cfRule type="colorScale" priority="2097">
      <colorScale>
        <cfvo type="min"/>
        <cfvo type="max"/>
        <color rgb="FFFCFCFF"/>
        <color rgb="FF63BE7B"/>
      </colorScale>
    </cfRule>
    <cfRule type="colorScale" priority="2112">
      <colorScale>
        <cfvo type="min"/>
        <cfvo type="percentile" val="50"/>
        <cfvo type="max"/>
        <color rgb="FFF8696B"/>
        <color rgb="FFFCFCFF"/>
        <color rgb="FF63BE7B"/>
      </colorScale>
    </cfRule>
  </conditionalFormatting>
  <conditionalFormatting sqref="U5 W5">
    <cfRule type="colorScale" priority="1305">
      <colorScale>
        <cfvo type="min"/>
        <cfvo type="max"/>
        <color rgb="FFFFEF9C"/>
        <color rgb="FF63BE7B"/>
      </colorScale>
    </cfRule>
    <cfRule type="colorScale" priority="1306">
      <colorScale>
        <cfvo type="min"/>
        <cfvo type="max"/>
        <color rgb="FFFFEF9C"/>
        <color rgb="FF63BE7B"/>
      </colorScale>
    </cfRule>
  </conditionalFormatting>
  <conditionalFormatting sqref="U5">
    <cfRule type="colorScale" priority="1301">
      <colorScale>
        <cfvo type="min"/>
        <cfvo type="percentile" val="50"/>
        <cfvo type="max"/>
        <color rgb="FFF8696B"/>
        <color rgb="FFFCFCFF"/>
        <color rgb="FF63BE7B"/>
      </colorScale>
    </cfRule>
    <cfRule type="colorScale" priority="1302">
      <colorScale>
        <cfvo type="min"/>
        <cfvo type="max"/>
        <color rgb="FFFCFCFF"/>
        <color rgb="FF63BE7B"/>
      </colorScale>
    </cfRule>
    <cfRule type="colorScale" priority="1303">
      <colorScale>
        <cfvo type="min"/>
        <cfvo type="percentile" val="50"/>
        <cfvo type="max"/>
        <color rgb="FFF8696B"/>
        <color rgb="FFFCFCFF"/>
        <color rgb="FF63BE7B"/>
      </colorScale>
    </cfRule>
    <cfRule type="colorScale" priority="1304">
      <colorScale>
        <cfvo type="min"/>
        <cfvo type="max"/>
        <color rgb="FFFCFCFF"/>
        <color rgb="FF63BE7B"/>
      </colorScale>
    </cfRule>
    <cfRule type="colorScale" priority="1342">
      <colorScale>
        <cfvo type="min"/>
        <cfvo type="percentile" val="50"/>
        <cfvo type="max"/>
        <color rgb="FFF8696B"/>
        <color rgb="FFFCFCFF"/>
        <color rgb="FF63BE7B"/>
      </colorScale>
    </cfRule>
  </conditionalFormatting>
  <conditionalFormatting sqref="U6 W6">
    <cfRule type="colorScale" priority="1142">
      <colorScale>
        <cfvo type="min"/>
        <cfvo type="max"/>
        <color rgb="FFFFEF9C"/>
        <color rgb="FF63BE7B"/>
      </colorScale>
    </cfRule>
    <cfRule type="colorScale" priority="1143">
      <colorScale>
        <cfvo type="min"/>
        <cfvo type="max"/>
        <color rgb="FFFFEF9C"/>
        <color rgb="FF63BE7B"/>
      </colorScale>
    </cfRule>
  </conditionalFormatting>
  <conditionalFormatting sqref="U6">
    <cfRule type="colorScale" priority="1138">
      <colorScale>
        <cfvo type="min"/>
        <cfvo type="percentile" val="50"/>
        <cfvo type="max"/>
        <color rgb="FFF8696B"/>
        <color rgb="FFFCFCFF"/>
        <color rgb="FF63BE7B"/>
      </colorScale>
    </cfRule>
    <cfRule type="colorScale" priority="1139">
      <colorScale>
        <cfvo type="min"/>
        <cfvo type="max"/>
        <color rgb="FFFCFCFF"/>
        <color rgb="FF63BE7B"/>
      </colorScale>
    </cfRule>
    <cfRule type="colorScale" priority="1140">
      <colorScale>
        <cfvo type="min"/>
        <cfvo type="percentile" val="50"/>
        <cfvo type="max"/>
        <color rgb="FFF8696B"/>
        <color rgb="FFFCFCFF"/>
        <color rgb="FF63BE7B"/>
      </colorScale>
    </cfRule>
    <cfRule type="colorScale" priority="1141">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U7:U18">
    <cfRule type="colorScale" priority="917">
      <colorScale>
        <cfvo type="min"/>
        <cfvo type="percentile" val="50"/>
        <cfvo type="max"/>
        <color rgb="FFF8696B"/>
        <color rgb="FFFCFCFF"/>
        <color rgb="FF63BE7B"/>
      </colorScale>
    </cfRule>
    <cfRule type="colorScale" priority="918">
      <colorScale>
        <cfvo type="min"/>
        <cfvo type="max"/>
        <color rgb="FFFCFCFF"/>
        <color rgb="FF63BE7B"/>
      </colorScale>
    </cfRule>
    <cfRule type="colorScale" priority="919">
      <colorScale>
        <cfvo type="min"/>
        <cfvo type="max"/>
        <color rgb="FFFCFCFF"/>
        <color rgb="FF63BE7B"/>
      </colorScale>
    </cfRule>
    <cfRule type="colorScale" priority="920">
      <colorScale>
        <cfvo type="min"/>
        <cfvo type="percentile" val="50"/>
        <cfvo type="max"/>
        <color rgb="FFF8696B"/>
        <color rgb="FFFCFCFF"/>
        <color rgb="FF63BE7B"/>
      </colorScale>
    </cfRule>
    <cfRule type="colorScale" priority="958">
      <colorScale>
        <cfvo type="min"/>
        <cfvo type="max"/>
        <color rgb="FFFCFCFF"/>
        <color rgb="FF63BE7B"/>
      </colorScale>
    </cfRule>
    <cfRule type="colorScale" priority="970">
      <colorScale>
        <cfvo type="min"/>
        <cfvo type="percentile" val="50"/>
        <cfvo type="max"/>
        <color rgb="FFF8696B"/>
        <color rgb="FFFCFCFF"/>
        <color rgb="FF63BE7B"/>
      </colorScale>
    </cfRule>
    <cfRule type="colorScale" priority="988">
      <colorScale>
        <cfvo type="min"/>
        <cfvo type="percentile" val="50"/>
        <cfvo type="max"/>
        <color rgb="FFF8696B"/>
        <color rgb="FFFCFCFF"/>
        <color rgb="FF63BE7B"/>
      </colorScale>
    </cfRule>
    <cfRule type="colorScale" priority="1013">
      <colorScale>
        <cfvo type="min"/>
        <cfvo type="percentile" val="50"/>
        <cfvo type="max"/>
        <color rgb="FFF8696B"/>
        <color rgb="FFFCFCFF"/>
        <color rgb="FF63BE7B"/>
      </colorScale>
    </cfRule>
  </conditionalFormatting>
  <conditionalFormatting sqref="U19:U21">
    <cfRule type="colorScale" priority="104">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92">
      <colorScale>
        <cfvo type="min"/>
        <cfvo type="max"/>
        <color rgb="FFFFEF9C"/>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fRule type="colorScale" priority="328">
      <colorScale>
        <cfvo type="min"/>
        <cfvo type="percentile" val="50"/>
        <cfvo type="max"/>
        <color rgb="FFF8696B"/>
        <color rgb="FFFCFCFF"/>
        <color rgb="FF63BE7B"/>
      </colorScale>
    </cfRule>
    <cfRule type="colorScale" priority="329">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U4:W4">
    <cfRule type="colorScale" priority="2098">
      <colorScale>
        <cfvo type="min"/>
        <cfvo type="max"/>
        <color rgb="FFFFEF9C"/>
        <color rgb="FF63BE7B"/>
      </colorScale>
    </cfRule>
    <cfRule type="colorScale" priority="2099">
      <colorScale>
        <cfvo type="min"/>
        <cfvo type="max"/>
        <color rgb="FFFFEF9C"/>
        <color rgb="FF63BE7B"/>
      </colorScale>
    </cfRule>
  </conditionalFormatting>
  <conditionalFormatting sqref="U7:W9">
    <cfRule type="colorScale" priority="833">
      <colorScale>
        <cfvo type="min"/>
        <cfvo type="max"/>
        <color rgb="FFFFEF9C"/>
        <color rgb="FF63BE7B"/>
      </colorScale>
    </cfRule>
    <cfRule type="colorScale" priority="848">
      <colorScale>
        <cfvo type="min"/>
        <cfvo type="max"/>
        <color rgb="FFFFEF9C"/>
        <color rgb="FF63BE7B"/>
      </colorScale>
    </cfRule>
  </conditionalFormatting>
  <conditionalFormatting sqref="U10:W10">
    <cfRule type="colorScale" priority="790">
      <colorScale>
        <cfvo type="min"/>
        <cfvo type="max"/>
        <color rgb="FFFFEF9C"/>
        <color rgb="FF63BE7B"/>
      </colorScale>
    </cfRule>
    <cfRule type="colorScale" priority="793">
      <colorScale>
        <cfvo type="min"/>
        <cfvo type="max"/>
        <color rgb="FFFFEF9C"/>
        <color rgb="FF63BE7B"/>
      </colorScale>
    </cfRule>
  </conditionalFormatting>
  <conditionalFormatting sqref="U11:W11">
    <cfRule type="colorScale" priority="770">
      <colorScale>
        <cfvo type="min"/>
        <cfvo type="max"/>
        <color rgb="FFFFEF9C"/>
        <color rgb="FF63BE7B"/>
      </colorScale>
    </cfRule>
    <cfRule type="colorScale" priority="773">
      <colorScale>
        <cfvo type="min"/>
        <cfvo type="max"/>
        <color rgb="FFFFEF9C"/>
        <color rgb="FF63BE7B"/>
      </colorScale>
    </cfRule>
  </conditionalFormatting>
  <conditionalFormatting sqref="U12:W12">
    <cfRule type="colorScale" priority="750">
      <colorScale>
        <cfvo type="min"/>
        <cfvo type="max"/>
        <color rgb="FFFFEF9C"/>
        <color rgb="FF63BE7B"/>
      </colorScale>
    </cfRule>
    <cfRule type="colorScale" priority="753">
      <colorScale>
        <cfvo type="min"/>
        <cfvo type="max"/>
        <color rgb="FFFFEF9C"/>
        <color rgb="FF63BE7B"/>
      </colorScale>
    </cfRule>
  </conditionalFormatting>
  <conditionalFormatting sqref="U13:W13">
    <cfRule type="colorScale" priority="730">
      <colorScale>
        <cfvo type="min"/>
        <cfvo type="max"/>
        <color rgb="FFFFEF9C"/>
        <color rgb="FF63BE7B"/>
      </colorScale>
    </cfRule>
    <cfRule type="colorScale" priority="733">
      <colorScale>
        <cfvo type="min"/>
        <cfvo type="max"/>
        <color rgb="FFFFEF9C"/>
        <color rgb="FF63BE7B"/>
      </colorScale>
    </cfRule>
  </conditionalFormatting>
  <conditionalFormatting sqref="U14:W14">
    <cfRule type="colorScale" priority="710">
      <colorScale>
        <cfvo type="min"/>
        <cfvo type="max"/>
        <color rgb="FFFFEF9C"/>
        <color rgb="FF63BE7B"/>
      </colorScale>
    </cfRule>
    <cfRule type="colorScale" priority="713">
      <colorScale>
        <cfvo type="min"/>
        <cfvo type="max"/>
        <color rgb="FFFFEF9C"/>
        <color rgb="FF63BE7B"/>
      </colorScale>
    </cfRule>
  </conditionalFormatting>
  <conditionalFormatting sqref="U15:W15">
    <cfRule type="colorScale" priority="690">
      <colorScale>
        <cfvo type="min"/>
        <cfvo type="max"/>
        <color rgb="FFFFEF9C"/>
        <color rgb="FF63BE7B"/>
      </colorScale>
    </cfRule>
    <cfRule type="colorScale" priority="693">
      <colorScale>
        <cfvo type="min"/>
        <cfvo type="max"/>
        <color rgb="FFFFEF9C"/>
        <color rgb="FF63BE7B"/>
      </colorScale>
    </cfRule>
  </conditionalFormatting>
  <conditionalFormatting sqref="U16:W16">
    <cfRule type="colorScale" priority="649">
      <colorScale>
        <cfvo type="min"/>
        <cfvo type="max"/>
        <color rgb="FFFFEF9C"/>
        <color rgb="FF63BE7B"/>
      </colorScale>
    </cfRule>
    <cfRule type="colorScale" priority="652">
      <colorScale>
        <cfvo type="min"/>
        <cfvo type="max"/>
        <color rgb="FFFFEF9C"/>
        <color rgb="FF63BE7B"/>
      </colorScale>
    </cfRule>
  </conditionalFormatting>
  <conditionalFormatting sqref="U17:W17">
    <cfRule type="colorScale" priority="629">
      <colorScale>
        <cfvo type="min"/>
        <cfvo type="max"/>
        <color rgb="FFFFEF9C"/>
        <color rgb="FF63BE7B"/>
      </colorScale>
    </cfRule>
    <cfRule type="colorScale" priority="632">
      <colorScale>
        <cfvo type="min"/>
        <cfvo type="max"/>
        <color rgb="FFFFEF9C"/>
        <color rgb="FF63BE7B"/>
      </colorScale>
    </cfRule>
  </conditionalFormatting>
  <conditionalFormatting sqref="U18:W18">
    <cfRule type="colorScale" priority="450">
      <colorScale>
        <cfvo type="min"/>
        <cfvo type="max"/>
        <color rgb="FFFFEF9C"/>
        <color rgb="FF63BE7B"/>
      </colorScale>
    </cfRule>
    <cfRule type="colorScale" priority="453">
      <colorScale>
        <cfvo type="min"/>
        <cfvo type="max"/>
        <color rgb="FFFFEF9C"/>
        <color rgb="FF63BE7B"/>
      </colorScale>
    </cfRule>
  </conditionalFormatting>
  <conditionalFormatting sqref="V2:V3">
    <cfRule type="colorScale" priority="1892">
      <colorScale>
        <cfvo type="min"/>
        <cfvo type="max"/>
        <color rgb="FFFFEF9C"/>
        <color rgb="FF63BE7B"/>
      </colorScale>
    </cfRule>
    <cfRule type="colorScale" priority="1893">
      <colorScale>
        <cfvo type="min"/>
        <cfvo type="max"/>
        <color rgb="FFFFEF9C"/>
        <color rgb="FF63BE7B"/>
      </colorScale>
    </cfRule>
    <cfRule type="colorScale" priority="2304">
      <colorScale>
        <cfvo type="min"/>
        <cfvo type="max"/>
        <color rgb="FFFFEF9C"/>
        <color rgb="FF63BE7B"/>
      </colorScale>
    </cfRule>
    <cfRule type="colorScale" priority="2305">
      <colorScale>
        <cfvo type="min"/>
        <cfvo type="percentile" val="50"/>
        <cfvo type="max"/>
        <color rgb="FF63BE7B"/>
        <color rgb="FFFCFCFF"/>
        <color rgb="FFF8696B"/>
      </colorScale>
    </cfRule>
    <cfRule type="colorScale" priority="2306">
      <colorScale>
        <cfvo type="min"/>
        <cfvo type="percentile" val="50"/>
        <cfvo type="max"/>
        <color rgb="FF63BE7B"/>
        <color rgb="FFFCFCFF"/>
        <color rgb="FFF8696B"/>
      </colorScale>
    </cfRule>
    <cfRule type="colorScale" priority="2307">
      <colorScale>
        <cfvo type="min"/>
        <cfvo type="max"/>
        <color rgb="FF63BE7B"/>
        <color rgb="FFFCFCFF"/>
      </colorScale>
    </cfRule>
    <cfRule type="colorScale" priority="2308">
      <colorScale>
        <cfvo type="min"/>
        <cfvo type="percentile" val="50"/>
        <cfvo type="max"/>
        <color rgb="FF63BE7B"/>
        <color rgb="FFFCFCFF"/>
        <color rgb="FFF8696B"/>
      </colorScale>
    </cfRule>
    <cfRule type="colorScale" priority="2309">
      <colorScale>
        <cfvo type="min"/>
        <cfvo type="max"/>
        <color rgb="FFFFEF9C"/>
        <color rgb="FF63BE7B"/>
      </colorScale>
    </cfRule>
    <cfRule type="colorScale" priority="2310">
      <colorScale>
        <cfvo type="min"/>
        <cfvo type="max"/>
        <color rgb="FFFFEF9C"/>
        <color rgb="FF63BE7B"/>
      </colorScale>
    </cfRule>
    <cfRule type="colorScale" priority="2311">
      <colorScale>
        <cfvo type="min"/>
        <cfvo type="max"/>
        <color rgb="FFFFEF9C"/>
        <color rgb="FF63BE7B"/>
      </colorScale>
    </cfRule>
    <cfRule type="colorScale" priority="2312">
      <colorScale>
        <cfvo type="min"/>
        <cfvo type="percentile" val="50"/>
        <cfvo type="max"/>
        <color rgb="FF63BE7B"/>
        <color rgb="FFFCFCFF"/>
        <color rgb="FFF8696B"/>
      </colorScale>
    </cfRule>
  </conditionalFormatting>
  <conditionalFormatting sqref="V2:V4">
    <cfRule type="colorScale" priority="2337">
      <colorScale>
        <cfvo type="min"/>
        <cfvo type="percentile" val="50"/>
        <cfvo type="max"/>
        <color rgb="FF63BE7B"/>
        <color rgb="FFFCFCFF"/>
        <color rgb="FFF8696B"/>
      </colorScale>
    </cfRule>
    <cfRule type="colorScale" priority="2480">
      <colorScale>
        <cfvo type="min"/>
        <cfvo type="percentile" val="50"/>
        <cfvo type="max"/>
        <color rgb="FF63BE7B"/>
        <color rgb="FFFCFCFF"/>
        <color rgb="FFF8696B"/>
      </colorScale>
    </cfRule>
  </conditionalFormatting>
  <conditionalFormatting sqref="V2:V18">
    <cfRule type="colorScale" priority="419">
      <colorScale>
        <cfvo type="min"/>
        <cfvo type="percentile" val="50"/>
        <cfvo type="max"/>
        <color rgb="FF63BE7B"/>
        <color rgb="FFFCFCFF"/>
        <color rgb="FFF8696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V4">
    <cfRule type="colorScale" priority="2100">
      <colorScale>
        <cfvo type="min"/>
        <cfvo type="percentile" val="50"/>
        <cfvo type="max"/>
        <color rgb="FF63BE7B"/>
        <color rgb="FFFCFCFF"/>
        <color rgb="FFF8696B"/>
      </colorScale>
    </cfRule>
    <cfRule type="colorScale" priority="2101">
      <colorScale>
        <cfvo type="min"/>
        <cfvo type="percentile" val="50"/>
        <cfvo type="max"/>
        <color rgb="FF63BE7B"/>
        <color rgb="FFFCFCFF"/>
        <color rgb="FFF8696B"/>
      </colorScale>
    </cfRule>
    <cfRule type="colorScale" priority="2102">
      <colorScale>
        <cfvo type="min"/>
        <cfvo type="max"/>
        <color rgb="FF63BE7B"/>
        <color rgb="FFFCFCFF"/>
      </colorScale>
    </cfRule>
    <cfRule type="colorScale" priority="2103">
      <colorScale>
        <cfvo type="min"/>
        <cfvo type="percentile" val="50"/>
        <cfvo type="max"/>
        <color rgb="FF63BE7B"/>
        <color rgb="FFFCFCFF"/>
        <color rgb="FFF8696B"/>
      </colorScale>
    </cfRule>
    <cfRule type="colorScale" priority="2104">
      <colorScale>
        <cfvo type="min"/>
        <cfvo type="percentile" val="50"/>
        <cfvo type="max"/>
        <color rgb="FF63BE7B"/>
        <color rgb="FFFCFCFF"/>
        <color rgb="FFF8696B"/>
      </colorScale>
    </cfRule>
  </conditionalFormatting>
  <conditionalFormatting sqref="V5">
    <cfRule type="colorScale" priority="1307">
      <colorScale>
        <cfvo type="min"/>
        <cfvo type="max"/>
        <color rgb="FFFFEF9C"/>
        <color rgb="FF63BE7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max"/>
        <color rgb="FF63BE7B"/>
        <color rgb="FFFCFCFF"/>
      </colorScale>
    </cfRule>
    <cfRule type="colorScale" priority="1311">
      <colorScale>
        <cfvo type="min"/>
        <cfvo type="percentile" val="50"/>
        <cfvo type="max"/>
        <color rgb="FF63BE7B"/>
        <color rgb="FFFCFCFF"/>
        <color rgb="FFF8696B"/>
      </colorScale>
    </cfRule>
    <cfRule type="colorScale" priority="1312">
      <colorScale>
        <cfvo type="min"/>
        <cfvo type="max"/>
        <color rgb="FFFFEF9C"/>
        <color rgb="FF63BE7B"/>
      </colorScale>
    </cfRule>
    <cfRule type="colorScale" priority="1313">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63BE7B"/>
        <color rgb="FFFCFCFF"/>
        <color rgb="FFF8696B"/>
      </colorScale>
    </cfRule>
    <cfRule type="colorScale" priority="1316">
      <colorScale>
        <cfvo type="min"/>
        <cfvo type="max"/>
        <color rgb="FFFFEF9C"/>
        <color rgb="FF63BE7B"/>
      </colorScale>
    </cfRule>
    <cfRule type="colorScale" priority="1317">
      <colorScale>
        <cfvo type="min"/>
        <cfvo type="max"/>
        <color rgb="FFFFEF9C"/>
        <color rgb="FF63BE7B"/>
      </colorScale>
    </cfRule>
    <cfRule type="colorScale" priority="1318">
      <colorScale>
        <cfvo type="min"/>
        <cfvo type="percentile" val="50"/>
        <cfvo type="max"/>
        <color rgb="FFF8696B"/>
        <color rgb="FFFFEB84"/>
        <color rgb="FF63BE7B"/>
      </colorScale>
    </cfRule>
    <cfRule type="colorScale" priority="1319">
      <colorScale>
        <cfvo type="min"/>
        <cfvo type="percentile" val="50"/>
        <cfvo type="max"/>
        <color rgb="FFF8696B"/>
        <color rgb="FFFFEB84"/>
        <color rgb="FF63BE7B"/>
      </colorScale>
    </cfRule>
    <cfRule type="colorScale" priority="1343">
      <colorScale>
        <cfvo type="min"/>
        <cfvo type="percentile" val="50"/>
        <cfvo type="max"/>
        <color rgb="FF63BE7B"/>
        <color rgb="FFFCFCFF"/>
        <color rgb="FFF8696B"/>
      </colorScale>
    </cfRule>
  </conditionalFormatting>
  <conditionalFormatting sqref="V6">
    <cfRule type="colorScale" priority="1027">
      <colorScale>
        <cfvo type="min"/>
        <cfvo type="max"/>
        <color rgb="FFFFEF9C"/>
        <color rgb="FF63BE7B"/>
      </colorScale>
    </cfRule>
    <cfRule type="colorScale" priority="1144">
      <colorScale>
        <cfvo type="min"/>
        <cfvo type="max"/>
        <color rgb="FFFFEF9C"/>
        <color rgb="FF63BE7B"/>
      </colorScale>
    </cfRule>
    <cfRule type="colorScale" priority="1145">
      <colorScale>
        <cfvo type="min"/>
        <cfvo type="percentile" val="50"/>
        <cfvo type="max"/>
        <color rgb="FF63BE7B"/>
        <color rgb="FFFCFCFF"/>
        <color rgb="FFF8696B"/>
      </colorScale>
    </cfRule>
    <cfRule type="colorScale" priority="1146">
      <colorScale>
        <cfvo type="min"/>
        <cfvo type="percentile" val="50"/>
        <cfvo type="max"/>
        <color rgb="FF63BE7B"/>
        <color rgb="FFFCFCFF"/>
        <color rgb="FFF8696B"/>
      </colorScale>
    </cfRule>
    <cfRule type="colorScale" priority="1147">
      <colorScale>
        <cfvo type="min"/>
        <cfvo type="max"/>
        <color rgb="FF63BE7B"/>
        <color rgb="FFFCFCFF"/>
      </colorScale>
    </cfRule>
    <cfRule type="colorScale" priority="1148">
      <colorScale>
        <cfvo type="min"/>
        <cfvo type="percentile" val="50"/>
        <cfvo type="max"/>
        <color rgb="FF63BE7B"/>
        <color rgb="FFFCFCFF"/>
        <color rgb="FFF8696B"/>
      </colorScale>
    </cfRule>
    <cfRule type="colorScale" priority="1149">
      <colorScale>
        <cfvo type="min"/>
        <cfvo type="max"/>
        <color rgb="FFFFEF9C"/>
        <color rgb="FF63BE7B"/>
      </colorScale>
    </cfRule>
    <cfRule type="colorScale" priority="1150">
      <colorScale>
        <cfvo type="min"/>
        <cfvo type="max"/>
        <color rgb="FFFFEF9C"/>
        <color rgb="FF63BE7B"/>
      </colorScale>
    </cfRule>
    <cfRule type="colorScale" priority="1151">
      <colorScale>
        <cfvo type="min"/>
        <cfvo type="max"/>
        <color rgb="FFFFEF9C"/>
        <color rgb="FF63BE7B"/>
      </colorScale>
    </cfRule>
    <cfRule type="colorScale" priority="1152">
      <colorScale>
        <cfvo type="min"/>
        <cfvo type="percentile" val="50"/>
        <cfvo type="max"/>
        <color rgb="FF63BE7B"/>
        <color rgb="FFFCFCFF"/>
        <color rgb="FFF8696B"/>
      </colorScale>
    </cfRule>
    <cfRule type="colorScale" priority="1176">
      <colorScale>
        <cfvo type="min"/>
        <cfvo type="percentile" val="50"/>
        <cfvo type="max"/>
        <color rgb="FF63BE7B"/>
        <color rgb="FFFCFCFF"/>
        <color rgb="FFF8696B"/>
      </colorScale>
    </cfRule>
  </conditionalFormatting>
  <conditionalFormatting sqref="V7:V18">
    <cfRule type="colorScale" priority="847">
      <colorScale>
        <cfvo type="min"/>
        <cfvo type="max"/>
        <color rgb="FFFFEF9C"/>
        <color rgb="FF63BE7B"/>
      </colorScale>
    </cfRule>
    <cfRule type="colorScale" priority="921">
      <colorScale>
        <cfvo type="min"/>
        <cfvo type="max"/>
        <color rgb="FFFFEF9C"/>
        <color rgb="FF63BE7B"/>
      </colorScale>
    </cfRule>
    <cfRule type="colorScale" priority="922">
      <colorScale>
        <cfvo type="min"/>
        <cfvo type="percentile" val="50"/>
        <cfvo type="max"/>
        <color rgb="FF63BE7B"/>
        <color rgb="FFFCFCFF"/>
        <color rgb="FFF8696B"/>
      </colorScale>
    </cfRule>
    <cfRule type="colorScale" priority="923">
      <colorScale>
        <cfvo type="min"/>
        <cfvo type="percentile" val="50"/>
        <cfvo type="max"/>
        <color rgb="FF63BE7B"/>
        <color rgb="FFFCFCFF"/>
        <color rgb="FFF8696B"/>
      </colorScale>
    </cfRule>
    <cfRule type="colorScale" priority="924">
      <colorScale>
        <cfvo type="min"/>
        <cfvo type="max"/>
        <color rgb="FF63BE7B"/>
        <color rgb="FFFCFCFF"/>
      </colorScale>
    </cfRule>
    <cfRule type="colorScale" priority="925">
      <colorScale>
        <cfvo type="min"/>
        <cfvo type="percentile" val="50"/>
        <cfvo type="max"/>
        <color rgb="FF63BE7B"/>
        <color rgb="FFFCFCFF"/>
        <color rgb="FFF8696B"/>
      </colorScale>
    </cfRule>
    <cfRule type="colorScale" priority="926">
      <colorScale>
        <cfvo type="min"/>
        <cfvo type="max"/>
        <color rgb="FFFFEF9C"/>
        <color rgb="FF63BE7B"/>
      </colorScale>
    </cfRule>
    <cfRule type="colorScale" priority="959">
      <colorScale>
        <cfvo type="min"/>
        <cfvo type="percentile" val="50"/>
        <cfvo type="max"/>
        <color rgb="FF63BE7B"/>
        <color rgb="FFFCFCFF"/>
        <color rgb="FFF8696B"/>
      </colorScale>
    </cfRule>
    <cfRule type="colorScale" priority="989">
      <colorScale>
        <cfvo type="min"/>
        <cfvo type="percentile" val="50"/>
        <cfvo type="max"/>
        <color rgb="FF63BE7B"/>
        <color rgb="FFFCFCFF"/>
        <color rgb="FFF8696B"/>
      </colorScale>
    </cfRule>
    <cfRule type="colorScale" priority="1014">
      <colorScale>
        <cfvo type="min"/>
        <cfvo type="percentile" val="50"/>
        <cfvo type="max"/>
        <color rgb="FF63BE7B"/>
        <color rgb="FFFCFCFF"/>
        <color rgb="FFF8696B"/>
      </colorScale>
    </cfRule>
  </conditionalFormatting>
  <conditionalFormatting sqref="V19:V21">
    <cfRule type="colorScale" priority="103">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73">
      <colorScale>
        <cfvo type="min"/>
        <cfvo type="max"/>
        <color rgb="FFFFEF9C"/>
        <color rgb="FF63BE7B"/>
      </colorScale>
    </cfRule>
    <cfRule type="colorScale" priority="274">
      <colorScale>
        <cfvo type="min"/>
        <cfvo type="percentile" val="50"/>
        <cfvo type="max"/>
        <color rgb="FF63BE7B"/>
        <color rgb="FFFCFCFF"/>
        <color rgb="FFF8696B"/>
      </colorScale>
    </cfRule>
    <cfRule type="colorScale" priority="275">
      <colorScale>
        <cfvo type="min"/>
        <cfvo type="percentile" val="50"/>
        <cfvo type="max"/>
        <color rgb="FF63BE7B"/>
        <color rgb="FFFCFCFF"/>
        <color rgb="FFF8696B"/>
      </colorScale>
    </cfRule>
    <cfRule type="colorScale" priority="276">
      <colorScale>
        <cfvo type="min"/>
        <cfvo type="max"/>
        <color rgb="FF63BE7B"/>
        <color rgb="FFFCFCFF"/>
      </colorScale>
    </cfRule>
    <cfRule type="colorScale" priority="277">
      <colorScale>
        <cfvo type="min"/>
        <cfvo type="percentile" val="50"/>
        <cfvo type="max"/>
        <color rgb="FF63BE7B"/>
        <color rgb="FFFCFCFF"/>
        <color rgb="FFF8696B"/>
      </colorScale>
    </cfRule>
    <cfRule type="colorScale" priority="278">
      <colorScale>
        <cfvo type="min"/>
        <cfvo type="max"/>
        <color rgb="FFFFEF9C"/>
        <color rgb="FF63BE7B"/>
      </colorScale>
    </cfRule>
    <cfRule type="colorScale" priority="279">
      <colorScale>
        <cfvo type="min"/>
        <cfvo type="max"/>
        <color rgb="FFFFEF9C"/>
        <color rgb="FF63BE7B"/>
      </colorScale>
    </cfRule>
    <cfRule type="colorScale" priority="280">
      <colorScale>
        <cfvo type="min"/>
        <cfvo type="max"/>
        <color rgb="FFFFEF9C"/>
        <color rgb="FF63BE7B"/>
      </colorScale>
    </cfRule>
    <cfRule type="colorScale" priority="281">
      <colorScale>
        <cfvo type="min"/>
        <cfvo type="max"/>
        <color rgb="FFFFEF9C"/>
        <color rgb="FF63BE7B"/>
      </colorScale>
    </cfRule>
    <cfRule type="colorScale" priority="282">
      <colorScale>
        <cfvo type="min"/>
        <cfvo type="max"/>
        <color rgb="FFFFEF9C"/>
        <color rgb="FF63BE7B"/>
      </colorScale>
    </cfRule>
    <cfRule type="colorScale" priority="283">
      <colorScale>
        <cfvo type="min"/>
        <cfvo type="max"/>
        <color rgb="FFFFEF9C"/>
        <color rgb="FF63BE7B"/>
      </colorScale>
    </cfRule>
    <cfRule type="colorScale" priority="385">
      <colorScale>
        <cfvo type="min"/>
        <cfvo type="percentile" val="50"/>
        <cfvo type="max"/>
        <color rgb="FF63BE7B"/>
        <color rgb="FFFCFCFF"/>
        <color rgb="FFF8696B"/>
      </colorScale>
    </cfRule>
  </conditionalFormatting>
  <conditionalFormatting sqref="W2:W3">
    <cfRule type="colorScale" priority="2160">
      <colorScale>
        <cfvo type="min"/>
        <cfvo type="percentile" val="50"/>
        <cfvo type="max"/>
        <color rgb="FF63BE7B"/>
        <color rgb="FFFCFCFF"/>
        <color rgb="FFF8696B"/>
      </colorScale>
    </cfRule>
    <cfRule type="colorScale" priority="2161">
      <colorScale>
        <cfvo type="min"/>
        <cfvo type="percentile" val="50"/>
        <cfvo type="max"/>
        <color rgb="FF63BE7B"/>
        <color rgb="FFFCFCFF"/>
        <color rgb="FFF8696B"/>
      </colorScale>
    </cfRule>
    <cfRule type="colorScale" priority="2162">
      <colorScale>
        <cfvo type="min"/>
        <cfvo type="max"/>
        <color rgb="FF63BE7B"/>
        <color rgb="FFFCFCFF"/>
      </colorScale>
    </cfRule>
    <cfRule type="colorScale" priority="2313">
      <colorScale>
        <cfvo type="min"/>
        <cfvo type="percentile" val="50"/>
        <cfvo type="max"/>
        <color rgb="FF63BE7B"/>
        <color rgb="FFFCFCFF"/>
        <color rgb="FFF8696B"/>
      </colorScale>
    </cfRule>
  </conditionalFormatting>
  <conditionalFormatting sqref="W2:W4">
    <cfRule type="colorScale" priority="2185">
      <colorScale>
        <cfvo type="min"/>
        <cfvo type="percentile" val="50"/>
        <cfvo type="max"/>
        <color rgb="FF63BE7B"/>
        <color rgb="FFFCFCFF"/>
        <color rgb="FFF8696B"/>
      </colorScale>
    </cfRule>
    <cfRule type="colorScale" priority="2481">
      <colorScale>
        <cfvo type="min"/>
        <cfvo type="percentile" val="50"/>
        <cfvo type="max"/>
        <color rgb="FF63BE7B"/>
        <color rgb="FFFCFCFF"/>
        <color rgb="FFF8696B"/>
      </colorScale>
    </cfRule>
  </conditionalFormatting>
  <conditionalFormatting sqref="W2:W18">
    <cfRule type="colorScale" priority="418">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conditionalFormatting sqref="W4">
    <cfRule type="colorScale" priority="2106">
      <colorScale>
        <cfvo type="min"/>
        <cfvo type="percentile" val="50"/>
        <cfvo type="max"/>
        <color rgb="FF63BE7B"/>
        <color rgb="FFFCFCFF"/>
        <color rgb="FFF8696B"/>
      </colorScale>
    </cfRule>
    <cfRule type="colorScale" priority="2107">
      <colorScale>
        <cfvo type="min"/>
        <cfvo type="max"/>
        <color rgb="FF63BE7B"/>
        <color rgb="FFFCFCFF"/>
      </colorScale>
    </cfRule>
    <cfRule type="colorScale" priority="2108">
      <colorScale>
        <cfvo type="min"/>
        <cfvo type="percentile" val="50"/>
        <cfvo type="max"/>
        <color rgb="FF63BE7B"/>
        <color rgb="FFFCFCFF"/>
        <color rgb="FFF8696B"/>
      </colorScale>
    </cfRule>
    <cfRule type="colorScale" priority="2109">
      <colorScale>
        <cfvo type="min"/>
        <cfvo type="percentile" val="50"/>
        <cfvo type="max"/>
        <color rgb="FF63BE7B"/>
        <color rgb="FFFCFCFF"/>
        <color rgb="FFF8696B"/>
      </colorScale>
    </cfRule>
  </conditionalFormatting>
  <conditionalFormatting sqref="W5">
    <cfRule type="colorScale" priority="1320">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fRule type="colorScale" priority="1350">
      <colorScale>
        <cfvo type="min"/>
        <cfvo type="percentile" val="50"/>
        <cfvo type="max"/>
        <color rgb="FF63BE7B"/>
        <color rgb="FFFCFCFF"/>
        <color rgb="FFF8696B"/>
      </colorScale>
    </cfRule>
  </conditionalFormatting>
  <conditionalFormatting sqref="W6">
    <cfRule type="colorScale" priority="1153">
      <colorScale>
        <cfvo type="min"/>
        <cfvo type="percentile" val="50"/>
        <cfvo type="max"/>
        <color rgb="FF63BE7B"/>
        <color rgb="FFFCFCFF"/>
        <color rgb="FFF8696B"/>
      </colorScale>
    </cfRule>
    <cfRule type="colorScale" priority="1154">
      <colorScale>
        <cfvo type="min"/>
        <cfvo type="percentile" val="50"/>
        <cfvo type="max"/>
        <color rgb="FF63BE7B"/>
        <color rgb="FFFCFCFF"/>
        <color rgb="FFF8696B"/>
      </colorScale>
    </cfRule>
    <cfRule type="colorScale" priority="1155">
      <colorScale>
        <cfvo type="min"/>
        <cfvo type="max"/>
        <color rgb="FF63BE7B"/>
        <color rgb="FFFCFCFF"/>
      </colorScale>
    </cfRule>
    <cfRule type="colorScale" priority="1183">
      <colorScale>
        <cfvo type="min"/>
        <cfvo type="percentile" val="50"/>
        <cfvo type="max"/>
        <color rgb="FF63BE7B"/>
        <color rgb="FFFCFCFF"/>
        <color rgb="FFF8696B"/>
      </colorScale>
    </cfRule>
  </conditionalFormatting>
  <conditionalFormatting sqref="W7:W18">
    <cfRule type="colorScale" priority="927">
      <colorScale>
        <cfvo type="min"/>
        <cfvo type="percentile" val="50"/>
        <cfvo type="max"/>
        <color rgb="FF63BE7B"/>
        <color rgb="FFFCFCFF"/>
        <color rgb="FFF8696B"/>
      </colorScale>
    </cfRule>
    <cfRule type="colorScale" priority="928">
      <colorScale>
        <cfvo type="min"/>
        <cfvo type="max"/>
        <color rgb="FF63BE7B"/>
        <color rgb="FFFCFCFF"/>
      </colorScale>
    </cfRule>
    <cfRule type="colorScale" priority="929">
      <colorScale>
        <cfvo type="min"/>
        <cfvo type="percentile" val="50"/>
        <cfvo type="max"/>
        <color rgb="FF63BE7B"/>
        <color rgb="FFFCFCFF"/>
        <color rgb="FFF8696B"/>
      </colorScale>
    </cfRule>
    <cfRule type="colorScale" priority="93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90">
      <colorScale>
        <cfvo type="min"/>
        <cfvo type="percentile" val="50"/>
        <cfvo type="max"/>
        <color rgb="FF63BE7B"/>
        <color rgb="FFFCFCFF"/>
        <color rgb="FFF8696B"/>
      </colorScale>
    </cfRule>
    <cfRule type="colorScale" priority="1021">
      <colorScale>
        <cfvo type="min"/>
        <cfvo type="percentile" val="50"/>
        <cfvo type="max"/>
        <color rgb="FF63BE7B"/>
        <color rgb="FFFCFCFF"/>
        <color rgb="FFF8696B"/>
      </colorScale>
    </cfRule>
  </conditionalFormatting>
  <conditionalFormatting sqref="W19:W21 U19:U21">
    <cfRule type="colorScale" priority="302">
      <colorScale>
        <cfvo type="min"/>
        <cfvo type="max"/>
        <color rgb="FFFFEF9C"/>
        <color rgb="FF63BE7B"/>
      </colorScale>
    </cfRule>
  </conditionalFormatting>
  <conditionalFormatting sqref="W19:W21">
    <cfRule type="colorScale" priority="102">
      <colorScale>
        <cfvo type="min"/>
        <cfvo type="percentile" val="50"/>
        <cfvo type="max"/>
        <color rgb="FF63BE7B"/>
        <color rgb="FFFCFCFF"/>
        <color rgb="FFF8696B"/>
      </colorScale>
    </cfRule>
    <cfRule type="colorScale" priority="208">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fRule type="colorScale" priority="331">
      <colorScale>
        <cfvo type="min"/>
        <cfvo type="max"/>
        <color rgb="FF63BE7B"/>
        <color rgb="FFFCFCFF"/>
      </colorScale>
    </cfRule>
    <cfRule type="colorScale" priority="332">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86">
      <colorScale>
        <cfvo type="min"/>
        <cfvo type="percentile" val="50"/>
        <cfvo type="max"/>
        <color rgb="FF63BE7B"/>
        <color rgb="FFFCFCFF"/>
        <color rgb="FFF8696B"/>
      </colorScale>
    </cfRule>
  </conditionalFormatting>
  <conditionalFormatting sqref="E21:M21">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fRule type="colorScale" priority="38">
      <colorScale>
        <cfvo type="min"/>
        <cfvo type="max"/>
        <color rgb="FFFFEF9C"/>
        <color rgb="FF63BE7B"/>
      </colorScale>
    </cfRule>
  </conditionalFormatting>
  <conditionalFormatting sqref="I21:J21">
    <cfRule type="colorScale" priority="21">
      <colorScale>
        <cfvo type="min"/>
        <cfvo type="max"/>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5A8AC6"/>
      </colorScale>
    </cfRule>
    <cfRule type="colorScale" priority="2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K21:L21">
    <cfRule type="colorScale" priority="15">
      <colorScale>
        <cfvo type="min"/>
        <cfvo type="max"/>
        <color rgb="FFFCFCFF"/>
        <color rgb="FF63BE7B"/>
      </colorScale>
    </cfRule>
    <cfRule type="colorScale" priority="16">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max"/>
        <color rgb="FFFCFCFF"/>
        <color rgb="FF63BE7B"/>
      </colorScale>
    </cfRule>
  </conditionalFormatting>
  <conditionalFormatting sqref="R21:S21">
    <cfRule type="colorScale" priority="17">
      <colorScale>
        <cfvo type="min"/>
        <cfvo type="max"/>
        <color rgb="FFFFEF9C"/>
        <color rgb="FF63BE7B"/>
      </colorScale>
    </cfRule>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max"/>
        <color rgb="FFFCFCFF"/>
        <color rgb="FF63BE7B"/>
      </colorScale>
    </cfRule>
  </conditionalFormatting>
  <hyperlinks>
    <hyperlink ref="A8" r:id="rId1" display="Consumer/Lululemon.xlsx" xr:uid="{191C4647-51DB-9E41-8EFB-7B0BED197617}"/>
    <hyperlink ref="A3" r:id="rId2" display="Consumer/Booking Holdings.xlsx" xr:uid="{BE25415A-40FE-A345-A39E-A45F5FC91781}"/>
    <hyperlink ref="A13" r:id="rId3" display="Consumer/PepsiCo.xlsx" xr:uid="{998887CE-0105-C440-9878-B7FB10292372}"/>
    <hyperlink ref="A14" r:id="rId4" display="Consumer/Ulta Beauty.xlsx" xr:uid="{9EA53492-6B57-4D4C-81CF-604CB19B4948}"/>
    <hyperlink ref="A10" r:id="rId5" display="Consumer/Louis Vuitton Moet Hennessy.xlsx" xr:uid="{C2110ACE-882C-8941-A0B9-B83EEDCB78FD}"/>
    <hyperlink ref="A7" r:id="rId6" display="Consumer/Hermes International.xlsx" xr:uid="{5450923B-9ABD-EA42-87EA-BFC9C632231E}"/>
    <hyperlink ref="A16" r:id="rId7" display="Consumer/Celsius Holdings.xlsx" xr:uid="{1F00D5F0-3991-6E40-9A86-85E5CE01F2F7}"/>
    <hyperlink ref="A12" r:id="rId8" display="Consumer/e.l.f Beauty.xlsx" xr:uid="{AB672E03-F0FB-3A4B-B99E-29BD0CD15EE2}"/>
    <hyperlink ref="A9" r:id="rId9" display="Consumer/Hershey's.xlsx" xr:uid="{B690D884-E9DF-9340-987C-C0E71474456E}"/>
    <hyperlink ref="A15" r:id="rId10" display="Consumer/Ferrari.xlsx" xr:uid="{A0A37412-ECB1-B342-BE13-6986C9AE44F4}"/>
    <hyperlink ref="A20" r:id="rId11" display="Consumer/Chipotle Mexican Grill.xlsx" xr:uid="{5192A574-9097-564C-9379-AECE6B9B1EC2}"/>
    <hyperlink ref="A19" r:id="rId12" display="Consumer/Nike.xlsx" xr:uid="{4C51CDCD-7AFD-C64A-B84C-C36A13F3645E}"/>
    <hyperlink ref="A6" r:id="rId13" display="Consumer/AutoZone.xlsx" xr:uid="{2500C0A8-DEBD-BC4D-9C5B-6D328CDE6B75}"/>
    <hyperlink ref="A11" r:id="rId14" display="Consumer/Starbucks.xlsx" xr:uid="{352000C1-95EF-AC46-B2D6-7507D78F2B66}"/>
    <hyperlink ref="A5" r:id="rId15" display="Consumer/Crocs.xlsx" xr:uid="{3D5FB092-8576-D74A-9EFC-0286323D29A3}"/>
    <hyperlink ref="A18" r:id="rId16" display="Consumer/Wingstop.xlsx" xr:uid="{46B2AF7E-C879-9E4A-9F65-64DB4B080B0D}"/>
    <hyperlink ref="A2" r:id="rId17" display="Consumer/Evolution AB.xlsx" xr:uid="{7480F2F3-FED2-454B-B6E1-84A19C56DCB6}"/>
    <hyperlink ref="A21" r:id="rId18" display="Consumer/Dutch Bros.xlsx" xr:uid="{C5855C4E-F7A1-6F49-AAFC-AA2AE8FE51DD}"/>
    <hyperlink ref="A17" r:id="rId19" display="Consumer/Disney.xlsx" xr:uid="{44F33DE1-FDA8-154A-92A7-91F2C6C81843}"/>
    <hyperlink ref="A4" r:id="rId20" display="Consumer/DraftKings.xlsx" xr:uid="{10081981-81CE-F348-B4AF-75BF1F4E9BB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A38"/>
  <sheetViews>
    <sheetView zoomScale="80" zoomScaleNormal="80" workbookViewId="0">
      <pane ySplit="1" topLeftCell="A2" activePane="bottomLeft" state="frozen"/>
      <selection pane="bottomLeft" activeCell="N8" sqref="N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27" s="14" customFormat="1" ht="60" customHeight="1">
      <c r="A1" s="28" t="s">
        <v>591</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27" ht="50" customHeight="1">
      <c r="A2" s="2" t="e" vm="78">
        <v>#VALUE!</v>
      </c>
      <c r="B2" s="13" cm="1">
        <f t="array" ref="B2">_FV(A2,"Price",TRUE)</f>
        <v>176.05</v>
      </c>
      <c r="C2" s="13">
        <f>[80]Model!$K$6</f>
        <v>191.86853784498692</v>
      </c>
      <c r="D2" s="4">
        <f>[80]Model!$K$7</f>
        <v>0.17243225080957481</v>
      </c>
      <c r="E2" s="4">
        <f>[80]Model!$E$11</f>
        <v>0.13268284308114908</v>
      </c>
      <c r="F2" s="4">
        <f>[80]Model!$F$11</f>
        <v>6.5049892636099615E-2</v>
      </c>
      <c r="G2" s="4">
        <f>[80]Model!$K$11</f>
        <v>4.7915048577075223E-2</v>
      </c>
      <c r="H2" s="4">
        <f>[80]Model!$E$13</f>
        <v>-0.55576559546313797</v>
      </c>
      <c r="I2" s="4">
        <f>[80]Model!$F$13</f>
        <v>2.3191489361702127</v>
      </c>
      <c r="J2" s="4">
        <f>[80]Model!$K$13</f>
        <v>0.49057577627548482</v>
      </c>
      <c r="K2" s="4">
        <f>[80]Model!$E$15</f>
        <v>7.4190736730819662E-2</v>
      </c>
      <c r="L2" s="4">
        <f>[80]Model!$F$15</f>
        <v>0.19630155463358623</v>
      </c>
      <c r="M2" s="4">
        <f>[80]Model!$K$15</f>
        <v>7.554561174837382E-2</v>
      </c>
      <c r="N2" s="4">
        <f t="shared" ref="N2:N6" si="0">SUM(D2,G2,M2,J2,Q2,R2,S2,T2,U2)/9</f>
        <v>0.19389957044381054</v>
      </c>
      <c r="O2" s="26">
        <f>[80]Model!$A$6</f>
        <v>4.0957876387571162</v>
      </c>
      <c r="P2" s="26">
        <f>[80]Model!$A$7</f>
        <v>22.138257288461539</v>
      </c>
      <c r="Q2" s="23">
        <f>[80]Model!$C$7</f>
        <v>4.3085873536364512E-2</v>
      </c>
      <c r="R2" s="4">
        <f>[80]Model!$C$3</f>
        <v>0.47200000000000003</v>
      </c>
      <c r="S2" s="4">
        <f>[80]Model!$C$5</f>
        <v>0.16719999999999999</v>
      </c>
      <c r="T2" s="4">
        <f>[80]Model!$C$6</f>
        <v>0.1384033426634482</v>
      </c>
      <c r="U2" s="4">
        <f>[80]Model!$E$7</f>
        <v>0.13793823038397329</v>
      </c>
      <c r="V2" s="27">
        <f>[80]Model!$G$7</f>
        <v>0.47118218535094419</v>
      </c>
      <c r="W2" s="4">
        <f>[80]Model!$G$3</f>
        <v>-1.2853612670959552E-2</v>
      </c>
      <c r="X2" s="5">
        <f>[80]Model!$A$3</f>
        <v>17267840685</v>
      </c>
      <c r="Y2" s="10" t="str" cm="1">
        <f t="array" ref="Y2">_FV(A2,"Industry")</f>
        <v>Investment Banking &amp; Investment Services</v>
      </c>
      <c r="Z2" s="16" cm="1">
        <f t="array" ref="Z2">_FV(A2,"Year incorporated",TRUE)</f>
        <v>2006</v>
      </c>
      <c r="AA2" s="8" t="str" cm="1">
        <f t="array" ref="AA2">_FV(A2,"Description")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3" spans="1:27" ht="50" customHeight="1">
      <c r="A3" s="2" t="e" vm="79">
        <v>#VALUE!</v>
      </c>
      <c r="B3" s="13" cm="1">
        <f t="array" ref="B3">_FV(A3,"Price",TRUE)</f>
        <v>339.88</v>
      </c>
      <c r="C3" s="13">
        <f>'[81]Sheet 1'!$AC$116</f>
        <v>188.08946943526854</v>
      </c>
      <c r="D3" s="4">
        <f>'[81]Sheet 1'!$AC$118</f>
        <v>-0.4447215498028857</v>
      </c>
      <c r="E3" s="4">
        <f>'[81]Sheet 1'!$AA$4</f>
        <v>-0.12061756191701511</v>
      </c>
      <c r="F3" s="4">
        <f>'[81]Sheet 1'!$AB$4</f>
        <v>9.1806876371616664E-2</v>
      </c>
      <c r="G3" s="4">
        <f>'[81]Sheet 1'!$AI$107</f>
        <v>8.2541735307419997E-2</v>
      </c>
      <c r="H3" s="4">
        <f>'[81]Sheet 1'!$AA$29</f>
        <v>-0.37940379403794033</v>
      </c>
      <c r="I3" s="4">
        <f>'[81]Sheet 1'!$AB$29</f>
        <v>0.34570596797671027</v>
      </c>
      <c r="J3" s="4">
        <f>'[81]Sheet 1'!$AH$22</f>
        <v>0.15991001021882917</v>
      </c>
      <c r="K3" s="4">
        <f>'[81]Sheet 1'!$AA$106</f>
        <v>-0.210075026795284</v>
      </c>
      <c r="L3" s="4">
        <f>'[81]Sheet 1'!$AB$106</f>
        <v>0.74331658856724458</v>
      </c>
      <c r="M3" s="4">
        <f>'[81]Sheet 1'!$AG$106</f>
        <v>0.23270703683827496</v>
      </c>
      <c r="N3" s="4">
        <f t="shared" si="0"/>
        <v>0.17618895622036415</v>
      </c>
      <c r="O3" s="26">
        <f>'[81]Sheet 1'!$AH$19</f>
        <v>10.383180904522613</v>
      </c>
      <c r="P3" s="26">
        <f>'[81]Sheet 1'!$AI$19</f>
        <v>33.524926987560846</v>
      </c>
      <c r="Q3" s="23">
        <f>'[81]Sheet 1'!$AJ$22</f>
        <v>3.0683561016003363E-2</v>
      </c>
      <c r="R3" s="4">
        <f>'[81]Sheet 1'!$AG$7</f>
        <v>0.71489999999999998</v>
      </c>
      <c r="S3" s="4">
        <f>'[81]Sheet 1'!$AI$7</f>
        <v>0.30971524288107205</v>
      </c>
      <c r="T3" s="4">
        <f>'[81]Sheet 1'!$AJ$7</f>
        <v>0.31859296482412058</v>
      </c>
      <c r="U3" s="4">
        <f>'[81]Sheet 1'!$AI$13</f>
        <v>0.18137160470044308</v>
      </c>
      <c r="V3" s="27">
        <f>'[81]Sheet 1'!$AJ$13</f>
        <v>4.6288209606986896</v>
      </c>
      <c r="W3" s="4">
        <f>'[81]Sheet 1'!$AG$16</f>
        <v>-6.5546539360924819E-3</v>
      </c>
      <c r="X3" s="5">
        <f>'[81]Sheet 1'!$AI$102</f>
        <v>61987590000</v>
      </c>
      <c r="Y3" s="10" t="str" cm="1">
        <f t="array" ref="Y3">_FV(A3,"Industry")</f>
        <v>Professional &amp; Commercial Services</v>
      </c>
      <c r="Z3" s="16" cm="1">
        <f t="array" ref="Z3">_FV(A3,"Year incorporated",TRUE)</f>
        <v>2000</v>
      </c>
      <c r="AA3" s="8" t="str" cm="1">
        <f t="array" ref="AA3">_FV(A3,"Description")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4" spans="1:27" ht="50" customHeight="1">
      <c r="A4" s="2" t="e" vm="80">
        <v>#VALUE!</v>
      </c>
      <c r="B4" s="13" cm="1">
        <f t="array" ref="B4">_FV(A4,"Price")</f>
        <v>241.64</v>
      </c>
      <c r="C4" s="13">
        <f>'[82]Sheet 1'!$V$116</f>
        <v>219.51593057458155</v>
      </c>
      <c r="D4" s="4">
        <f>'[82]Sheet 1'!$V$118</f>
        <v>-7.9906402151976086E-2</v>
      </c>
      <c r="E4" s="4">
        <f>'[82]Sheet 1'!$T$4</f>
        <v>0.21593030491599263</v>
      </c>
      <c r="F4" s="4">
        <f>'[82]Sheet 1'!$U$4</f>
        <v>0.11258955987717512</v>
      </c>
      <c r="G4" s="4">
        <f>'[82]Sheet 1'!$AB$107</f>
        <v>0.11246186760743422</v>
      </c>
      <c r="H4" s="4">
        <f>'[82]Sheet 1'!$T$29</f>
        <v>0.21492973763301104</v>
      </c>
      <c r="I4" s="4">
        <f>'[82]Sheet 1'!$U$29</f>
        <v>0.20445276459182993</v>
      </c>
      <c r="J4" s="4">
        <f>'[82]Sheet 1'!$AA$22</f>
        <v>0.12474545942306228</v>
      </c>
      <c r="K4" s="4">
        <f>'[82]Sheet 1'!$T$106</f>
        <v>0.23116650599091026</v>
      </c>
      <c r="L4" s="4">
        <f>'[82]Sheet 1'!$U$106</f>
        <v>2.4106493651770311E-2</v>
      </c>
      <c r="M4" s="4">
        <f>'[82]Sheet 1'!$Z$106</f>
        <v>8.9402580772229359E-2</v>
      </c>
      <c r="N4" s="4">
        <f t="shared" si="0"/>
        <v>0.28079330927511376</v>
      </c>
      <c r="O4" s="26">
        <f>'[82]Sheet 1'!$AA$19</f>
        <v>14.804975449862006</v>
      </c>
      <c r="P4" s="26">
        <f>'[82]Sheet 1'!$AB$19</f>
        <v>26.799347733555372</v>
      </c>
      <c r="Q4" s="23">
        <f>'[82]Sheet 1'!$AC$22</f>
        <v>3.7925372399290821E-2</v>
      </c>
      <c r="R4" s="4">
        <f>'[82]Sheet 1'!$Z$7</f>
        <v>0.8044</v>
      </c>
      <c r="S4" s="4">
        <f>'[82]Sheet 1'!$AB$7</f>
        <v>0.55243790248390068</v>
      </c>
      <c r="T4" s="4">
        <f>'[82]Sheet 1'!$AC$7</f>
        <v>0.56148420729837478</v>
      </c>
      <c r="U4" s="4">
        <f>'[82]Sheet 1'!$AB$13</f>
        <v>0.32418879564370767</v>
      </c>
      <c r="V4" s="27">
        <f>'[82]Sheet 1'!$AC$13</f>
        <v>1.4029959810010961</v>
      </c>
      <c r="W4" s="4">
        <f>'[82]Sheet 1'!$Z$16</f>
        <v>-1.7868565059310757E-2</v>
      </c>
      <c r="X4" s="5">
        <f>'[82]Sheet 1'!$AB$102</f>
        <v>482790249420</v>
      </c>
      <c r="Y4" s="10" t="str" cm="1">
        <f t="array" ref="Y4">_FV(A4,"Industry")</f>
        <v>Software &amp; IT Services</v>
      </c>
      <c r="Z4" s="16"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27" ht="50" customHeight="1">
      <c r="A5" s="32" t="e" vm="81">
        <v>#VALUE!</v>
      </c>
      <c r="B5" s="13" cm="1">
        <f t="array" ref="B5">_FV(A5,"Price")</f>
        <v>57</v>
      </c>
      <c r="C5" s="13">
        <f>[83]Model!$K$6</f>
        <v>65.022495463492689</v>
      </c>
      <c r="D5" s="4">
        <f>[83]Model!$K$7</f>
        <v>0.13062937686476594</v>
      </c>
      <c r="E5" s="4">
        <f>[83]Model!$E$11</f>
        <v>5.242665972715721E-2</v>
      </c>
      <c r="F5" s="4">
        <f>[83]Model!$F$11</f>
        <v>6.5155160771857012E-2</v>
      </c>
      <c r="G5" s="4">
        <f>[83]Model!$K$11</f>
        <v>3.3675551187169805E-2</v>
      </c>
      <c r="H5" s="4">
        <f>[83]Model!$E$13</f>
        <v>1.10906943168394E-2</v>
      </c>
      <c r="I5" s="4">
        <f>[83]Model!$F$13</f>
        <v>-9.1322126306224494E-2</v>
      </c>
      <c r="J5" s="4">
        <f>[83]Model!$K$13</f>
        <v>2.2572380967352368E-2</v>
      </c>
      <c r="K5" s="4">
        <f>[83]Model!$E$15</f>
        <v>-0.28459199751448039</v>
      </c>
      <c r="L5" s="4">
        <f>[83]Model!$F$15</f>
        <v>0.17876973663802453</v>
      </c>
      <c r="M5" s="4">
        <f>[83]Model!$K$15</f>
        <v>5.654342101181542E-2</v>
      </c>
      <c r="N5" s="4">
        <f t="shared" si="0"/>
        <v>0.22083187200201562</v>
      </c>
      <c r="O5" s="26">
        <f>[83]Model!$A$6</f>
        <v>6.1222732589285718</v>
      </c>
      <c r="P5" s="26">
        <f>[83]Model!$A$7</f>
        <v>24.489093035714287</v>
      </c>
      <c r="Q5" s="23">
        <f>[83]Model!$C$7</f>
        <v>5.5418257228376469E-2</v>
      </c>
      <c r="R5" s="4">
        <f>[83]Model!$C$3</f>
        <v>0.55569999999999997</v>
      </c>
      <c r="S5" s="4">
        <f>[83]Model!$C$5</f>
        <v>0.27929999999999999</v>
      </c>
      <c r="T5" s="4">
        <f>[83]Model!$C$6</f>
        <v>0.28851540616246496</v>
      </c>
      <c r="U5" s="4">
        <f>[83]Model!$E$7</f>
        <v>0.56513245459619599</v>
      </c>
      <c r="V5" s="27">
        <f>[83]Model!$G$7</f>
        <v>0.47141322888369447</v>
      </c>
      <c r="W5" s="4">
        <f>[83]Model!$G$3</f>
        <v>6.2446848527379032E-3</v>
      </c>
      <c r="X5" s="5">
        <f>[83]Model!$A$3</f>
        <v>685694605</v>
      </c>
      <c r="Y5" s="10" t="str" cm="1">
        <f t="array" ref="Y5">_FV(A5,"Industry")</f>
        <v>Investment Banking &amp; Investment Services</v>
      </c>
      <c r="Z5" s="16" cm="1">
        <f t="array" ref="Z5">_FV(A5,"Year incorporated",TRUE)</f>
        <v>1997</v>
      </c>
      <c r="AA5" s="8" t="str" cm="1">
        <f t="array" ref="AA5">_FV(A5,"Description")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row>
    <row r="6" spans="1:27" ht="50" customHeight="1">
      <c r="A6" s="32" t="e" vm="82">
        <v>#VALUE!</v>
      </c>
      <c r="B6" s="13" cm="1">
        <f t="array" ref="B6">_FV(A6,"Price")</f>
        <v>958.8</v>
      </c>
      <c r="C6" s="13">
        <f>[84]Model!$K$6</f>
        <v>1032.5289351972629</v>
      </c>
      <c r="D6" s="4">
        <f>[84]Model!$K$7</f>
        <v>7.6897095533231985E-2</v>
      </c>
      <c r="E6" s="4">
        <f>[84]Model!$E$11</f>
        <v>0.39872238436112273</v>
      </c>
      <c r="F6" s="4">
        <f>[84]Model!$F$11</f>
        <v>0.22999999999999998</v>
      </c>
      <c r="G6" s="4">
        <f>[84]Model!$K$11</f>
        <v>0.158</v>
      </c>
      <c r="H6" s="4">
        <f>[84]Model!$E$13</f>
        <v>0.12713687022409315</v>
      </c>
      <c r="I6" s="4">
        <f>[84]Model!$F$13</f>
        <v>8.7902892545442812E-2</v>
      </c>
      <c r="J6" s="4">
        <f>[84]Model!$K$13</f>
        <v>0.1993118014410995</v>
      </c>
      <c r="K6" s="4">
        <f>[84]Model!$E$16</f>
        <v>2.0699052160038311E-2</v>
      </c>
      <c r="L6" s="4">
        <f>[84]Model!$F$16</f>
        <v>-0.5616629750339196</v>
      </c>
      <c r="M6" s="4">
        <f>[84]Model!$K$16</f>
        <v>0.12096954047803614</v>
      </c>
      <c r="N6" s="4">
        <f t="shared" si="0"/>
        <v>0.13857828112215959</v>
      </c>
      <c r="O6" s="26">
        <f>[84]Model!$A$6</f>
        <v>1.8397953108790341</v>
      </c>
      <c r="P6" s="26">
        <f>[84]Model!$A$7</f>
        <v>32.947511450381683</v>
      </c>
      <c r="Q6" s="23">
        <f>[84]Model!$C$7</f>
        <v>4.1945041430691055E-2</v>
      </c>
      <c r="R6" s="4">
        <f>[84]Model!$C$3</f>
        <v>0.25010000000000004</v>
      </c>
      <c r="S6" s="4">
        <f>[84]Model!$C$5</f>
        <v>9.6600000000000005E-2</v>
      </c>
      <c r="T6" s="4">
        <f>[84]Model!$C$6</f>
        <v>0.14527173697454021</v>
      </c>
      <c r="U6" s="4">
        <f>[84]Model!$E$7</f>
        <v>0.15810931424183738</v>
      </c>
      <c r="V6" s="27">
        <f>[84]Model!$G$7</f>
        <v>7.5756555911242293E-2</v>
      </c>
      <c r="W6" s="4">
        <f>[84]Model!$G$3</f>
        <v>1.011263015278363E-2</v>
      </c>
      <c r="X6" s="5">
        <f>[84]Model!$A$3</f>
        <v>21580620000</v>
      </c>
      <c r="Y6" s="10" t="str" cm="1">
        <f t="array" ref="Y6">_FV(A6,"Industry")</f>
        <v>Financial Technology (Fintech) &amp; Infrastructure</v>
      </c>
      <c r="Z6" s="16" cm="1">
        <f t="array" ref="Z6">_FV(A6,"Year incorporated",TRUE)</f>
        <v>2006</v>
      </c>
      <c r="AA6" s="8" t="str" cm="1">
        <f t="array" ref="AA6">_FV(A6,"Description")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row>
    <row r="7" spans="1:27" ht="50" customHeight="1">
      <c r="A7" s="2"/>
      <c r="B7" s="13"/>
      <c r="C7" s="13"/>
      <c r="D7" s="4"/>
      <c r="E7" s="4"/>
      <c r="F7" s="4"/>
      <c r="G7" s="4"/>
      <c r="H7" s="4"/>
      <c r="I7" s="4"/>
      <c r="J7" s="4"/>
      <c r="K7" s="4"/>
      <c r="L7" s="4"/>
      <c r="M7" s="4"/>
      <c r="N7" s="4"/>
      <c r="O7" s="26"/>
      <c r="P7" s="26"/>
      <c r="Q7" s="23"/>
      <c r="R7" s="4"/>
      <c r="S7" s="4"/>
      <c r="T7" s="4"/>
      <c r="U7" s="4"/>
      <c r="V7" s="27"/>
      <c r="W7" s="4"/>
      <c r="X7" s="5"/>
      <c r="Y7" s="10"/>
      <c r="Z7" s="16"/>
      <c r="AA7" s="8"/>
    </row>
    <row r="8" spans="1:27" ht="50" customHeight="1">
      <c r="A8" s="2"/>
      <c r="B8" s="13"/>
      <c r="C8" s="13"/>
      <c r="D8" s="4"/>
      <c r="E8" s="4"/>
      <c r="F8" s="4"/>
      <c r="G8" s="4"/>
      <c r="H8" s="4"/>
      <c r="I8" s="4"/>
      <c r="J8" s="4"/>
      <c r="K8" s="4"/>
      <c r="L8" s="4"/>
      <c r="M8" s="4"/>
      <c r="N8" s="4"/>
      <c r="O8" s="26"/>
      <c r="P8" s="26"/>
      <c r="Q8" s="23"/>
      <c r="R8" s="4"/>
      <c r="S8" s="4"/>
      <c r="T8" s="4"/>
      <c r="U8" s="4"/>
      <c r="V8" s="27"/>
      <c r="W8" s="4"/>
      <c r="X8" s="5"/>
      <c r="Y8" s="10"/>
      <c r="Z8" s="16"/>
      <c r="AA8" s="8"/>
    </row>
    <row r="9" spans="1:27"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27"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27"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27"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27"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27"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27"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27"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3 D5:D10">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fRule type="colorScale" priority="319">
      <colorScale>
        <cfvo type="min"/>
        <cfvo type="percentile" val="50"/>
        <cfvo type="max"/>
        <color rgb="FFF8696B"/>
        <color rgb="FFFCFCFF"/>
        <color rgb="FF63BE7B"/>
      </colorScale>
    </cfRule>
  </conditionalFormatting>
  <conditionalFormatting sqref="D4">
    <cfRule type="colorScale" priority="16">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onditionalFormatting>
  <conditionalFormatting sqref="D11:D34">
    <cfRule type="colorScale" priority="745">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onditionalFormatting>
  <conditionalFormatting sqref="E2:E3 E5:E10">
    <cfRule type="colorScale" priority="338">
      <colorScale>
        <cfvo type="min"/>
        <cfvo type="max"/>
        <color rgb="FFFCFCFF"/>
        <color rgb="FF63BE7B"/>
      </colorScale>
    </cfRule>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89">
      <colorScale>
        <cfvo type="min"/>
        <cfvo type="max"/>
        <color rgb="FFFCFCFF"/>
        <color rgb="FF63BE7B"/>
      </colorScale>
    </cfRule>
  </conditionalFormatting>
  <conditionalFormatting sqref="E4">
    <cfRule type="colorScale" priority="72">
      <colorScale>
        <cfvo type="min"/>
        <cfvo type="max"/>
        <color rgb="FFFCFCFF"/>
        <color rgb="FF63BE7B"/>
      </colorScale>
    </cfRule>
    <cfRule type="colorScale" priority="73">
      <colorScale>
        <cfvo type="min"/>
        <cfvo type="max"/>
        <color rgb="FFFCFCFF"/>
        <color rgb="FF63BE7B"/>
      </colorScale>
    </cfRule>
    <cfRule type="colorScale" priority="74">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82">
      <colorScale>
        <cfvo type="min"/>
        <cfvo type="max"/>
        <color rgb="FFFCFCFF"/>
        <color rgb="FF63BE7B"/>
      </colorScale>
    </cfRule>
    <cfRule type="colorScale" priority="189">
      <colorScale>
        <cfvo type="min"/>
        <cfvo type="max"/>
        <color rgb="FFFCFCFF"/>
        <color rgb="FF63BE7B"/>
      </colorScale>
    </cfRule>
    <cfRule type="colorScale" priority="218">
      <colorScale>
        <cfvo type="min"/>
        <cfvo type="max"/>
        <color rgb="FFFCFCFF"/>
        <color rgb="FF63BE7B"/>
      </colorScale>
    </cfRule>
  </conditionalFormatting>
  <conditionalFormatting sqref="E11:E34">
    <cfRule type="colorScale" priority="746">
      <colorScale>
        <cfvo type="min"/>
        <cfvo type="max"/>
        <color rgb="FFFCFCFF"/>
        <color rgb="FF63BE7B"/>
      </colorScale>
    </cfRule>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onditionalFormatting>
  <conditionalFormatting sqref="E2:M2">
    <cfRule type="colorScale" priority="361">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FEB84"/>
        <color rgb="FF63BE7B"/>
      </colorScale>
    </cfRule>
    <cfRule type="colorScale" priority="364">
      <colorScale>
        <cfvo type="min"/>
        <cfvo type="max"/>
        <color rgb="FFFFEF9C"/>
        <color rgb="FF63BE7B"/>
      </colorScale>
    </cfRule>
  </conditionalFormatting>
  <conditionalFormatting sqref="E3:M3 E7:M10 E5:L6">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onditionalFormatting>
  <conditionalFormatting sqref="E4:N4 M5:N6">
    <cfRule type="colorScale" priority="63">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conditionalFormatting sqref="E11:N34">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FEB84"/>
        <color rgb="FF63BE7B"/>
      </colorScale>
    </cfRule>
    <cfRule type="colorScale" priority="669">
      <colorScale>
        <cfvo type="min"/>
        <cfvo type="max"/>
        <color rgb="FFFFEF9C"/>
        <color rgb="FF63BE7B"/>
      </colorScale>
    </cfRule>
  </conditionalFormatting>
  <conditionalFormatting sqref="F2:F3 F5:F10">
    <cfRule type="colorScale" priority="337">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onditionalFormatting>
  <conditionalFormatting sqref="F4">
    <cfRule type="colorScale" priority="59">
      <colorScale>
        <cfvo type="min"/>
        <cfvo type="max"/>
        <color rgb="FFFCFCFF"/>
        <color rgb="FF63BE7B"/>
      </colorScale>
    </cfRule>
    <cfRule type="colorScale" priority="60">
      <colorScale>
        <cfvo type="min"/>
        <cfvo type="max"/>
        <color rgb="FFFCFCFF"/>
        <color rgb="FF63BE7B"/>
      </colorScale>
    </cfRule>
    <cfRule type="colorScale" priority="61">
      <colorScale>
        <cfvo type="min"/>
        <cfvo type="max"/>
        <color rgb="FFFCFCFF"/>
        <color rgb="FF63BE7B"/>
      </colorScale>
    </cfRule>
    <cfRule type="colorScale" priority="97">
      <colorScale>
        <cfvo type="min"/>
        <cfvo type="max"/>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150">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fRule type="colorScale" priority="251">
      <colorScale>
        <cfvo type="min"/>
        <cfvo type="max"/>
        <color rgb="FFFCFCFF"/>
        <color rgb="FF63BE7B"/>
      </colorScale>
    </cfRule>
  </conditionalFormatting>
  <conditionalFormatting sqref="F11:F34">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max"/>
        <color rgb="FFFCFCFF"/>
        <color rgb="FF63BE7B"/>
      </colorScale>
    </cfRule>
    <cfRule type="colorScale" priority="864">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CFCFF"/>
        <color rgb="FF63BE7B"/>
      </colorScale>
    </cfRule>
  </conditionalFormatting>
  <conditionalFormatting sqref="F35">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699">
      <colorScale>
        <cfvo type="min"/>
        <cfvo type="percentile" val="50"/>
        <cfvo type="max"/>
        <color rgb="FFF8696B"/>
        <color rgb="FFFFEB84"/>
        <color rgb="FF63BE7B"/>
      </colorScale>
    </cfRule>
    <cfRule type="colorScale" priority="700">
      <colorScale>
        <cfvo type="min"/>
        <cfvo type="max"/>
        <color rgb="FFFFEF9C"/>
        <color rgb="FF63BE7B"/>
      </colorScale>
    </cfRule>
    <cfRule type="colorScale" priority="701">
      <colorScale>
        <cfvo type="min"/>
        <cfvo type="max"/>
        <color rgb="FFFCFCFF"/>
        <color rgb="FF63BE7B"/>
      </colorScale>
    </cfRule>
    <cfRule type="colorScale" priority="702">
      <colorScale>
        <cfvo type="min"/>
        <cfvo type="max"/>
        <color rgb="FFFCFCFF"/>
        <color rgb="FF63BE7B"/>
      </colorScale>
    </cfRule>
    <cfRule type="colorScale" priority="703">
      <colorScale>
        <cfvo type="min"/>
        <cfvo type="max"/>
        <color rgb="FFFCFCFF"/>
        <color rgb="FF63BE7B"/>
      </colorScale>
    </cfRule>
  </conditionalFormatting>
  <conditionalFormatting sqref="F35:F38">
    <cfRule type="colorScale" priority="737">
      <colorScale>
        <cfvo type="min"/>
        <cfvo type="max"/>
        <color rgb="FFFCFCFF"/>
        <color rgb="FF63BE7B"/>
      </colorScale>
    </cfRule>
  </conditionalFormatting>
  <conditionalFormatting sqref="F36:F37">
    <cfRule type="colorScale" priority="691">
      <colorScale>
        <cfvo type="min"/>
        <cfvo type="max"/>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FEB84"/>
        <color rgb="FF63BE7B"/>
      </colorScale>
    </cfRule>
    <cfRule type="colorScale" priority="694">
      <colorScale>
        <cfvo type="min"/>
        <cfvo type="max"/>
        <color rgb="FFFFEF9C"/>
        <color rgb="FF63BE7B"/>
      </colorScale>
    </cfRule>
  </conditionalFormatting>
  <conditionalFormatting sqref="F36:F38">
    <cfRule type="colorScale" priority="690">
      <colorScale>
        <cfvo type="min"/>
        <cfvo type="max"/>
        <color rgb="FFFCFCFF"/>
        <color rgb="FF63BE7B"/>
      </colorScale>
    </cfRule>
    <cfRule type="colorScale" priority="695">
      <colorScale>
        <cfvo type="min"/>
        <cfvo type="max"/>
        <color rgb="FFFCFCFF"/>
        <color rgb="FF63BE7B"/>
      </colorScale>
    </cfRule>
    <cfRule type="colorScale" priority="696">
      <colorScale>
        <cfvo type="min"/>
        <cfvo type="max"/>
        <color rgb="FFFCFCFF"/>
        <color rgb="FF63BE7B"/>
      </colorScale>
    </cfRule>
  </conditionalFormatting>
  <conditionalFormatting sqref="F38">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FEB84"/>
        <color rgb="FF63BE7B"/>
      </colorScale>
    </cfRule>
    <cfRule type="colorScale" priority="689">
      <colorScale>
        <cfvo type="min"/>
        <cfvo type="max"/>
        <color rgb="FFFFEF9C"/>
        <color rgb="FF63BE7B"/>
      </colorScale>
    </cfRule>
  </conditionalFormatting>
  <conditionalFormatting sqref="G2:G3 G5:G10">
    <cfRule type="colorScale" priority="336">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529">
      <colorScale>
        <cfvo type="min"/>
        <cfvo type="percentile" val="50"/>
        <cfvo type="max"/>
        <color rgb="FFF8696B"/>
        <color rgb="FFFCFCFF"/>
        <color rgb="FF63BE7B"/>
      </colorScale>
    </cfRule>
  </conditionalFormatting>
  <conditionalFormatting sqref="G4">
    <cfRule type="colorScale" priority="15">
      <colorScale>
        <cfvo type="min"/>
        <cfvo type="max"/>
        <color rgb="FFFCFCFF"/>
        <color rgb="FF63BE7B"/>
      </colorScale>
    </cfRule>
    <cfRule type="colorScale" priority="22">
      <colorScale>
        <cfvo type="min"/>
        <cfvo type="max"/>
        <color rgb="FFFCFCFF"/>
        <color rgb="FF63BE7B"/>
      </colorScale>
    </cfRule>
    <cfRule type="colorScale" priority="44">
      <colorScale>
        <cfvo type="min"/>
        <cfvo type="max"/>
        <color rgb="FFFCFCFF"/>
        <color rgb="FF63BE7B"/>
      </colorScale>
    </cfRule>
    <cfRule type="colorScale" priority="46">
      <colorScale>
        <cfvo type="min"/>
        <cfvo type="max"/>
        <color rgb="FFFCFCFF"/>
        <color rgb="FF63BE7B"/>
      </colorScale>
    </cfRule>
    <cfRule type="colorScale" priority="75">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01">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91">
      <colorScale>
        <cfvo type="min"/>
        <cfvo type="max"/>
        <color rgb="FFFCFCFF"/>
        <color rgb="FF63BE7B"/>
      </colorScale>
    </cfRule>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fRule type="colorScale" priority="242">
      <colorScale>
        <cfvo type="min"/>
        <cfvo type="percentile" val="50"/>
        <cfvo type="max"/>
        <color rgb="FFF8696B"/>
        <color rgb="FFFCFCFF"/>
        <color rgb="FF63BE7B"/>
      </colorScale>
    </cfRule>
    <cfRule type="colorScale" priority="256">
      <colorScale>
        <cfvo type="min"/>
        <cfvo type="max"/>
        <color rgb="FFFCFCFF"/>
        <color rgb="FF63BE7B"/>
      </colorScale>
    </cfRule>
  </conditionalFormatting>
  <conditionalFormatting sqref="G11:G34">
    <cfRule type="colorScale" priority="756">
      <colorScale>
        <cfvo type="min"/>
        <cfvo type="max"/>
        <color rgb="FFFCFCFF"/>
        <color rgb="FF63BE7B"/>
      </colorScale>
    </cfRule>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G35:N1048576">
    <cfRule type="colorScale" priority="720">
      <colorScale>
        <cfvo type="min"/>
        <cfvo type="percentile" val="50"/>
        <cfvo type="max"/>
        <color rgb="FFF8696B"/>
        <color rgb="FFFCFCFF"/>
        <color rgb="FF63BE7B"/>
      </colorScale>
    </cfRule>
  </conditionalFormatting>
  <conditionalFormatting sqref="H1">
    <cfRule type="colorScale" priority="717">
      <colorScale>
        <cfvo type="min"/>
        <cfvo type="percentile" val="50"/>
        <cfvo type="max"/>
        <color rgb="FFF8696B"/>
        <color rgb="FFFCFCFF"/>
        <color rgb="FF63BE7B"/>
      </colorScale>
    </cfRule>
  </conditionalFormatting>
  <conditionalFormatting sqref="H2:H3 H5:H10">
    <cfRule type="colorScale" priority="335">
      <colorScale>
        <cfvo type="min"/>
        <cfvo type="max"/>
        <color rgb="FFFCFCFF"/>
        <color rgb="FF63BE7B"/>
      </colorScale>
    </cfRule>
    <cfRule type="colorScale" priority="368">
      <colorScale>
        <cfvo type="min"/>
        <cfvo type="percentile" val="50"/>
        <cfvo type="max"/>
        <color rgb="FFF8696B"/>
        <color rgb="FFFCFCFF"/>
        <color rgb="FF5A8AC6"/>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percentile" val="50"/>
        <cfvo type="max"/>
        <color rgb="FFF8696B"/>
        <color rgb="FFFCFCFF"/>
        <color rgb="FF63BE7B"/>
      </colorScale>
    </cfRule>
    <cfRule type="colorScale" priority="445">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H4">
    <cfRule type="colorScale" priority="70">
      <colorScale>
        <cfvo type="min"/>
        <cfvo type="percentile" val="50"/>
        <cfvo type="max"/>
        <color rgb="FFF8696B"/>
        <color rgb="FFFCFCFF"/>
        <color rgb="FF5A8AC6"/>
      </colorScale>
    </cfRule>
    <cfRule type="colorScale" priority="78">
      <colorScale>
        <cfvo type="min"/>
        <cfvo type="percentile" val="50"/>
        <cfvo type="max"/>
        <color rgb="FFF8696B"/>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H11:H34">
    <cfRule type="colorScale" priority="759">
      <colorScale>
        <cfvo type="min"/>
        <cfvo type="percentile" val="50"/>
        <cfvo type="max"/>
        <color rgb="FFF8696B"/>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max"/>
        <color rgb="FFFCFCFF"/>
        <color rgb="FF63BE7B"/>
      </colorScale>
    </cfRule>
    <cfRule type="colorScale" priority="763">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fRule type="colorScale" priority="911">
      <colorScale>
        <cfvo type="min"/>
        <cfvo type="percentile" val="50"/>
        <cfvo type="max"/>
        <color rgb="FFF8696B"/>
        <color rgb="FFFCFCFF"/>
        <color rgb="FF63BE7B"/>
      </colorScale>
    </cfRule>
  </conditionalFormatting>
  <conditionalFormatting sqref="H11:H1048576 H1">
    <cfRule type="colorScale" priority="735">
      <colorScale>
        <cfvo type="min"/>
        <cfvo type="percentile" val="50"/>
        <cfvo type="max"/>
        <color rgb="FFF8696B"/>
        <color rgb="FFFCFCFF"/>
        <color rgb="FF5A8AC6"/>
      </colorScale>
    </cfRule>
  </conditionalFormatting>
  <conditionalFormatting sqref="I2:I3 I5:I10">
    <cfRule type="colorScale" priority="334">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5A8AC6"/>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49">
      <colorScale>
        <cfvo type="min"/>
        <cfvo type="percentile" val="50"/>
        <cfvo type="max"/>
        <color rgb="FFF8696B"/>
        <color rgb="FFFCFCFF"/>
        <color rgb="FF63BE7B"/>
      </colorScale>
    </cfRule>
    <cfRule type="colorScale" priority="495">
      <colorScale>
        <cfvo type="min"/>
        <cfvo type="percentile" val="50"/>
        <cfvo type="max"/>
        <color rgb="FFF8696B"/>
        <color rgb="FFFCFCFF"/>
        <color rgb="FF63BE7B"/>
      </colorScale>
    </cfRule>
  </conditionalFormatting>
  <conditionalFormatting sqref="I4">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percentile" val="50"/>
        <cfvo type="max"/>
        <color rgb="FFF8696B"/>
        <color rgb="FFFCFCFF"/>
        <color rgb="FF5A8AC6"/>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54">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63BE7B"/>
      </colorScale>
    </cfRule>
    <cfRule type="colorScale" priority="224">
      <colorScale>
        <cfvo type="min"/>
        <cfvo type="percentile" val="50"/>
        <cfvo type="max"/>
        <color rgb="FFF8696B"/>
        <color rgb="FFFCFCFF"/>
        <color rgb="FF63BE7B"/>
      </colorScale>
    </cfRule>
    <cfRule type="colorScale" priority="253">
      <colorScale>
        <cfvo type="min"/>
        <cfvo type="max"/>
        <color rgb="FFFCFCFF"/>
        <color rgb="FF63BE7B"/>
      </colorScale>
    </cfRule>
  </conditionalFormatting>
  <conditionalFormatting sqref="I11:I34">
    <cfRule type="colorScale" priority="912">
      <colorScale>
        <cfvo type="min"/>
        <cfvo type="percentile" val="50"/>
        <cfvo type="max"/>
        <color rgb="FFF8696B"/>
        <color rgb="FFFCFCFF"/>
        <color rgb="FF63BE7B"/>
      </colorScale>
    </cfRule>
    <cfRule type="colorScale" priority="913">
      <colorScale>
        <cfvo type="min"/>
        <cfvo type="max"/>
        <color rgb="FFFCFCFF"/>
        <color rgb="FF63BE7B"/>
      </colorScale>
    </cfRule>
    <cfRule type="colorScale" priority="914">
      <colorScale>
        <cfvo type="min"/>
        <cfvo type="percentile" val="50"/>
        <cfvo type="max"/>
        <color rgb="FFF8696B"/>
        <color rgb="FFFCFCFF"/>
        <color rgb="FF63BE7B"/>
      </colorScale>
    </cfRule>
  </conditionalFormatting>
  <conditionalFormatting sqref="I11:J34 N11:N34">
    <cfRule type="colorScale" priority="764">
      <colorScale>
        <cfvo type="min"/>
        <cfvo type="percentile" val="50"/>
        <cfvo type="max"/>
        <color rgb="FFF8696B"/>
        <color rgb="FFFCFCFF"/>
        <color rgb="FF63BE7B"/>
      </colorScale>
    </cfRule>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fRule type="colorScale" priority="767">
      <colorScale>
        <cfvo type="min"/>
        <cfvo type="percentile" val="50"/>
        <cfvo type="max"/>
        <color rgb="FFF8696B"/>
        <color rgb="FFFCFCFF"/>
        <color rgb="FF5A8AC6"/>
      </colorScale>
    </cfRule>
    <cfRule type="colorScale" priority="768">
      <colorScale>
        <cfvo type="min"/>
        <cfvo type="percentile" val="50"/>
        <cfvo type="max"/>
        <color rgb="FFF8696B"/>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fRule type="colorScale" priority="771">
      <colorScale>
        <cfvo type="min"/>
        <cfvo type="percentile" val="50"/>
        <cfvo type="max"/>
        <color rgb="FFF8696B"/>
        <color rgb="FFFCFCFF"/>
        <color rgb="FF63BE7B"/>
      </colorScale>
    </cfRule>
  </conditionalFormatting>
  <conditionalFormatting sqref="I1:N1 G1">
    <cfRule type="colorScale" priority="736">
      <colorScale>
        <cfvo type="min"/>
        <cfvo type="percentile" val="50"/>
        <cfvo type="max"/>
        <color rgb="FFF8696B"/>
        <color rgb="FFFCFCFF"/>
        <color rgb="FF63BE7B"/>
      </colorScale>
    </cfRule>
  </conditionalFormatting>
  <conditionalFormatting sqref="J2:J3 J5:J10">
    <cfRule type="colorScale" priority="333">
      <colorScale>
        <cfvo type="min"/>
        <cfvo type="max"/>
        <color rgb="FFFCFCFF"/>
        <color rgb="FF63BE7B"/>
      </colorScale>
    </cfRule>
    <cfRule type="colorScale" priority="346">
      <colorScale>
        <cfvo type="min"/>
        <cfvo type="max"/>
        <color rgb="FFFCFCFF"/>
        <color rgb="FF63BE7B"/>
      </colorScale>
    </cfRule>
    <cfRule type="colorScale" priority="347">
      <colorScale>
        <cfvo type="min"/>
        <cfvo type="max"/>
        <color rgb="FFFCFCFF"/>
        <color rgb="FF63BE7B"/>
      </colorScale>
    </cfRule>
    <cfRule type="colorScale" priority="348">
      <colorScale>
        <cfvo type="min"/>
        <cfvo type="max"/>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3">
      <colorScale>
        <cfvo type="min"/>
        <cfvo type="percentile" val="50"/>
        <cfvo type="max"/>
        <color rgb="FFF8696B"/>
        <color rgb="FFFCFCFF"/>
        <color rgb="FF63BE7B"/>
      </colorScale>
    </cfRule>
    <cfRule type="colorScale" priority="514">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J4">
    <cfRule type="colorScale" priority="14">
      <colorScale>
        <cfvo type="min"/>
        <cfvo type="max"/>
        <color rgb="FFFCFCFF"/>
        <color rgb="FF63BE7B"/>
      </colorScale>
    </cfRule>
    <cfRule type="colorScale" priority="21">
      <colorScale>
        <cfvo type="min"/>
        <cfvo type="max"/>
        <color rgb="FFFCFCFF"/>
        <color rgb="FF63BE7B"/>
      </colorScale>
    </cfRule>
    <cfRule type="colorScale" priority="43">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CFCFF"/>
        <color rgb="FF63BE7B"/>
      </colorScale>
    </cfRule>
    <cfRule type="colorScale" priority="257">
      <colorScale>
        <cfvo type="min"/>
        <cfvo type="max"/>
        <color rgb="FFFCFCFF"/>
        <color rgb="FF63BE7B"/>
      </colorScale>
    </cfRule>
  </conditionalFormatting>
  <conditionalFormatting sqref="J11:J34">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fRule type="colorScale" priority="928">
      <colorScale>
        <cfvo type="min"/>
        <cfvo type="percentile" val="50"/>
        <cfvo type="max"/>
        <color rgb="FFF8696B"/>
        <color rgb="FFFCFCFF"/>
        <color rgb="FF63BE7B"/>
      </colorScale>
    </cfRule>
  </conditionalFormatting>
  <conditionalFormatting sqref="K2:K3 K5:K10">
    <cfRule type="colorScale" priority="33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5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onditionalFormatting>
  <conditionalFormatting sqref="K4">
    <cfRule type="colorScale" priority="106">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fRule type="colorScale" priority="225">
      <colorScale>
        <cfvo type="min"/>
        <cfvo type="percentile" val="50"/>
        <cfvo type="max"/>
        <color rgb="FFF8696B"/>
        <color rgb="FFFCFCFF"/>
        <color rgb="FF63BE7B"/>
      </colorScale>
    </cfRule>
    <cfRule type="colorScale" priority="254">
      <colorScale>
        <cfvo type="min"/>
        <cfvo type="max"/>
        <color rgb="FFFCFCFF"/>
        <color rgb="FF63BE7B"/>
      </colorScale>
    </cfRule>
  </conditionalFormatting>
  <conditionalFormatting sqref="K11:K34">
    <cfRule type="colorScale" priority="929">
      <colorScale>
        <cfvo type="min"/>
        <cfvo type="percentile" val="50"/>
        <cfvo type="max"/>
        <color rgb="FFF8696B"/>
        <color rgb="FFFCFCFF"/>
        <color rgb="FF63BE7B"/>
      </colorScale>
    </cfRule>
  </conditionalFormatting>
  <conditionalFormatting sqref="K2:L2">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3">
      <colorScale>
        <cfvo type="min"/>
        <cfvo type="max"/>
        <color rgb="FFFCFCFF"/>
        <color rgb="FF63BE7B"/>
      </colorScale>
    </cfRule>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K3:L3 K5:L10">
    <cfRule type="colorScale" priority="266">
      <colorScale>
        <cfvo type="min"/>
        <cfvo type="max"/>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onditionalFormatting>
  <conditionalFormatting sqref="K4:L4">
    <cfRule type="colorScale" priority="83">
      <colorScale>
        <cfvo type="min"/>
        <cfvo type="max"/>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onditionalFormatting>
  <conditionalFormatting sqref="K11:L34">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onditionalFormatting>
  <conditionalFormatting sqref="L2:L3 L5:L10">
    <cfRule type="colorScale" priority="331">
      <colorScale>
        <cfvo type="min"/>
        <cfvo type="max"/>
        <color rgb="FFFCFCFF"/>
        <color rgb="FF63BE7B"/>
      </colorScale>
    </cfRule>
    <cfRule type="colorScale" priority="424">
      <colorScale>
        <cfvo type="min"/>
        <cfvo type="percentile" val="50"/>
        <cfvo type="max"/>
        <color rgb="FFF8696B"/>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onditionalFormatting>
  <conditionalFormatting sqref="L4">
    <cfRule type="colorScale" priority="109">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255">
      <colorScale>
        <cfvo type="min"/>
        <cfvo type="max"/>
        <color rgb="FFFCFCFF"/>
        <color rgb="FF63BE7B"/>
      </colorScale>
    </cfRule>
  </conditionalFormatting>
  <conditionalFormatting sqref="L11:L34">
    <cfRule type="colorScale" priority="932">
      <colorScale>
        <cfvo type="min"/>
        <cfvo type="percentile" val="50"/>
        <cfvo type="max"/>
        <color rgb="FFF8696B"/>
        <color rgb="FFFCFCFF"/>
        <color rgb="FF63BE7B"/>
      </colorScale>
    </cfRule>
  </conditionalFormatting>
  <conditionalFormatting sqref="M2:M3 M7:M10">
    <cfRule type="colorScale" priority="330">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max"/>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31">
      <colorScale>
        <cfvo type="min"/>
        <cfvo type="percentile" val="50"/>
        <cfvo type="max"/>
        <color rgb="FFF8696B"/>
        <color rgb="FFFCFCFF"/>
        <color rgb="FF63BE7B"/>
      </colorScale>
    </cfRule>
  </conditionalFormatting>
  <conditionalFormatting sqref="M4:M6">
    <cfRule type="colorScale" priority="13">
      <colorScale>
        <cfvo type="min"/>
        <cfvo type="max"/>
        <color rgb="FFFCFCFF"/>
        <color rgb="FF63BE7B"/>
      </colorScale>
    </cfRule>
    <cfRule type="colorScale" priority="20">
      <colorScale>
        <cfvo type="min"/>
        <cfvo type="max"/>
        <color rgb="FFFCFCFF"/>
        <color rgb="FF63BE7B"/>
      </colorScale>
    </cfRule>
    <cfRule type="colorScale" priority="42">
      <colorScale>
        <cfvo type="min"/>
        <cfvo type="max"/>
        <color rgb="FFFCFCFF"/>
        <color rgb="FF63BE7B"/>
      </colorScale>
    </cfRule>
    <cfRule type="colorScale" priority="51">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58">
      <colorScale>
        <cfvo type="min"/>
        <cfvo type="max"/>
        <color rgb="FFFCFCFF"/>
        <color rgb="FF63BE7B"/>
      </colorScale>
    </cfRule>
  </conditionalFormatting>
  <conditionalFormatting sqref="M11:M34">
    <cfRule type="colorScale" priority="775">
      <colorScale>
        <cfvo type="min"/>
        <cfvo type="max"/>
        <color rgb="FFFCFCFF"/>
        <color rgb="FF63BE7B"/>
      </colorScale>
    </cfRule>
    <cfRule type="colorScale" priority="776">
      <colorScale>
        <cfvo type="min"/>
        <cfvo type="max"/>
        <color rgb="FFFCFCFF"/>
        <color rgb="FF63BE7B"/>
      </colorScale>
    </cfRule>
    <cfRule type="colorScale" priority="777">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max"/>
        <color rgb="FFFCFCFF"/>
        <color rgb="FF63BE7B"/>
      </colorScale>
    </cfRule>
    <cfRule type="colorScale" priority="935">
      <colorScale>
        <cfvo type="min"/>
        <cfvo type="percentile" val="50"/>
        <cfvo type="max"/>
        <color rgb="FFF8696B"/>
        <color rgb="FFFCFCFF"/>
        <color rgb="FF63BE7B"/>
      </colorScale>
    </cfRule>
  </conditionalFormatting>
  <conditionalFormatting sqref="N2:N3 N7:N10">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FEB84"/>
        <color rgb="FF63BE7B"/>
      </colorScale>
    </cfRule>
    <cfRule type="colorScale" priority="283">
      <colorScale>
        <cfvo type="min"/>
        <cfvo type="max"/>
        <color rgb="FFFFEF9C"/>
        <color rgb="FF63BE7B"/>
      </colorScale>
    </cfRule>
    <cfRule type="colorScale" priority="284">
      <colorScale>
        <cfvo type="min"/>
        <cfvo type="max"/>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FEB84"/>
        <color rgb="FF63BE7B"/>
      </colorScale>
    </cfRule>
    <cfRule type="colorScale" priority="287">
      <colorScale>
        <cfvo type="min"/>
        <cfvo type="max"/>
        <color rgb="FFFFEF9C"/>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5A8AC6"/>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FEB84"/>
        <color rgb="FF63BE7B"/>
      </colorScale>
    </cfRule>
    <cfRule type="colorScale" priority="302">
      <colorScale>
        <cfvo type="min"/>
        <cfvo type="max"/>
        <color rgb="FFFFEF9C"/>
        <color rgb="FF63BE7B"/>
      </colorScale>
    </cfRule>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5A8AC6"/>
      </colorScale>
    </cfRule>
    <cfRule type="colorScale" priority="307">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percentile" val="50"/>
        <cfvo type="max"/>
        <color rgb="FFF8696B"/>
        <color rgb="FFFFEB84"/>
        <color rgb="FF63BE7B"/>
      </colorScale>
    </cfRule>
    <cfRule type="colorScale" priority="315">
      <colorScale>
        <cfvo type="min"/>
        <cfvo type="max"/>
        <color rgb="FFFFEF9C"/>
        <color rgb="FF63BE7B"/>
      </colorScale>
    </cfRule>
    <cfRule type="colorScale" priority="316">
      <colorScale>
        <cfvo type="min"/>
        <cfvo type="max"/>
        <color rgb="FFFCFCFF"/>
        <color rgb="FF63BE7B"/>
      </colorScale>
    </cfRule>
  </conditionalFormatting>
  <conditionalFormatting sqref="N4:N6">
    <cfRule type="colorScale" priority="12">
      <colorScale>
        <cfvo type="min"/>
        <cfvo type="max"/>
        <color rgb="FFFCFCFF"/>
        <color rgb="FF63BE7B"/>
      </colorScale>
    </cfRule>
    <cfRule type="colorScale" priority="19">
      <colorScale>
        <cfvo type="min"/>
        <cfvo type="max"/>
        <color rgb="FFFCFCFF"/>
        <color rgb="FF63BE7B"/>
      </colorScale>
    </cfRule>
    <cfRule type="colorScale" priority="41">
      <colorScale>
        <cfvo type="min"/>
        <cfvo type="max"/>
        <color rgb="FFFCFCFF"/>
        <color rgb="FF63BE7B"/>
      </colorScale>
    </cfRule>
    <cfRule type="colorScale" priority="48">
      <colorScale>
        <cfvo type="min"/>
        <cfvo type="max"/>
        <color rgb="FFFCFCFF"/>
        <color rgb="FF63BE7B"/>
      </colorScale>
    </cfRule>
    <cfRule type="colorScale" priority="49">
      <colorScale>
        <cfvo type="min"/>
        <cfvo type="max"/>
        <color rgb="FFFCFCFF"/>
        <color rgb="FF63BE7B"/>
      </colorScale>
    </cfRule>
    <cfRule type="colorScale" priority="50">
      <colorScale>
        <cfvo type="min"/>
        <cfvo type="max"/>
        <color rgb="FFFCFCFF"/>
        <color rgb="FF63BE7B"/>
      </colorScale>
    </cfRule>
    <cfRule type="colorScale" priority="114">
      <colorScale>
        <cfvo type="min"/>
        <cfvo type="percentile" val="50"/>
        <cfvo type="max"/>
        <color rgb="FFF8696B"/>
        <color rgb="FFFCFCFF"/>
        <color rgb="FF63BE7B"/>
      </colorScale>
    </cfRule>
    <cfRule type="colorScale" priority="115">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N11:N34 I11:J34">
    <cfRule type="colorScale" priority="923">
      <colorScale>
        <cfvo type="min"/>
        <cfvo type="percentile" val="50"/>
        <cfvo type="max"/>
        <color rgb="FFF8696B"/>
        <color rgb="FFFCFCFF"/>
        <color rgb="FF63BE7B"/>
      </colorScale>
    </cfRule>
    <cfRule type="colorScale" priority="924">
      <colorScale>
        <cfvo type="min"/>
        <cfvo type="max"/>
        <color rgb="FFFCFCFF"/>
        <color rgb="FF63BE7B"/>
      </colorScale>
    </cfRule>
  </conditionalFormatting>
  <conditionalFormatting sqref="N11:N34 J11:J34">
    <cfRule type="colorScale" priority="925">
      <colorScale>
        <cfvo type="min"/>
        <cfvo type="percentile" val="50"/>
        <cfvo type="max"/>
        <color rgb="FFF8696B"/>
        <color rgb="FFFCFCFF"/>
        <color rgb="FF63BE7B"/>
      </colorScale>
    </cfRule>
  </conditionalFormatting>
  <conditionalFormatting sqref="N11:N34">
    <cfRule type="colorScale" priority="895">
      <colorScale>
        <cfvo type="min"/>
        <cfvo type="max"/>
        <color rgb="FFFCFCFF"/>
        <color rgb="FF63BE7B"/>
      </colorScale>
    </cfRule>
    <cfRule type="colorScale" priority="896">
      <colorScale>
        <cfvo type="min"/>
        <cfvo type="max"/>
        <color rgb="FFFCFCFF"/>
        <color rgb="FF63BE7B"/>
      </colorScale>
    </cfRule>
    <cfRule type="colorScale" priority="897">
      <colorScale>
        <cfvo type="min"/>
        <cfvo type="percentile" val="50"/>
        <cfvo type="max"/>
        <color rgb="FFF8696B"/>
        <color rgb="FFFFEB84"/>
        <color rgb="FF63BE7B"/>
      </colorScale>
    </cfRule>
    <cfRule type="colorScale" priority="898">
      <colorScale>
        <cfvo type="min"/>
        <cfvo type="max"/>
        <color rgb="FFFFEF9C"/>
        <color rgb="FF63BE7B"/>
      </colorScale>
    </cfRule>
    <cfRule type="colorScale" priority="905">
      <colorScale>
        <cfvo type="min"/>
        <cfvo type="max"/>
        <color rgb="FFFCFCFF"/>
        <color rgb="FF63BE7B"/>
      </colorScale>
    </cfRule>
    <cfRule type="colorScale" priority="906">
      <colorScale>
        <cfvo type="min"/>
        <cfvo type="max"/>
        <color rgb="FFFCFCFF"/>
        <color rgb="FF63BE7B"/>
      </colorScale>
    </cfRule>
    <cfRule type="colorScale" priority="907">
      <colorScale>
        <cfvo type="min"/>
        <cfvo type="percentile" val="50"/>
        <cfvo type="max"/>
        <color rgb="FFF8696B"/>
        <color rgb="FFFFEB84"/>
        <color rgb="FF63BE7B"/>
      </colorScale>
    </cfRule>
    <cfRule type="colorScale" priority="908">
      <colorScale>
        <cfvo type="min"/>
        <cfvo type="max"/>
        <color rgb="FFFFEF9C"/>
        <color rgb="FF63BE7B"/>
      </colorScale>
    </cfRule>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fRule type="colorScale" priority="917">
      <colorScale>
        <cfvo type="min"/>
        <cfvo type="percentile" val="50"/>
        <cfvo type="max"/>
        <color rgb="FFF8696B"/>
        <color rgb="FFFCFCFF"/>
        <color rgb="FF63BE7B"/>
      </colorScale>
    </cfRule>
    <cfRule type="colorScale" priority="918">
      <colorScale>
        <cfvo type="min"/>
        <cfvo type="percentile" val="50"/>
        <cfvo type="max"/>
        <color rgb="FFF8696B"/>
        <color rgb="FFFCFCFF"/>
        <color rgb="FF5A8AC6"/>
      </colorScale>
    </cfRule>
    <cfRule type="colorScale" priority="919">
      <colorScale>
        <cfvo type="min"/>
        <cfvo type="percentile" val="50"/>
        <cfvo type="max"/>
        <color rgb="FFF8696B"/>
        <color rgb="FFFCFCFF"/>
        <color rgb="FF63BE7B"/>
      </colorScale>
    </cfRule>
    <cfRule type="colorScale" priority="920">
      <colorScale>
        <cfvo type="min"/>
        <cfvo type="percentile" val="50"/>
        <cfvo type="max"/>
        <color rgb="FFF8696B"/>
        <color rgb="FFFCFCFF"/>
        <color rgb="FF63BE7B"/>
      </colorScale>
    </cfRule>
    <cfRule type="colorScale" priority="921">
      <colorScale>
        <cfvo type="min"/>
        <cfvo type="max"/>
        <color rgb="FFFCFCFF"/>
        <color rgb="FF63BE7B"/>
      </colorScale>
    </cfRule>
    <cfRule type="colorScale" priority="922">
      <colorScale>
        <cfvo type="min"/>
        <cfvo type="percentile" val="50"/>
        <cfvo type="max"/>
        <color rgb="FFF8696B"/>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fRule type="colorScale" priority="938">
      <colorScale>
        <cfvo type="min"/>
        <cfvo type="max"/>
        <color rgb="FFFCFCFF"/>
        <color rgb="FF63BE7B"/>
      </colorScale>
    </cfRule>
    <cfRule type="colorScale" priority="939">
      <colorScale>
        <cfvo type="min"/>
        <cfvo type="percentile" val="50"/>
        <cfvo type="max"/>
        <color rgb="FFF8696B"/>
        <color rgb="FFFFEB84"/>
        <color rgb="FF63BE7B"/>
      </colorScale>
    </cfRule>
    <cfRule type="colorScale" priority="940">
      <colorScale>
        <cfvo type="min"/>
        <cfvo type="max"/>
        <color rgb="FFFFEF9C"/>
        <color rgb="FF63BE7B"/>
      </colorScale>
    </cfRule>
  </conditionalFormatting>
  <conditionalFormatting sqref="O2:O3 O5:O10">
    <cfRule type="colorScale" priority="328">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56">
      <colorScale>
        <cfvo type="min"/>
        <cfvo type="percentile" val="50"/>
        <cfvo type="max"/>
        <color rgb="FF63BE7B"/>
        <color rgb="FFFCFCFF"/>
        <color rgb="FFF8696B"/>
      </colorScale>
    </cfRule>
    <cfRule type="colorScale" priority="457">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onditionalFormatting>
  <conditionalFormatting sqref="O4">
    <cfRule type="colorScale" priority="11">
      <colorScale>
        <cfvo type="min"/>
        <cfvo type="percentile" val="50"/>
        <cfvo type="max"/>
        <color rgb="FF63BE7B"/>
        <color rgb="FFFCFCFF"/>
        <color rgb="FFF8696B"/>
      </colorScale>
    </cfRule>
    <cfRule type="colorScale" priority="17">
      <colorScale>
        <cfvo type="min"/>
        <cfvo type="percentile" val="50"/>
        <cfvo type="max"/>
        <color rgb="FF63BE7B"/>
        <color rgb="FFFCFCFF"/>
        <color rgb="FFF8696B"/>
      </colorScale>
    </cfRule>
    <cfRule type="colorScale" priority="18">
      <colorScale>
        <cfvo type="min"/>
        <cfvo type="max"/>
        <color rgb="FFFCFCFF"/>
        <color rgb="FF63BE7B"/>
      </colorScale>
    </cfRule>
    <cfRule type="colorScale" priority="40">
      <colorScale>
        <cfvo type="min"/>
        <cfvo type="percentile" val="50"/>
        <cfvo type="max"/>
        <color rgb="FF63BE7B"/>
        <color rgb="FFFCFCFF"/>
        <color rgb="FFF8696B"/>
      </colorScale>
    </cfRule>
    <cfRule type="colorScale" priority="116">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onditionalFormatting>
  <conditionalFormatting sqref="O11:O34">
    <cfRule type="colorScale" priority="778">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780">
      <colorScale>
        <cfvo type="min"/>
        <cfvo type="percentile" val="50"/>
        <cfvo type="max"/>
        <color rgb="FF63BE7B"/>
        <color rgb="FFFCFCFF"/>
        <color rgb="FFF8696B"/>
      </colorScale>
    </cfRule>
    <cfRule type="colorScale" priority="781">
      <colorScale>
        <cfvo type="min"/>
        <cfvo type="percentile" val="50"/>
        <cfvo type="max"/>
        <color rgb="FF63BE7B"/>
        <color rgb="FFFCFCFF"/>
        <color rgb="FFF8696B"/>
      </colorScale>
    </cfRule>
    <cfRule type="colorScale" priority="865">
      <colorScale>
        <cfvo type="min"/>
        <cfvo type="percentile" val="50"/>
        <cfvo type="max"/>
        <color rgb="FF63BE7B"/>
        <color rgb="FFFCFCFF"/>
        <color rgb="FFF8696B"/>
      </colorScale>
    </cfRule>
  </conditionalFormatting>
  <conditionalFormatting sqref="P2:P3 P5:P10">
    <cfRule type="colorScale" priority="327">
      <colorScale>
        <cfvo type="min"/>
        <cfvo type="percentile" val="50"/>
        <cfvo type="max"/>
        <color rgb="FF63BE7B"/>
        <color rgb="FFFCFCFF"/>
        <color rgb="FFF8696B"/>
      </colorScale>
    </cfRule>
    <cfRule type="colorScale" priority="396">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fRule type="colorScale" priority="398">
      <colorScale>
        <cfvo type="min"/>
        <cfvo type="max"/>
        <color rgb="FFFCFCFF"/>
        <color rgb="FFF8696B"/>
      </colorScale>
    </cfRule>
    <cfRule type="colorScale" priority="458">
      <colorScale>
        <cfvo type="min"/>
        <cfvo type="percentile" val="50"/>
        <cfvo type="max"/>
        <color rgb="FF63BE7B"/>
        <color rgb="FFFCFCFF"/>
        <color rgb="FFF8696B"/>
      </colorScale>
    </cfRule>
    <cfRule type="colorScale" priority="459">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P4">
    <cfRule type="colorScale" priority="10">
      <colorScale>
        <cfvo type="min"/>
        <cfvo type="percentile" val="50"/>
        <cfvo type="max"/>
        <color rgb="FF63BE7B"/>
        <color rgb="FFFCFCFF"/>
        <color rgb="FFF8696B"/>
      </colorScale>
    </cfRule>
    <cfRule type="colorScale" priority="31">
      <colorScale>
        <cfvo type="min"/>
        <cfvo type="percentile" val="50"/>
        <cfvo type="max"/>
        <color rgb="FF63BE7B"/>
        <color rgb="FFFCFCFF"/>
        <color rgb="FFF8696B"/>
      </colorScale>
    </cfRule>
    <cfRule type="colorScale" priority="39">
      <colorScale>
        <cfvo type="min"/>
        <cfvo type="percentile" val="50"/>
        <cfvo type="max"/>
        <color rgb="FF63BE7B"/>
        <color rgb="FFFCFCFF"/>
        <color rgb="FFF8696B"/>
      </colorScale>
    </cfRule>
    <cfRule type="colorScale" priority="120">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fRule type="colorScale" priority="122">
      <colorScale>
        <cfvo type="min"/>
        <cfvo type="max"/>
        <color rgb="FFFCFCFF"/>
        <color rgb="FFF8696B"/>
      </colorScale>
    </cfRule>
    <cfRule type="colorScale" priority="156">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fRule type="colorScale" priority="228">
      <colorScale>
        <cfvo type="min"/>
        <cfvo type="percentile" val="50"/>
        <cfvo type="max"/>
        <color rgb="FF63BE7B"/>
        <color rgb="FFFCFCFF"/>
        <color rgb="FFF8696B"/>
      </colorScale>
    </cfRule>
  </conditionalFormatting>
  <conditionalFormatting sqref="P11:P34">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84">
      <colorScale>
        <cfvo type="min"/>
        <cfvo type="max"/>
        <color rgb="FFFCFCFF"/>
        <color rgb="FFF8696B"/>
      </colorScale>
    </cfRule>
    <cfRule type="colorScale" priority="941">
      <colorScale>
        <cfvo type="min"/>
        <cfvo type="percentile" val="50"/>
        <cfvo type="max"/>
        <color rgb="FF63BE7B"/>
        <color rgb="FFFCFCFF"/>
        <color rgb="FFF8696B"/>
      </colorScale>
    </cfRule>
  </conditionalFormatting>
  <conditionalFormatting sqref="Q2:Q3 Q5:Q10">
    <cfRule type="colorScale" priority="326">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FEF9C"/>
        <color rgb="FF63BE7B"/>
      </colorScale>
    </cfRule>
    <cfRule type="colorScale" priority="401">
      <colorScale>
        <cfvo type="min"/>
        <cfvo type="max"/>
        <color rgb="FFFFEF9C"/>
        <color rgb="FF63BE7B"/>
      </colorScale>
    </cfRule>
    <cfRule type="colorScale" priority="402">
      <colorScale>
        <cfvo type="min"/>
        <cfvo type="max"/>
        <color rgb="FFFFEF9C"/>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63BE7B"/>
      </colorScale>
    </cfRule>
  </conditionalFormatting>
  <conditionalFormatting sqref="Q4">
    <cfRule type="colorScale" priority="9">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123">
      <colorScale>
        <cfvo type="min"/>
        <cfvo type="percentile" val="50"/>
        <cfvo type="max"/>
        <color rgb="FFF8696B"/>
        <color rgb="FFFCFCFF"/>
        <color rgb="FF63BE7B"/>
      </colorScale>
    </cfRule>
    <cfRule type="colorScale" priority="124">
      <colorScale>
        <cfvo type="min"/>
        <cfvo type="max"/>
        <color rgb="FFFFEF9C"/>
        <color rgb="FF63BE7B"/>
      </colorScale>
    </cfRule>
    <cfRule type="colorScale" priority="125">
      <colorScale>
        <cfvo type="min"/>
        <cfvo type="max"/>
        <color rgb="FFFFEF9C"/>
        <color rgb="FF63BE7B"/>
      </colorScale>
    </cfRule>
    <cfRule type="colorScale" priority="126">
      <colorScale>
        <cfvo type="min"/>
        <cfvo type="max"/>
        <color rgb="FFFFEF9C"/>
        <color rgb="FF63BE7B"/>
      </colorScale>
    </cfRule>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99">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onditionalFormatting>
  <conditionalFormatting sqref="Q11:Q34">
    <cfRule type="colorScale" priority="785">
      <colorScale>
        <cfvo type="min"/>
        <cfvo type="percentile" val="50"/>
        <cfvo type="max"/>
        <color rgb="FFF8696B"/>
        <color rgb="FFFCFCFF"/>
        <color rgb="FF63BE7B"/>
      </colorScale>
    </cfRule>
    <cfRule type="colorScale" priority="786">
      <colorScale>
        <cfvo type="min"/>
        <cfvo type="max"/>
        <color rgb="FFFFEF9C"/>
        <color rgb="FF63BE7B"/>
      </colorScale>
    </cfRule>
    <cfRule type="colorScale" priority="787">
      <colorScale>
        <cfvo type="min"/>
        <cfvo type="max"/>
        <color rgb="FFFFEF9C"/>
        <color rgb="FF63BE7B"/>
      </colorScale>
    </cfRule>
    <cfRule type="colorScale" priority="788">
      <colorScale>
        <cfvo type="min"/>
        <cfvo type="max"/>
        <color rgb="FFFFEF9C"/>
        <color rgb="FF63BE7B"/>
      </colorScale>
    </cfRule>
    <cfRule type="colorScale" priority="789">
      <colorScale>
        <cfvo type="min"/>
        <cfvo type="max"/>
        <color rgb="FFFCFCFF"/>
        <color rgb="FF63BE7B"/>
      </colorScale>
    </cfRule>
    <cfRule type="colorScale" priority="790">
      <colorScale>
        <cfvo type="min"/>
        <cfvo type="max"/>
        <color rgb="FFFCFCFF"/>
        <color rgb="FF63BE7B"/>
      </colorScale>
    </cfRule>
    <cfRule type="colorScale" priority="791">
      <colorScale>
        <cfvo type="min"/>
        <cfvo type="percentile" val="50"/>
        <cfvo type="max"/>
        <color rgb="FFF8696B"/>
        <color rgb="FFFCFCFF"/>
        <color rgb="FF63BE7B"/>
      </colorScale>
    </cfRule>
    <cfRule type="colorScale" priority="942">
      <colorScale>
        <cfvo type="min"/>
        <cfvo type="percentile" val="50"/>
        <cfvo type="max"/>
        <color rgb="FFF8696B"/>
        <color rgb="FFFCFCFF"/>
        <color rgb="FF63BE7B"/>
      </colorScale>
    </cfRule>
  </conditionalFormatting>
  <conditionalFormatting sqref="Q2:U3 W2:W3 W5:W10 Q5:U10">
    <cfRule type="colorScale" priority="360">
      <colorScale>
        <cfvo type="min"/>
        <cfvo type="max"/>
        <color rgb="FFFFEF9C"/>
        <color rgb="FF63BE7B"/>
      </colorScale>
    </cfRule>
  </conditionalFormatting>
  <conditionalFormatting sqref="Q4:U4 W4">
    <cfRule type="colorScale" priority="62">
      <colorScale>
        <cfvo type="min"/>
        <cfvo type="max"/>
        <color rgb="FFFFEF9C"/>
        <color rgb="FF63BE7B"/>
      </colorScale>
    </cfRule>
  </conditionalFormatting>
  <conditionalFormatting sqref="Q11:U34 W11:W34">
    <cfRule type="colorScale" priority="673">
      <colorScale>
        <cfvo type="min"/>
        <cfvo type="max"/>
        <color rgb="FFFFEF9C"/>
        <color rgb="FF63BE7B"/>
      </colorScale>
    </cfRule>
  </conditionalFormatting>
  <conditionalFormatting sqref="R2:R3 R5:R10">
    <cfRule type="colorScale" priority="325">
      <colorScale>
        <cfvo type="min"/>
        <cfvo type="max"/>
        <color rgb="FFFCFCFF"/>
        <color rgb="FF63BE7B"/>
      </colorScale>
    </cfRule>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33">
      <colorScale>
        <cfvo type="min"/>
        <cfvo type="percentile" val="50"/>
        <cfvo type="max"/>
        <color rgb="FFF8696B"/>
        <color rgb="FFFCFCFF"/>
        <color rgb="FF63BE7B"/>
      </colorScale>
    </cfRule>
  </conditionalFormatting>
  <conditionalFormatting sqref="R4">
    <cfRule type="colorScale" priority="8">
      <colorScale>
        <cfvo type="min"/>
        <cfvo type="max"/>
        <color rgb="FFFCFCFF"/>
        <color rgb="FF63BE7B"/>
      </colorScale>
    </cfRule>
    <cfRule type="colorScale" priority="29">
      <colorScale>
        <cfvo type="min"/>
        <cfvo type="max"/>
        <color rgb="FFFCFCFF"/>
        <color rgb="FF63BE7B"/>
      </colorScale>
    </cfRule>
    <cfRule type="colorScale" priority="37">
      <colorScale>
        <cfvo type="min"/>
        <cfvo type="max"/>
        <color rgb="FFFCFCFF"/>
        <color rgb="FF63BE7B"/>
      </colorScale>
    </cfRule>
    <cfRule type="colorScale" priority="158">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R2:S2">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fRule type="colorScale" priority="408">
      <colorScale>
        <cfvo type="min"/>
        <cfvo type="max"/>
        <color rgb="FFFFEF9C"/>
        <color rgb="FF63BE7B"/>
      </colorScale>
    </cfRule>
    <cfRule type="colorScale" priority="409">
      <colorScale>
        <cfvo type="min"/>
        <cfvo type="max"/>
        <color rgb="FFFFEF9C"/>
        <color rgb="FF63BE7B"/>
      </colorScale>
    </cfRule>
    <cfRule type="colorScale" priority="410">
      <colorScale>
        <cfvo type="min"/>
        <cfvo type="max"/>
        <color rgb="FFFCFCFF"/>
        <color rgb="FF63BE7B"/>
      </colorScale>
    </cfRule>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R3:S3 R5:S10">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R4:S4">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FEF9C"/>
        <color rgb="FF63BE7B"/>
      </colorScale>
    </cfRule>
    <cfRule type="colorScale" priority="133">
      <colorScale>
        <cfvo type="min"/>
        <cfvo type="max"/>
        <color rgb="FFFFEF9C"/>
        <color rgb="FF63BE7B"/>
      </colorScale>
    </cfRule>
    <cfRule type="colorScale" priority="134">
      <colorScale>
        <cfvo type="min"/>
        <cfvo type="max"/>
        <color rgb="FFFCFCFF"/>
        <color rgb="FF63BE7B"/>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R11:S34">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FEF9C"/>
        <color rgb="FF63BE7B"/>
      </colorScale>
    </cfRule>
    <cfRule type="colorScale" priority="677">
      <colorScale>
        <cfvo type="min"/>
        <cfvo type="max"/>
        <color rgb="FFFFEF9C"/>
        <color rgb="FF63BE7B"/>
      </colorScale>
    </cfRule>
    <cfRule type="colorScale" priority="678">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S2:S3 S5:S10">
    <cfRule type="colorScale" priority="324">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63BE7B"/>
      </colorScale>
    </cfRule>
    <cfRule type="colorScale" priority="467">
      <colorScale>
        <cfvo type="min"/>
        <cfvo type="max"/>
        <color rgb="FFFCFCFF"/>
        <color rgb="FF63BE7B"/>
      </colorScale>
    </cfRule>
    <cfRule type="colorScale" priority="468">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503">
      <colorScale>
        <cfvo type="min"/>
        <cfvo type="percentile" val="50"/>
        <cfvo type="max"/>
        <color rgb="FFF8696B"/>
        <color rgb="FFFCFCFF"/>
        <color rgb="FF63BE7B"/>
      </colorScale>
    </cfRule>
  </conditionalFormatting>
  <conditionalFormatting sqref="S4">
    <cfRule type="colorScale" priority="2">
      <colorScale>
        <cfvo type="min"/>
        <cfvo type="max"/>
        <color rgb="FFFCFCFF"/>
        <color rgb="FF63BE7B"/>
      </colorScale>
    </cfRule>
    <cfRule type="colorScale" priority="4">
      <colorScale>
        <cfvo type="min"/>
        <cfvo type="percentile" val="50"/>
        <cfvo type="max"/>
        <color rgb="FFF8696B"/>
        <color rgb="FFFCFCFF"/>
        <color rgb="FF63BE7B"/>
      </colorScale>
    </cfRule>
    <cfRule type="colorScale" priority="28">
      <colorScale>
        <cfvo type="min"/>
        <cfvo type="max"/>
        <color rgb="FFFCFCFF"/>
        <color rgb="FF63BE7B"/>
      </colorScale>
    </cfRule>
    <cfRule type="colorScale" priority="36">
      <colorScale>
        <cfvo type="min"/>
        <cfvo type="max"/>
        <color rgb="FFFCFCFF"/>
        <color rgb="FF63BE7B"/>
      </colorScale>
    </cfRule>
    <cfRule type="colorScale" priority="16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16">
      <colorScale>
        <cfvo type="min"/>
        <cfvo type="percentile" val="50"/>
        <cfvo type="max"/>
        <color rgb="FFF8696B"/>
        <color rgb="FFFCFCFF"/>
        <color rgb="FF63BE7B"/>
      </colorScale>
    </cfRule>
  </conditionalFormatting>
  <conditionalFormatting sqref="T2:T3 T5:T10">
    <cfRule type="colorScale" priority="323">
      <colorScale>
        <cfvo type="min"/>
        <cfvo type="percentile" val="50"/>
        <cfvo type="max"/>
        <color rgb="FFF8696B"/>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fRule type="colorScale" priority="415">
      <colorScale>
        <cfvo type="min"/>
        <cfvo type="max"/>
        <color rgb="FFFCFCFF"/>
        <color rgb="FF63BE7B"/>
      </colorScale>
    </cfRule>
    <cfRule type="colorScale" priority="416">
      <colorScale>
        <cfvo type="min"/>
        <cfvo type="max"/>
        <color rgb="FFFCFCFF"/>
        <color rgb="FF63BE7B"/>
      </colorScale>
    </cfRule>
    <cfRule type="colorScale" priority="470">
      <colorScale>
        <cfvo type="min"/>
        <cfvo type="max"/>
        <color rgb="FFFCFCFF"/>
        <color rgb="FF63BE7B"/>
      </colorScale>
    </cfRule>
    <cfRule type="colorScale" priority="471">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T4">
    <cfRule type="colorScale" priority="1">
      <colorScale>
        <cfvo type="min"/>
        <cfvo type="max"/>
        <color rgb="FFFCFCFF"/>
        <color rgb="FF63BE7B"/>
      </colorScale>
    </cfRule>
    <cfRule type="colorScale" priority="3">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35">
      <colorScale>
        <cfvo type="min"/>
        <cfvo type="max"/>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max"/>
        <color rgb="FFFFEF9C"/>
        <color rgb="FF63BE7B"/>
      </colorScale>
    </cfRule>
    <cfRule type="colorScale" priority="138">
      <colorScale>
        <cfvo type="min"/>
        <cfvo type="max"/>
        <color rgb="FFFFEF9C"/>
        <color rgb="FF63BE7B"/>
      </colorScale>
    </cfRule>
    <cfRule type="colorScale" priority="139">
      <colorScale>
        <cfvo type="min"/>
        <cfvo type="max"/>
        <color rgb="FFFCFCFF"/>
        <color rgb="FF63BE7B"/>
      </colorScale>
    </cfRule>
    <cfRule type="colorScale" priority="140">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onditionalFormatting>
  <conditionalFormatting sqref="T11:T34">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fRule type="colorScale" priority="800">
      <colorScale>
        <cfvo type="min"/>
        <cfvo type="max"/>
        <color rgb="FFFFEF9C"/>
        <color rgb="FF63BE7B"/>
      </colorScale>
    </cfRule>
    <cfRule type="colorScale" priority="801">
      <colorScale>
        <cfvo type="min"/>
        <cfvo type="max"/>
        <color rgb="FFFFEF9C"/>
        <color rgb="FF63BE7B"/>
      </colorScale>
    </cfRule>
    <cfRule type="colorScale" priority="802">
      <colorScale>
        <cfvo type="min"/>
        <cfvo type="max"/>
        <color rgb="FFFCFCFF"/>
        <color rgb="FF63BE7B"/>
      </colorScale>
    </cfRule>
    <cfRule type="colorScale" priority="803">
      <colorScale>
        <cfvo type="min"/>
        <cfvo type="max"/>
        <color rgb="FFFCFCFF"/>
        <color rgb="FF63BE7B"/>
      </colorScale>
    </cfRule>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onditionalFormatting>
  <conditionalFormatting sqref="U2:U3 U5:U10">
    <cfRule type="colorScale" priority="322">
      <colorScale>
        <cfvo type="min"/>
        <cfvo type="percentile" val="50"/>
        <cfvo type="max"/>
        <color rgb="FFF8696B"/>
        <color rgb="FFFCFCFF"/>
        <color rgb="FF63BE7B"/>
      </colorScale>
    </cfRule>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percentile" val="50"/>
        <cfvo type="max"/>
        <color rgb="FFF8696B"/>
        <color rgb="FFFCFCFF"/>
        <color rgb="FF63BE7B"/>
      </colorScale>
    </cfRule>
    <cfRule type="colorScale" priority="505">
      <colorScale>
        <cfvo type="min"/>
        <cfvo type="percentile" val="50"/>
        <cfvo type="max"/>
        <color rgb="FFF8696B"/>
        <color rgb="FFFCFCFF"/>
        <color rgb="FF63BE7B"/>
      </colorScale>
    </cfRule>
  </conditionalFormatting>
  <conditionalFormatting sqref="U2:U3 W2:W3 W5:W10 U5:U10">
    <cfRule type="colorScale" priority="365">
      <colorScale>
        <cfvo type="min"/>
        <cfvo type="max"/>
        <color rgb="FFFFEF9C"/>
        <color rgb="FF63BE7B"/>
      </colorScale>
    </cfRule>
    <cfRule type="colorScale" priority="366">
      <colorScale>
        <cfvo type="min"/>
        <cfvo type="max"/>
        <color rgb="FFFFEF9C"/>
        <color rgb="FF63BE7B"/>
      </colorScale>
    </cfRule>
    <cfRule type="colorScale" priority="367">
      <colorScale>
        <cfvo type="min"/>
        <cfvo type="max"/>
        <color rgb="FFFFEF9C"/>
        <color rgb="FF63BE7B"/>
      </colorScale>
    </cfRule>
  </conditionalFormatting>
  <conditionalFormatting sqref="U4 W4">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U4">
    <cfRule type="colorScale" priority="7">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33">
      <colorScale>
        <cfvo type="min"/>
        <cfvo type="percentile" val="50"/>
        <cfvo type="max"/>
        <color rgb="FFF8696B"/>
        <color rgb="FFFCFCFF"/>
        <color rgb="FF63BE7B"/>
      </colorScale>
    </cfRule>
  </conditionalFormatting>
  <conditionalFormatting sqref="U11:U34 W11:W34">
    <cfRule type="colorScale" priority="679">
      <colorScale>
        <cfvo type="min"/>
        <cfvo type="max"/>
        <color rgb="FFFFEF9C"/>
        <color rgb="FF63BE7B"/>
      </colorScale>
    </cfRule>
    <cfRule type="colorScale" priority="680">
      <colorScale>
        <cfvo type="min"/>
        <cfvo type="max"/>
        <color rgb="FFFFEF9C"/>
        <color rgb="FF63BE7B"/>
      </colorScale>
    </cfRule>
    <cfRule type="colorScale" priority="681">
      <colorScale>
        <cfvo type="min"/>
        <cfvo type="max"/>
        <color rgb="FFFFEF9C"/>
        <color rgb="FF63BE7B"/>
      </colorScale>
    </cfRule>
  </conditionalFormatting>
  <conditionalFormatting sqref="U11:U34">
    <cfRule type="colorScale" priority="804">
      <colorScale>
        <cfvo type="min"/>
        <cfvo type="percentile" val="50"/>
        <cfvo type="max"/>
        <color rgb="FFF8696B"/>
        <color rgb="FFFCFCFF"/>
        <color rgb="FF63BE7B"/>
      </colorScale>
    </cfRule>
    <cfRule type="colorScale" priority="805">
      <colorScale>
        <cfvo type="min"/>
        <cfvo type="max"/>
        <color rgb="FFFCFCFF"/>
        <color rgb="FF63BE7B"/>
      </colorScale>
    </cfRule>
    <cfRule type="colorScale" priority="866">
      <colorScale>
        <cfvo type="min"/>
        <cfvo type="percentile" val="50"/>
        <cfvo type="max"/>
        <color rgb="FFF8696B"/>
        <color rgb="FFFCFCFF"/>
        <color rgb="FF63BE7B"/>
      </colorScale>
    </cfRule>
    <cfRule type="colorScale" priority="867">
      <colorScale>
        <cfvo type="min"/>
        <cfvo type="max"/>
        <color rgb="FFFCFCFF"/>
        <color rgb="FF63BE7B"/>
      </colorScale>
    </cfRule>
  </conditionalFormatting>
  <conditionalFormatting sqref="V2:V3 V5:V10">
    <cfRule type="colorScale" priority="321">
      <colorScale>
        <cfvo type="min"/>
        <cfvo type="percentile" val="50"/>
        <cfvo type="max"/>
        <color rgb="FF63BE7B"/>
        <color rgb="FFFCFCFF"/>
        <color rgb="FFF8696B"/>
      </colorScale>
    </cfRule>
    <cfRule type="colorScale" priority="351">
      <colorScale>
        <cfvo type="min"/>
        <cfvo type="max"/>
        <color rgb="FFFFEF9C"/>
        <color rgb="FF63BE7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fRule type="colorScale" priority="355">
      <colorScale>
        <cfvo type="min"/>
        <cfvo type="percentile" val="50"/>
        <cfvo type="max"/>
        <color rgb="FFF8696B"/>
        <color rgb="FFFFEB84"/>
        <color rgb="FF63BE7B"/>
      </colorScale>
    </cfRule>
    <cfRule type="colorScale" priority="356">
      <colorScale>
        <cfvo type="min"/>
        <cfvo type="percentile" val="50"/>
        <cfvo type="max"/>
        <color rgb="FFF8696B"/>
        <color rgb="FFFFEB84"/>
        <color rgb="FF63BE7B"/>
      </colorScale>
    </cfRule>
    <cfRule type="colorScale" priority="477">
      <colorScale>
        <cfvo type="min"/>
        <cfvo type="max"/>
        <color rgb="FFFFEF9C"/>
        <color rgb="FF63BE7B"/>
      </colorScale>
    </cfRule>
    <cfRule type="colorScale" priority="478">
      <colorScale>
        <cfvo type="min"/>
        <cfvo type="percentile" val="50"/>
        <cfvo type="max"/>
        <color rgb="FF63BE7B"/>
        <color rgb="FFFCFCFF"/>
        <color rgb="FFF8696B"/>
      </colorScale>
    </cfRule>
    <cfRule type="colorScale" priority="479">
      <colorScale>
        <cfvo type="min"/>
        <cfvo type="percentile" val="50"/>
        <cfvo type="max"/>
        <color rgb="FF63BE7B"/>
        <color rgb="FFFCFCFF"/>
        <color rgb="FFF8696B"/>
      </colorScale>
    </cfRule>
    <cfRule type="colorScale" priority="480">
      <colorScale>
        <cfvo type="min"/>
        <cfvo type="max"/>
        <color rgb="FF63BE7B"/>
        <color rgb="FFFCFCFF"/>
      </colorScale>
    </cfRule>
    <cfRule type="colorScale" priority="481">
      <colorScale>
        <cfvo type="min"/>
        <cfvo type="percentile" val="50"/>
        <cfvo type="max"/>
        <color rgb="FF63BE7B"/>
        <color rgb="FFFCFCFF"/>
        <color rgb="FFF8696B"/>
      </colorScale>
    </cfRule>
    <cfRule type="colorScale" priority="482">
      <colorScale>
        <cfvo type="min"/>
        <cfvo type="max"/>
        <color rgb="FFFFEF9C"/>
        <color rgb="FF63BE7B"/>
      </colorScale>
    </cfRule>
    <cfRule type="colorScale" priority="483">
      <colorScale>
        <cfvo type="min"/>
        <cfvo type="max"/>
        <color rgb="FFFFEF9C"/>
        <color rgb="FF63BE7B"/>
      </colorScale>
    </cfRule>
    <cfRule type="colorScale" priority="484">
      <colorScale>
        <cfvo type="min"/>
        <cfvo type="max"/>
        <color rgb="FFFFEF9C"/>
        <color rgb="FF63BE7B"/>
      </colorScale>
    </cfRule>
    <cfRule type="colorScale" priority="485">
      <colorScale>
        <cfvo type="min"/>
        <cfvo type="percentile" val="50"/>
        <cfvo type="max"/>
        <color rgb="FF63BE7B"/>
        <color rgb="FFFCFCFF"/>
        <color rgb="FFF8696B"/>
      </colorScale>
    </cfRule>
    <cfRule type="colorScale" priority="506">
      <colorScale>
        <cfvo type="min"/>
        <cfvo type="percentile" val="50"/>
        <cfvo type="max"/>
        <color rgb="FF63BE7B"/>
        <color rgb="FFFCFCFF"/>
        <color rgb="FFF8696B"/>
      </colorScale>
    </cfRule>
  </conditionalFormatting>
  <conditionalFormatting sqref="V4">
    <cfRule type="colorScale" priority="6">
      <colorScale>
        <cfvo type="min"/>
        <cfvo type="percentile" val="50"/>
        <cfvo type="max"/>
        <color rgb="FF63BE7B"/>
        <color rgb="FFFCFCFF"/>
        <color rgb="FFF8696B"/>
      </colorScale>
    </cfRule>
    <cfRule type="colorScale" priority="25">
      <colorScale>
        <cfvo type="min"/>
        <cfvo type="percentile" val="50"/>
        <cfvo type="max"/>
        <color rgb="FF63BE7B"/>
        <color rgb="FFFCFCFF"/>
        <color rgb="FFF8696B"/>
      </colorScale>
    </cfRule>
    <cfRule type="colorScale" priority="33">
      <colorScale>
        <cfvo type="min"/>
        <cfvo type="percentile" val="50"/>
        <cfvo type="max"/>
        <color rgb="FF63BE7B"/>
        <color rgb="FFFCFCFF"/>
        <color rgb="FFF8696B"/>
      </colorScale>
    </cfRule>
    <cfRule type="colorScale" priority="57">
      <colorScale>
        <cfvo type="min"/>
        <cfvo type="max"/>
        <color rgb="FFFFEF9C"/>
        <color rgb="FF63BE7B"/>
      </colorScale>
    </cfRule>
    <cfRule type="colorScale" priority="58">
      <colorScale>
        <cfvo type="min"/>
        <cfvo type="percentile" val="50"/>
        <cfvo type="max"/>
        <color rgb="FFF8696B"/>
        <color rgb="FFFFEB84"/>
        <color rgb="FF63BE7B"/>
      </colorScale>
    </cfRule>
    <cfRule type="colorScale" priority="143">
      <colorScale>
        <cfvo type="min"/>
        <cfvo type="max"/>
        <color rgb="FFFFEF9C"/>
        <color rgb="FF63BE7B"/>
      </colorScale>
    </cfRule>
    <cfRule type="colorScale" priority="144">
      <colorScale>
        <cfvo type="min"/>
        <cfvo type="max"/>
        <color rgb="FFFFEF9C"/>
        <color rgb="FF63BE7B"/>
      </colorScale>
    </cfRule>
    <cfRule type="colorScale" priority="145">
      <colorScale>
        <cfvo type="min"/>
        <cfvo type="max"/>
        <color rgb="FFFFEF9C"/>
        <color rgb="FF63BE7B"/>
      </colorScale>
    </cfRule>
    <cfRule type="colorScale" priority="166">
      <colorScale>
        <cfvo type="min"/>
        <cfvo type="max"/>
        <color rgb="FFFFEF9C"/>
        <color rgb="FF63BE7B"/>
      </colorScale>
    </cfRule>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69">
      <colorScale>
        <cfvo type="min"/>
        <cfvo type="max"/>
        <color rgb="FF63BE7B"/>
        <color rgb="FFFCFCFF"/>
      </colorScale>
    </cfRule>
    <cfRule type="colorScale" priority="170">
      <colorScale>
        <cfvo type="min"/>
        <cfvo type="percentile" val="50"/>
        <cfvo type="max"/>
        <color rgb="FF63BE7B"/>
        <color rgb="FFFCFCFF"/>
        <color rgb="FFF8696B"/>
      </colorScale>
    </cfRule>
    <cfRule type="colorScale" priority="171">
      <colorScale>
        <cfvo type="min"/>
        <cfvo type="max"/>
        <color rgb="FFFFEF9C"/>
        <color rgb="FF63BE7B"/>
      </colorScale>
    </cfRule>
    <cfRule type="colorScale" priority="172">
      <colorScale>
        <cfvo type="min"/>
        <cfvo type="max"/>
        <color rgb="FFFFEF9C"/>
        <color rgb="FF63BE7B"/>
      </colorScale>
    </cfRule>
    <cfRule type="colorScale" priority="173">
      <colorScale>
        <cfvo type="min"/>
        <cfvo type="max"/>
        <color rgb="FFFFEF9C"/>
        <color rgb="FF63BE7B"/>
      </colorScale>
    </cfRule>
    <cfRule type="colorScale" priority="187">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34">
      <colorScale>
        <cfvo type="min"/>
        <cfvo type="percentile" val="50"/>
        <cfvo type="max"/>
        <color rgb="FF63BE7B"/>
        <color rgb="FFFCFCFF"/>
        <color rgb="FFF8696B"/>
      </colorScale>
    </cfRule>
  </conditionalFormatting>
  <conditionalFormatting sqref="V11">
    <cfRule type="colorScale" priority="641">
      <colorScale>
        <cfvo type="min"/>
        <cfvo type="max"/>
        <color rgb="FFFFEF9C"/>
        <color rgb="FF63BE7B"/>
      </colorScale>
    </cfRule>
    <cfRule type="colorScale" priority="642">
      <colorScale>
        <cfvo type="min"/>
        <cfvo type="percentile" val="50"/>
        <cfvo type="max"/>
        <color rgb="FFF8696B"/>
        <color rgb="FFFFEB84"/>
        <color rgb="FF63BE7B"/>
      </colorScale>
    </cfRule>
  </conditionalFormatting>
  <conditionalFormatting sqref="V11:V15">
    <cfRule type="colorScale" priority="635">
      <colorScale>
        <cfvo type="min"/>
        <cfvo type="max"/>
        <color rgb="FFFFEF9C"/>
        <color rgb="FF63BE7B"/>
      </colorScale>
    </cfRule>
  </conditionalFormatting>
  <conditionalFormatting sqref="V11:V16">
    <cfRule type="colorScale" priority="636">
      <colorScale>
        <cfvo type="min"/>
        <cfvo type="max"/>
        <color rgb="FFFFEF9C"/>
        <color rgb="FF63BE7B"/>
      </colorScale>
    </cfRule>
    <cfRule type="colorScale" priority="637">
      <colorScale>
        <cfvo type="min"/>
        <cfvo type="max"/>
        <color rgb="FFFFEF9C"/>
        <color rgb="FF63BE7B"/>
      </colorScale>
    </cfRule>
  </conditionalFormatting>
  <conditionalFormatting sqref="V11:V21">
    <cfRule type="colorScale" priority="604">
      <colorScale>
        <cfvo type="min"/>
        <cfvo type="max"/>
        <color rgb="FFFFEF9C"/>
        <color rgb="FF63BE7B"/>
      </colorScale>
    </cfRule>
    <cfRule type="colorScale" priority="605">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07">
      <colorScale>
        <cfvo type="min"/>
        <cfvo type="max"/>
        <color rgb="FF63BE7B"/>
        <color rgb="FFFCFCFF"/>
      </colorScale>
    </cfRule>
    <cfRule type="colorScale" priority="608">
      <colorScale>
        <cfvo type="min"/>
        <cfvo type="percentile" val="50"/>
        <cfvo type="max"/>
        <color rgb="FF63BE7B"/>
        <color rgb="FFFCFCFF"/>
        <color rgb="FFF8696B"/>
      </colorScale>
    </cfRule>
    <cfRule type="colorScale" priority="625">
      <colorScale>
        <cfvo type="min"/>
        <cfvo type="max"/>
        <color rgb="FFFFEF9C"/>
        <color rgb="FF63BE7B"/>
      </colorScale>
    </cfRule>
    <cfRule type="colorScale" priority="626">
      <colorScale>
        <cfvo type="min"/>
        <cfvo type="max"/>
        <color rgb="FFFFEF9C"/>
        <color rgb="FF63BE7B"/>
      </colorScale>
    </cfRule>
    <cfRule type="colorScale" priority="627">
      <colorScale>
        <cfvo type="min"/>
        <cfvo type="max"/>
        <color rgb="FFFFEF9C"/>
        <color rgb="FF63BE7B"/>
      </colorScale>
    </cfRule>
  </conditionalFormatting>
  <conditionalFormatting sqref="V12">
    <cfRule type="colorScale" priority="643">
      <colorScale>
        <cfvo type="min"/>
        <cfvo type="max"/>
        <color rgb="FFFFEF9C"/>
        <color rgb="FF63BE7B"/>
      </colorScale>
    </cfRule>
    <cfRule type="colorScale" priority="644">
      <colorScale>
        <cfvo type="min"/>
        <cfvo type="percentile" val="50"/>
        <cfvo type="max"/>
        <color rgb="FFF8696B"/>
        <color rgb="FFFFEB84"/>
        <color rgb="FF63BE7B"/>
      </colorScale>
    </cfRule>
  </conditionalFormatting>
  <conditionalFormatting sqref="V13">
    <cfRule type="colorScale" priority="645">
      <colorScale>
        <cfvo type="min"/>
        <cfvo type="max"/>
        <color rgb="FFFFEF9C"/>
        <color rgb="FF63BE7B"/>
      </colorScale>
    </cfRule>
    <cfRule type="colorScale" priority="646">
      <colorScale>
        <cfvo type="min"/>
        <cfvo type="percentile" val="50"/>
        <cfvo type="max"/>
        <color rgb="FFF8696B"/>
        <color rgb="FFFFEB84"/>
        <color rgb="FF63BE7B"/>
      </colorScale>
    </cfRule>
    <cfRule type="colorScale" priority="647">
      <colorScale>
        <cfvo type="min"/>
        <cfvo type="percentile" val="50"/>
        <cfvo type="max"/>
        <color rgb="FFF8696B"/>
        <color rgb="FFFFEB84"/>
        <color rgb="FF63BE7B"/>
      </colorScale>
    </cfRule>
  </conditionalFormatting>
  <conditionalFormatting sqref="V14">
    <cfRule type="colorScale" priority="648">
      <colorScale>
        <cfvo type="min"/>
        <cfvo type="max"/>
        <color rgb="FFFFEF9C"/>
        <color rgb="FF63BE7B"/>
      </colorScale>
    </cfRule>
    <cfRule type="colorScale" priority="649">
      <colorScale>
        <cfvo type="min"/>
        <cfvo type="max"/>
        <color rgb="FFFFEF9C"/>
        <color rgb="FF63BE7B"/>
      </colorScale>
    </cfRule>
    <cfRule type="colorScale" priority="650">
      <colorScale>
        <cfvo type="min"/>
        <cfvo type="max"/>
        <color rgb="FFFFEF9C"/>
        <color rgb="FF63BE7B"/>
      </colorScale>
    </cfRule>
    <cfRule type="colorScale" priority="651">
      <colorScale>
        <cfvo type="min"/>
        <cfvo type="max"/>
        <color rgb="FFFFEF9C"/>
        <color rgb="FF63BE7B"/>
      </colorScale>
    </cfRule>
  </conditionalFormatting>
  <conditionalFormatting sqref="V15">
    <cfRule type="colorScale" priority="652">
      <colorScale>
        <cfvo type="min"/>
        <cfvo type="max"/>
        <color rgb="FFFFEF9C"/>
        <color rgb="FF63BE7B"/>
      </colorScale>
    </cfRule>
    <cfRule type="colorScale" priority="653">
      <colorScale>
        <cfvo type="min"/>
        <cfvo type="percentile" val="50"/>
        <cfvo type="max"/>
        <color rgb="FFF8696B"/>
        <color rgb="FFFFEB84"/>
        <color rgb="FF63BE7B"/>
      </colorScale>
    </cfRule>
    <cfRule type="colorScale" priority="654">
      <colorScale>
        <cfvo type="min"/>
        <cfvo type="percentile" val="50"/>
        <cfvo type="max"/>
        <color rgb="FFF8696B"/>
        <color rgb="FFFFEB84"/>
        <color rgb="FF63BE7B"/>
      </colorScale>
    </cfRule>
  </conditionalFormatting>
  <conditionalFormatting sqref="V16">
    <cfRule type="colorScale" priority="615">
      <colorScale>
        <cfvo type="min"/>
        <cfvo type="max"/>
        <color rgb="FFFFEF9C"/>
        <color rgb="FF63BE7B"/>
      </colorScale>
    </cfRule>
    <cfRule type="colorScale" priority="655">
      <colorScale>
        <cfvo type="min"/>
        <cfvo type="max"/>
        <color rgb="FFFFEF9C"/>
        <color rgb="FF63BE7B"/>
      </colorScale>
    </cfRule>
  </conditionalFormatting>
  <conditionalFormatting sqref="V17">
    <cfRule type="colorScale" priority="616">
      <colorScale>
        <cfvo type="min"/>
        <cfvo type="max"/>
        <color rgb="FFFFEF9C"/>
        <color rgb="FF63BE7B"/>
      </colorScale>
    </cfRule>
    <cfRule type="colorScale" priority="617">
      <colorScale>
        <cfvo type="min"/>
        <cfvo type="max"/>
        <color rgb="FFFFEF9C"/>
        <color rgb="FF63BE7B"/>
      </colorScale>
    </cfRule>
    <cfRule type="colorScale" priority="618">
      <colorScale>
        <cfvo type="min"/>
        <cfvo type="max"/>
        <color rgb="FFFFEF9C"/>
        <color rgb="FF63BE7B"/>
      </colorScale>
    </cfRule>
  </conditionalFormatting>
  <conditionalFormatting sqref="V17:V19">
    <cfRule type="colorScale" priority="656">
      <colorScale>
        <cfvo type="min"/>
        <cfvo type="max"/>
        <color rgb="FFFFEF9C"/>
        <color rgb="FF63BE7B"/>
      </colorScale>
    </cfRule>
  </conditionalFormatting>
  <conditionalFormatting sqref="V18">
    <cfRule type="colorScale" priority="619">
      <colorScale>
        <cfvo type="min"/>
        <cfvo type="max"/>
        <color rgb="FFFFEF9C"/>
        <color rgb="FF63BE7B"/>
      </colorScale>
    </cfRule>
    <cfRule type="colorScale" priority="620">
      <colorScale>
        <cfvo type="min"/>
        <cfvo type="max"/>
        <color rgb="FFFFEF9C"/>
        <color rgb="FF63BE7B"/>
      </colorScale>
    </cfRule>
    <cfRule type="colorScale" priority="621">
      <colorScale>
        <cfvo type="min"/>
        <cfvo type="max"/>
        <color rgb="FFFFEF9C"/>
        <color rgb="FF63BE7B"/>
      </colorScale>
    </cfRule>
  </conditionalFormatting>
  <conditionalFormatting sqref="V19">
    <cfRule type="colorScale" priority="622">
      <colorScale>
        <cfvo type="min"/>
        <cfvo type="max"/>
        <color rgb="FFFFEF9C"/>
        <color rgb="FF63BE7B"/>
      </colorScale>
    </cfRule>
  </conditionalFormatting>
  <conditionalFormatting sqref="V20">
    <cfRule type="colorScale" priority="623">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max"/>
        <color rgb="FFFFEF9C"/>
        <color rgb="FF63BE7B"/>
      </colorScale>
    </cfRule>
  </conditionalFormatting>
  <conditionalFormatting sqref="V21">
    <cfRule type="colorScale" priority="624">
      <colorScale>
        <cfvo type="min"/>
        <cfvo type="max"/>
        <color rgb="FFFFEF9C"/>
        <color rgb="FF63BE7B"/>
      </colorScale>
    </cfRule>
    <cfRule type="colorScale" priority="659">
      <colorScale>
        <cfvo type="min"/>
        <cfvo type="max"/>
        <color rgb="FFFFEF9C"/>
        <color rgb="FF63BE7B"/>
      </colorScale>
    </cfRule>
    <cfRule type="colorScale" priority="660">
      <colorScale>
        <cfvo type="min"/>
        <cfvo type="max"/>
        <color rgb="FFFFEF9C"/>
        <color rgb="FF63BE7B"/>
      </colorScale>
    </cfRule>
    <cfRule type="colorScale" priority="661">
      <colorScale>
        <cfvo type="min"/>
        <cfvo type="percentile" val="50"/>
        <cfvo type="max"/>
        <color rgb="FF63BE7B"/>
        <color rgb="FFFCFCFF"/>
        <color rgb="FFF8696B"/>
      </colorScale>
    </cfRule>
    <cfRule type="colorScale" priority="662">
      <colorScale>
        <cfvo type="min"/>
        <cfvo type="max"/>
        <color rgb="FF63BE7B"/>
        <color rgb="FFFCFCFF"/>
      </colorScale>
    </cfRule>
    <cfRule type="colorScale" priority="663">
      <colorScale>
        <cfvo type="min"/>
        <cfvo type="percentile" val="50"/>
        <cfvo type="max"/>
        <color rgb="FF63BE7B"/>
        <color rgb="FFFCFCFF"/>
        <color rgb="FFF8696B"/>
      </colorScale>
    </cfRule>
    <cfRule type="colorScale" priority="664">
      <colorScale>
        <cfvo type="min"/>
        <cfvo type="max"/>
        <color rgb="FF63BE7B"/>
        <color rgb="FFFCFCFF"/>
      </colorScale>
    </cfRule>
    <cfRule type="colorScale" priority="665">
      <colorScale>
        <cfvo type="min"/>
        <cfvo type="percentile" val="50"/>
        <cfvo type="max"/>
        <color rgb="FF63BE7B"/>
        <color rgb="FFFCFCFF"/>
        <color rgb="FFF8696B"/>
      </colorScale>
    </cfRule>
  </conditionalFormatting>
  <conditionalFormatting sqref="W2:W3 W5:W10">
    <cfRule type="colorScale" priority="320">
      <colorScale>
        <cfvo type="min"/>
        <cfvo type="percentile" val="50"/>
        <cfvo type="max"/>
        <color rgb="FF63BE7B"/>
        <color rgb="FFFCFCFF"/>
        <color rgb="FFF8696B"/>
      </colorScale>
    </cfRule>
    <cfRule type="colorScale" priority="419">
      <colorScale>
        <cfvo type="min"/>
        <cfvo type="percentile" val="50"/>
        <cfvo type="max"/>
        <color rgb="FF63BE7B"/>
        <color rgb="FFFCFCFF"/>
        <color rgb="FFF8696B"/>
      </colorScale>
    </cfRule>
    <cfRule type="colorScale" priority="420">
      <colorScale>
        <cfvo type="min"/>
        <cfvo type="max"/>
        <color rgb="FF63BE7B"/>
        <color rgb="FFFCFCFF"/>
      </colorScale>
    </cfRule>
    <cfRule type="colorScale" priority="421">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fRule type="colorScale" priority="507">
      <colorScale>
        <cfvo type="min"/>
        <cfvo type="percentile" val="50"/>
        <cfvo type="max"/>
        <color rgb="FF63BE7B"/>
        <color rgb="FFFCFCFF"/>
        <color rgb="FFF8696B"/>
      </colorScale>
    </cfRule>
  </conditionalFormatting>
  <conditionalFormatting sqref="W4">
    <cfRule type="colorScale" priority="5">
      <colorScale>
        <cfvo type="min"/>
        <cfvo type="percentile" val="50"/>
        <cfvo type="max"/>
        <color rgb="FF63BE7B"/>
        <color rgb="FFFCFCFF"/>
        <color rgb="FFF8696B"/>
      </colorScale>
    </cfRule>
    <cfRule type="colorScale" priority="24">
      <colorScale>
        <cfvo type="min"/>
        <cfvo type="percentile" val="50"/>
        <cfvo type="max"/>
        <color rgb="FF63BE7B"/>
        <color rgb="FFFCFCFF"/>
        <color rgb="FFF8696B"/>
      </colorScale>
    </cfRule>
    <cfRule type="colorScale" priority="32">
      <colorScale>
        <cfvo type="min"/>
        <cfvo type="percentile" val="50"/>
        <cfvo type="max"/>
        <color rgb="FF63BE7B"/>
        <color rgb="FFFCFCFF"/>
        <color rgb="FFF8696B"/>
      </colorScale>
    </cfRule>
    <cfRule type="colorScale" priority="146">
      <colorScale>
        <cfvo type="min"/>
        <cfvo type="percentile" val="50"/>
        <cfvo type="max"/>
        <color rgb="FF63BE7B"/>
        <color rgb="FFFCFCFF"/>
        <color rgb="FFF8696B"/>
      </colorScale>
    </cfRule>
    <cfRule type="colorScale" priority="147">
      <colorScale>
        <cfvo type="min"/>
        <cfvo type="max"/>
        <color rgb="FF63BE7B"/>
        <color rgb="FFFCFCFF"/>
      </colorScale>
    </cfRule>
    <cfRule type="colorScale" priority="148">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88">
      <colorScale>
        <cfvo type="min"/>
        <cfvo type="percentile" val="50"/>
        <cfvo type="max"/>
        <color rgb="FF63BE7B"/>
        <color rgb="FFFCFCFF"/>
        <color rgb="FFF8696B"/>
      </colorScale>
    </cfRule>
    <cfRule type="colorScale" priority="208">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onditionalFormatting>
  <conditionalFormatting sqref="W11:W34">
    <cfRule type="colorScale" priority="809">
      <colorScale>
        <cfvo type="min"/>
        <cfvo type="percentile" val="50"/>
        <cfvo type="max"/>
        <color rgb="FF63BE7B"/>
        <color rgb="FFFCFCFF"/>
        <color rgb="FFF8696B"/>
      </colorScale>
    </cfRule>
    <cfRule type="colorScale" priority="810">
      <colorScale>
        <cfvo type="min"/>
        <cfvo type="max"/>
        <color rgb="FF63BE7B"/>
        <color rgb="FFFCFCFF"/>
      </colorScale>
    </cfRule>
    <cfRule type="colorScale" priority="811">
      <colorScale>
        <cfvo type="min"/>
        <cfvo type="percentile" val="50"/>
        <cfvo type="max"/>
        <color rgb="FF63BE7B"/>
        <color rgb="FFFCFCFF"/>
        <color rgb="FFF8696B"/>
      </colorScale>
    </cfRule>
    <cfRule type="colorScale" priority="947">
      <colorScale>
        <cfvo type="min"/>
        <cfvo type="percentile" val="50"/>
        <cfvo type="max"/>
        <color rgb="FF63BE7B"/>
        <color rgb="FFFCFCFF"/>
        <color rgb="FFF8696B"/>
      </colorScale>
    </cfRule>
  </conditionalFormatting>
  <hyperlinks>
    <hyperlink ref="A2" r:id="rId1" display="Financials/CBOE Global Markets.xlsx" xr:uid="{2051CCC4-A757-544C-9C95-4C7D42862833}"/>
    <hyperlink ref="A3" r:id="rId2" display="Financials/Moodys.xlsx" xr:uid="{9DFF299E-80EA-304A-847D-169157C4C10A}"/>
    <hyperlink ref="A4" r:id="rId3" display="Financials/Visa.xlsx" xr:uid="{E492C82F-D7E6-544B-AC73-8345587DD1A4}"/>
    <hyperlink ref="A5" r:id="rId4" display="Financials/OTC Markets Group.xlsx" xr:uid="{C33E2BE1-1EBE-4947-BED3-74D9E1C301CE}"/>
    <hyperlink ref="A6" r:id="rId5" display="Financials/Adyen.xlsx" xr:uid="{D62A10E6-9F00-5F42-9E54-ADF800F08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E38"/>
  <sheetViews>
    <sheetView zoomScale="80" zoomScaleNormal="80" workbookViewId="0">
      <pane ySplit="1" topLeftCell="A2" activePane="bottomLeft" state="frozen"/>
      <selection pane="bottomLeft" activeCell="O10" sqref="O10"/>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1" s="3" customFormat="1" ht="60" customHeight="1">
      <c r="A1" s="28" t="s">
        <v>11</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1" ht="50" customHeight="1">
      <c r="A2" s="2" t="e" vm="83">
        <v>#VALUE!</v>
      </c>
      <c r="B2" s="13" cm="1">
        <f t="array" ref="B2">_FV(A2,"Price")</f>
        <v>800.26</v>
      </c>
      <c r="C2" s="13">
        <f>[85]Model!$K$6</f>
        <v>1750.9082614729225</v>
      </c>
      <c r="D2" s="4">
        <f>[85]Model!$K$7</f>
        <v>1.1433569120735982</v>
      </c>
      <c r="E2" s="4">
        <f>[85]Model!$E$11</f>
        <v>-0.2425879029598611</v>
      </c>
      <c r="F2" s="4">
        <f>[85]Model!$F$11</f>
        <v>5.2173270132836125E-2</v>
      </c>
      <c r="G2" s="4">
        <f>[85]Model!$K$11</f>
        <v>5.1915835642142708E-2</v>
      </c>
      <c r="H2" s="4">
        <f>[85]Model!$E$13</f>
        <v>-0.46275680160489396</v>
      </c>
      <c r="I2" s="4">
        <f>[85]Model!$F$13</f>
        <v>0.11884565738521125</v>
      </c>
      <c r="J2" s="4">
        <f>[85]Model!$K$13</f>
        <v>7.9712319781630875E-2</v>
      </c>
      <c r="K2" s="4">
        <f>[85]Model!$E$15</f>
        <v>-0.63151970510403732</v>
      </c>
      <c r="L2" s="4">
        <f>[85]Model!$F$15</f>
        <v>0.62525297614293418</v>
      </c>
      <c r="M2" s="4">
        <f>[85]Model!$K$15</f>
        <v>0.17775632983074466</v>
      </c>
      <c r="N2" s="4">
        <f t="shared" ref="N2:N9" si="0">SUM(D2,G2,M2,J2,Q2,R2,S2,T2,U2)/9</f>
        <v>0.33880807146083669</v>
      </c>
      <c r="O2" s="26">
        <f>[85]Model!$A$6</f>
        <v>6.9239241099312929</v>
      </c>
      <c r="P2" s="26">
        <f>[85]Model!$A$7</f>
        <v>18.269802224969098</v>
      </c>
      <c r="Q2" s="23">
        <f>[85]Model!$C$7</f>
        <v>4.4428597492919053E-2</v>
      </c>
      <c r="R2" s="4">
        <f>[85]Model!$C$3</f>
        <v>0.86420000000000008</v>
      </c>
      <c r="S2" s="4">
        <f>[85]Model!$C$5</f>
        <v>0.33929999999999999</v>
      </c>
      <c r="T2" s="4">
        <f>[85]Model!$C$6</f>
        <v>0.22454435513148341</v>
      </c>
      <c r="U2" s="4">
        <f>[85]Model!$E$7</f>
        <v>0.12405829319501049</v>
      </c>
      <c r="V2" s="27">
        <f>[85]Model!$G$7</f>
        <v>0.11250775463300289</v>
      </c>
      <c r="W2" s="4">
        <f>[85]Model!$G$3</f>
        <v>-5.1770091837100018E-5</v>
      </c>
      <c r="X2" s="5">
        <f>[85]Model!$A$3</f>
        <v>88681620000</v>
      </c>
      <c r="Y2" s="10" t="str" cm="1">
        <f t="array" ref="Y2">_FV(A2,"Industry")</f>
        <v>Biotechnology &amp; Medical Research</v>
      </c>
      <c r="Z2" s="16" cm="1">
        <f t="array" ref="Z2">_FV(A2,"Year incorporated",TRUE)</f>
        <v>1988</v>
      </c>
      <c r="AA2" s="8" t="str" cm="1">
        <f t="array" ref="AA2">_FV(A2,"Description")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AB2" s="4"/>
      <c r="AC2" s="24"/>
      <c r="AD2" s="25"/>
    </row>
    <row r="3" spans="1:31" ht="50" customHeight="1">
      <c r="A3" s="2" t="e" vm="84">
        <v>#VALUE!</v>
      </c>
      <c r="B3" s="13" cm="1">
        <f t="array" ref="B3">_FV(A3,"Price")</f>
        <v>100.03</v>
      </c>
      <c r="C3" s="13">
        <f>'[86]Sheet 1'!$AO$116</f>
        <v>100.18652276479779</v>
      </c>
      <c r="D3" s="4">
        <f>'[86]Sheet 1'!$AO$118</f>
        <v>1.6648946690440702E-3</v>
      </c>
      <c r="E3" s="4">
        <f>'[86]Sheet 1'!$AM$4</f>
        <v>0.25677556818181824</v>
      </c>
      <c r="F3" s="4">
        <f>'[86]Sheet 1'!$AN$4</f>
        <v>0.26925641692191182</v>
      </c>
      <c r="G3" s="4">
        <f>'[86]Sheet 1'!$AU$107</f>
        <v>0.15179461600357272</v>
      </c>
      <c r="H3" s="4">
        <f>'[86]Sheet 1'!$AM$29</f>
        <v>0.16265678329878352</v>
      </c>
      <c r="I3" s="4">
        <f>'[86]Sheet 1'!$AN$29</f>
        <v>0.44327780279153539</v>
      </c>
      <c r="J3" s="4">
        <f>'[86]Sheet 1'!$AT$22</f>
        <v>0.18686866407346661</v>
      </c>
      <c r="K3" s="4">
        <f>'[86]Sheet 1'!$AM$106</f>
        <v>0.34692848892155825</v>
      </c>
      <c r="L3" s="4">
        <f>'[86]Sheet 1'!$AN$106</f>
        <v>0.35885186042951056</v>
      </c>
      <c r="M3" s="4">
        <f>'[86]Sheet 1'!$AS$106</f>
        <v>0.18017032512550904</v>
      </c>
      <c r="N3" s="4">
        <f t="shared" si="0"/>
        <v>0.31255799601696282</v>
      </c>
      <c r="O3" s="26">
        <f>'[86]Sheet 1'!$AT$19</f>
        <v>3.4681629563668745</v>
      </c>
      <c r="P3" s="26">
        <f>'[86]Sheet 1'!$AU$19</f>
        <v>9.720100326936036</v>
      </c>
      <c r="Q3" s="23">
        <f>'[86]Sheet 1'!$AV$22</f>
        <v>9.2184421735224398E-2</v>
      </c>
      <c r="R3" s="4">
        <f>'[86]Sheet 1'!$AS$7</f>
        <v>0.83919999999999995</v>
      </c>
      <c r="S3" s="4">
        <f>'[86]Sheet 1'!$AU$7</f>
        <v>0.35680320569902046</v>
      </c>
      <c r="T3" s="4">
        <f>'[86]Sheet 1'!$AV$7</f>
        <v>0.3197105966162066</v>
      </c>
      <c r="U3" s="4">
        <f>'[86]Sheet 1'!$AU$13</f>
        <v>0.68462524023062143</v>
      </c>
      <c r="V3" s="27">
        <f>'[86]Sheet 1'!$AV$13</f>
        <v>1.8897899048942337</v>
      </c>
      <c r="W3" s="4">
        <f>'[86]Sheet 1'!$AS$16</f>
        <v>-1.7157376237623801E-2</v>
      </c>
      <c r="X3" s="5">
        <f>'[86]Sheet 1'!$AV$101</f>
        <v>352516700000</v>
      </c>
      <c r="Y3" s="10" t="str" cm="1">
        <f t="array" ref="Y3">_FV(A3,"Industry")</f>
        <v>Pharmaceuticals</v>
      </c>
      <c r="Z3" s="16"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4"/>
      <c r="AC3" s="24"/>
      <c r="AD3" s="25"/>
    </row>
    <row r="4" spans="1:31" ht="50" customHeight="1">
      <c r="A4" s="2" t="e" vm="85">
        <v>#VALUE!</v>
      </c>
      <c r="B4" s="13" cm="1">
        <f t="array" ref="B4">_FV(A4,"Price")</f>
        <v>368.57</v>
      </c>
      <c r="C4" s="13">
        <f>[87]Model!$K$6</f>
        <v>572.85673129105203</v>
      </c>
      <c r="D4" s="4">
        <f>[87]Model!$K$7</f>
        <v>0.58563089927771284</v>
      </c>
      <c r="E4" s="4">
        <f>[87]Model!$E$11</f>
        <v>0.17906368821292773</v>
      </c>
      <c r="F4" s="4">
        <f>[87]Model!$F$11</f>
        <v>0.10562441913847742</v>
      </c>
      <c r="G4" s="4">
        <f>[87]Model!$K$11</f>
        <v>9.002044661221395E-2</v>
      </c>
      <c r="H4" s="4">
        <f>[87]Model!$E$13</f>
        <v>0.41838520985440408</v>
      </c>
      <c r="I4" s="4">
        <f>[87]Model!$F$13</f>
        <v>0.17278747742323897</v>
      </c>
      <c r="J4" s="4">
        <f>[87]Model!$K$13</f>
        <v>0.10907343461705729</v>
      </c>
      <c r="K4" s="4">
        <f>[87]Model!$E$15</f>
        <v>0.61227268712172145</v>
      </c>
      <c r="L4" s="4">
        <f>[87]Model!$F$15</f>
        <v>-5.3520572894982799E-5</v>
      </c>
      <c r="M4" s="4">
        <f>[87]Model!$K$15</f>
        <v>9.4650696939193438E-2</v>
      </c>
      <c r="N4" s="4">
        <f t="shared" si="0"/>
        <v>0.30818550655481552</v>
      </c>
      <c r="O4" s="26">
        <f>[87]Model!$A$6</f>
        <v>9.4434362309094588</v>
      </c>
      <c r="P4" s="26">
        <f>[87]Model!$A$7</f>
        <v>23.933390488706365</v>
      </c>
      <c r="Q4" s="23">
        <f>[87]Model!$C$7</f>
        <v>4.2554793617466773E-2</v>
      </c>
      <c r="R4" s="4">
        <f>[87]Model!$C$3</f>
        <v>0.87919999999999998</v>
      </c>
      <c r="S4" s="4">
        <f>[87]Model!$C$5</f>
        <v>0.35399999999999998</v>
      </c>
      <c r="T4" s="4">
        <f>[87]Model!$C$6</f>
        <v>0.41200730699631771</v>
      </c>
      <c r="U4" s="4">
        <f>[87]Model!$E$7</f>
        <v>0.20653198093337768</v>
      </c>
      <c r="V4" s="27">
        <f>[87]Model!$G$7</f>
        <v>4.9617975203940477E-2</v>
      </c>
      <c r="W4" s="4">
        <f>[87]Model!$G$3</f>
        <v>1.8920446229682142E-3</v>
      </c>
      <c r="X4" s="5">
        <f>[87]Model!$A$3</f>
        <v>93244489344</v>
      </c>
      <c r="Y4" s="10" t="str" cm="1">
        <f t="array" ref="Y4">_FV(A4,"Industry")</f>
        <v>Biotechnology &amp; Medical Research</v>
      </c>
      <c r="Z4" s="16" cm="1">
        <f t="array" ref="Z4">_FV(A4,"Year incorporated",TRUE)</f>
        <v>1989</v>
      </c>
      <c r="AA4" s="8" t="str" cm="1">
        <f t="array" ref="AA4">_FV(A4,"Description")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4" s="4"/>
      <c r="AC4" s="24"/>
      <c r="AD4" s="6"/>
      <c r="AE4" s="6"/>
    </row>
    <row r="5" spans="1:31" ht="50" customHeight="1">
      <c r="A5" s="2" t="e" vm="86">
        <v>#VALUE!</v>
      </c>
      <c r="B5" s="13" cm="1">
        <f t="array" ref="B5">_FV(A5,"Price")</f>
        <v>591.32000000000005</v>
      </c>
      <c r="C5" s="13">
        <f>[88]Model!$K$6</f>
        <v>573.18831844026079</v>
      </c>
      <c r="D5" s="4">
        <f>[88]Model!$K$7</f>
        <v>-1.9587577927851707E-2</v>
      </c>
      <c r="E5" s="4">
        <f>[88]Model!$E$11</f>
        <v>7.8747386858013524E-3</v>
      </c>
      <c r="F5" s="4">
        <f>[88]Model!$F$11</f>
        <v>0.17264745247254876</v>
      </c>
      <c r="G5" s="4">
        <f>[88]Model!$K$11</f>
        <v>0.15197330486053096</v>
      </c>
      <c r="H5" s="4">
        <f>[88]Model!$E$13</f>
        <v>0.11879893222494942</v>
      </c>
      <c r="I5" s="4">
        <f>[88]Model!$F$13</f>
        <v>0.41173456315654633</v>
      </c>
      <c r="J5" s="4">
        <f>[88]Model!$K$13</f>
        <v>0.26175843260588977</v>
      </c>
      <c r="K5" s="4">
        <f>[88]Model!$E$15</f>
        <v>-0.13887593708067958</v>
      </c>
      <c r="L5" s="4">
        <f>[88]Model!$F$15</f>
        <v>0.6633230665182599</v>
      </c>
      <c r="M5" s="4">
        <f>[88]Model!$K$15</f>
        <v>0.33221414776726099</v>
      </c>
      <c r="N5" s="4">
        <f t="shared" si="0"/>
        <v>0.22846401156803736</v>
      </c>
      <c r="O5" s="26">
        <f>[88]Model!$A$6</f>
        <v>16.582388052466463</v>
      </c>
      <c r="P5" s="26">
        <f>[88]Model!$A$7</f>
        <v>62.953260631578949</v>
      </c>
      <c r="Q5" s="23">
        <f>[88]Model!$C$7</f>
        <v>1.4217102296887113E-2</v>
      </c>
      <c r="R5" s="4">
        <f>[88]Model!$C$3</f>
        <v>0.77769999999999995</v>
      </c>
      <c r="S5" s="4">
        <f>[88]Model!$C$5</f>
        <v>0.22010000000000002</v>
      </c>
      <c r="T5" s="4">
        <f>[88]Model!$C$6</f>
        <v>0.12055384523386017</v>
      </c>
      <c r="U5" s="4">
        <f>[88]Model!$E$7</f>
        <v>0.19724684927575886</v>
      </c>
      <c r="V5" s="27">
        <f>[88]Model!$G$7</f>
        <v>1.6879983496721767</v>
      </c>
      <c r="W5" s="4">
        <f>[88]Model!$G$3</f>
        <v>-2.5456807156169076E-2</v>
      </c>
      <c r="X5" s="5">
        <f>[88]Model!$A$3</f>
        <v>554995945728</v>
      </c>
      <c r="Y5" s="10" t="str" cm="1">
        <f t="array" ref="Y5">_FV(A5,"Industry")</f>
        <v>Pharmaceuticals</v>
      </c>
      <c r="Z5" s="16"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4"/>
      <c r="AD5" s="6"/>
    </row>
    <row r="6" spans="1:31" ht="50" customHeight="1">
      <c r="A6" s="2" t="e" vm="87">
        <v>#VALUE!</v>
      </c>
      <c r="B6" s="13" cm="1">
        <f t="array" ref="B6">_FV(A6,"Price")</f>
        <v>166.63</v>
      </c>
      <c r="C6" s="13">
        <f>[89]Model!$K$6</f>
        <v>177.93017713274998</v>
      </c>
      <c r="D6" s="4">
        <f>[89]Model!$K$7</f>
        <v>-8.5615000088648086E-2</v>
      </c>
      <c r="E6" s="4">
        <f>[89]Model!$E$11</f>
        <v>0.16440824583404701</v>
      </c>
      <c r="F6" s="4">
        <f>[89]Model!$F$11</f>
        <v>9.92733380973152E-2</v>
      </c>
      <c r="G6" s="4">
        <f>[89]Model!$K$11</f>
        <v>0.14237938069760353</v>
      </c>
      <c r="H6" s="4">
        <f>[89]Model!$E$13</f>
        <v>0.1411263716979807</v>
      </c>
      <c r="I6" s="4">
        <f>[89]Model!$F$13</f>
        <v>0.50910589576507159</v>
      </c>
      <c r="J6" s="4">
        <f>[89]Model!$K$13</f>
        <v>0.22862268562747684</v>
      </c>
      <c r="K6" s="4">
        <f>[89]Model!$E$15</f>
        <v>2.0938881280061938E-2</v>
      </c>
      <c r="L6" s="4">
        <f>[89]Model!$F$15</f>
        <v>-3.1352902738093658E-2</v>
      </c>
      <c r="M6" s="4">
        <f>[89]Model!$K$15</f>
        <v>0.18235219666486646</v>
      </c>
      <c r="N6" s="4">
        <f t="shared" si="0"/>
        <v>0.21656921911306581</v>
      </c>
      <c r="O6" s="26">
        <f>[89]Model!$A$6</f>
        <v>13.196268467707894</v>
      </c>
      <c r="P6" s="26">
        <f>[89]Model!$A$7</f>
        <v>42.475489130434781</v>
      </c>
      <c r="Q6" s="23">
        <f>[89]Model!$C$7</f>
        <v>2.413757267013756E-2</v>
      </c>
      <c r="R6" s="4">
        <f>[89]Model!$C$3</f>
        <v>0.70709999999999995</v>
      </c>
      <c r="S6" s="4">
        <f>[89]Model!$C$5</f>
        <v>0.24199999999999999</v>
      </c>
      <c r="T6" s="4">
        <f>[89]Model!$C$6</f>
        <v>0.43763579104865408</v>
      </c>
      <c r="U6" s="4">
        <f>[89]Model!$E$7</f>
        <v>7.0510345397502061E-2</v>
      </c>
      <c r="V6" s="27">
        <f>[89]Model!$G$7</f>
        <v>1.4088617779086716E-2</v>
      </c>
      <c r="W6" s="4">
        <f>[89]Model!$G$3</f>
        <v>2.0015163693110349E-2</v>
      </c>
      <c r="X6" s="5">
        <f>[89]Model!$A$3</f>
        <v>31261960000</v>
      </c>
      <c r="Y6" s="10" t="str" cm="1">
        <f t="array" ref="Y6">_FV(A6,"Industry")</f>
        <v>Healthcare Equipment &amp; Supplies</v>
      </c>
      <c r="Z6" s="16" cm="1">
        <f t="array" ref="Z6">_FV(A6,"Year incorporated",TRUE)</f>
        <v>2007</v>
      </c>
      <c r="AA6" s="8" t="str" cm="1">
        <f t="array" ref="AA6">_FV(A6,"Description")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6" s="4"/>
      <c r="AC6" s="24"/>
      <c r="AD6" s="6"/>
    </row>
    <row r="7" spans="1:31" ht="50" customHeight="1">
      <c r="A7" s="2" t="e" vm="88">
        <v>#VALUE!</v>
      </c>
      <c r="B7" s="13" cm="1">
        <f t="array" ref="B7">_FV(A7,"Price")</f>
        <v>170.63</v>
      </c>
      <c r="C7" s="13">
        <f>[90]Model!$K$6</f>
        <v>123.25214420864313</v>
      </c>
      <c r="D7" s="4">
        <f>[90]Model!$K$7</f>
        <v>-0.26653091996760814</v>
      </c>
      <c r="E7" s="4">
        <f>[90]Model!$E$11</f>
        <v>3.9094650205761416E-2</v>
      </c>
      <c r="F7" s="4">
        <f>[90]Model!$F$11</f>
        <v>6.4356435643564414E-2</v>
      </c>
      <c r="G7" s="4">
        <f>[90]Model!$K$11</f>
        <v>6.0052532962182513E-2</v>
      </c>
      <c r="H7" s="4">
        <f>[90]Model!$E$13</f>
        <v>3.7800687285223455E-2</v>
      </c>
      <c r="I7" s="4">
        <f>[90]Model!$F$13</f>
        <v>0.18684957426679283</v>
      </c>
      <c r="J7" s="4">
        <f>[90]Model!$K$13</f>
        <v>0.11258365989690966</v>
      </c>
      <c r="K7" s="4">
        <f>[90]Model!$E$15</f>
        <v>-0.2175332938456932</v>
      </c>
      <c r="L7" s="4">
        <f>[90]Model!$F$15</f>
        <v>0.4264292807408423</v>
      </c>
      <c r="M7" s="4">
        <f>[90]Model!$K$15</f>
        <v>0.173858941988764</v>
      </c>
      <c r="N7" s="4">
        <f t="shared" si="0"/>
        <v>0.16122809663968124</v>
      </c>
      <c r="O7" s="26">
        <f>[90]Model!$A$6</f>
        <v>8.9943781251162793</v>
      </c>
      <c r="P7" s="26">
        <f>[90]Model!$A$7</f>
        <v>30.829673924272619</v>
      </c>
      <c r="Q7" s="23">
        <f>[90]Model!$C$7</f>
        <v>2.547069297310868E-2</v>
      </c>
      <c r="R7" s="4">
        <f>[90]Model!$C$3</f>
        <v>0.70140000000000002</v>
      </c>
      <c r="S7" s="4">
        <f>[90]Model!$C$5</f>
        <v>0.26920000000000005</v>
      </c>
      <c r="T7" s="4">
        <f>[90]Model!$C$6</f>
        <v>0.17870879421065433</v>
      </c>
      <c r="U7" s="4">
        <f>[90]Model!$E$7</f>
        <v>0.19630916769311982</v>
      </c>
      <c r="V7" s="27">
        <f>[90]Model!$G$7</f>
        <v>1.4596407703960181</v>
      </c>
      <c r="W7" s="4">
        <f>[90]Model!$G$3</f>
        <v>-8.2941157610064709E-3</v>
      </c>
      <c r="X7" s="5">
        <f>[90]Model!$A$3</f>
        <v>77351651876</v>
      </c>
      <c r="Y7" s="10" t="str" cm="1">
        <f t="array" ref="Y7">_FV(A7,"Industry")</f>
        <v>Pharmaceuticals</v>
      </c>
      <c r="Z7" s="16" cm="1">
        <f t="array" ref="Z7">_FV(A7,"Year incorporated",TRUE)</f>
        <v>2012</v>
      </c>
      <c r="AA7" s="8" t="str" cm="1">
        <f t="array" ref="AA7">_FV(A7,"Description")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7" s="4"/>
      <c r="AC7" s="24"/>
      <c r="AD7" s="6"/>
    </row>
    <row r="8" spans="1:31" ht="50" customHeight="1">
      <c r="A8" s="2" t="e" vm="89">
        <v>#VALUE!</v>
      </c>
      <c r="B8" s="13" cm="1">
        <f t="array" ref="B8">_FV(A8,"Price")</f>
        <v>272.32499999999999</v>
      </c>
      <c r="C8" s="13">
        <f>'[91]Sheet 1'!$AB$116</f>
        <v>124.05879847984306</v>
      </c>
      <c r="D8" s="4">
        <f>'[91]Sheet 1'!$AB$118</f>
        <v>-0.54457122437649386</v>
      </c>
      <c r="E8" s="4">
        <f>'[91]Sheet 1'!$Z$4</f>
        <v>8.968319293882776E-2</v>
      </c>
      <c r="F8" s="4">
        <f>'[91]Sheet 1'!$AA$4</f>
        <v>0.14734338336922637</v>
      </c>
      <c r="G8" s="4">
        <f>'[91]Sheet 1'!$AH$107</f>
        <v>0.13029297899605763</v>
      </c>
      <c r="H8" s="4">
        <f>'[91]Sheet 1'!$Z$29</f>
        <v>-0.22427548985099144</v>
      </c>
      <c r="I8" s="4">
        <f>'[91]Sheet 1'!$AA$29</f>
        <v>0.50646600620131599</v>
      </c>
      <c r="J8" s="4">
        <f>'[91]Sheet 1'!$AG$22</f>
        <v>0.22262895720521989</v>
      </c>
      <c r="K8" s="4">
        <f>'[91]Sheet 1'!$Z$106</f>
        <v>-0.44789446396681831</v>
      </c>
      <c r="L8" s="4">
        <f>'[91]Sheet 1'!$AA$106</f>
        <v>0.5880634390651085</v>
      </c>
      <c r="M8" s="4">
        <f>'[91]Sheet 1'!$AF$106</f>
        <v>0.30498812027242572</v>
      </c>
      <c r="N8" s="4">
        <f t="shared" si="0"/>
        <v>0.14574994822769113</v>
      </c>
      <c r="O8" s="26">
        <f>'[91]Sheet 1'!$AG$19</f>
        <v>13.433856820142877</v>
      </c>
      <c r="P8" s="26">
        <f>'[91]Sheet 1'!$AH$19</f>
        <v>48.144730842871489</v>
      </c>
      <c r="Q8" s="23">
        <f>'[91]Sheet 1'!$AI$22</f>
        <v>1.5869986424749693E-2</v>
      </c>
      <c r="R8" s="4">
        <f>'[91]Sheet 1'!$AF$7</f>
        <v>0.6744</v>
      </c>
      <c r="S8" s="4">
        <f>'[91]Sheet 1'!$AH$7</f>
        <v>0.21249999999999999</v>
      </c>
      <c r="T8" s="4">
        <f>'[91]Sheet 1'!$AI$7</f>
        <v>0.15402912153257689</v>
      </c>
      <c r="U8" s="4">
        <f>'[91]Sheet 1'!$AH$13</f>
        <v>0.14161159399468429</v>
      </c>
      <c r="V8" s="27">
        <f>'[91]Sheet 1'!$AI$13</f>
        <v>0.16750355452369384</v>
      </c>
      <c r="W8" s="4">
        <f>'[91]Sheet 1'!$AF$16</f>
        <v>1.0086193219994205E-2</v>
      </c>
      <c r="X8" s="5">
        <f>'[63]Sheet 1'!$AE$102</f>
        <v>195409000000</v>
      </c>
      <c r="Y8" s="10" t="str" cm="1">
        <f t="array" ref="Y8">_FV(A8,"Industry")</f>
        <v>Healthcare Equipment &amp; Supplies</v>
      </c>
      <c r="Z8" s="16" cm="1">
        <f t="array" ref="Z8">_FV(A8,"Year incorporated",TRUE)</f>
        <v>1995</v>
      </c>
      <c r="AA8" s="8" t="str" cm="1">
        <f t="array" ref="AA8">_FV(A8,"Description")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9" spans="1:31" ht="50" customHeight="1">
      <c r="A9" s="2" t="e" vm="90">
        <v>#VALUE!</v>
      </c>
      <c r="B9" s="13" cm="1">
        <f t="array" ref="B9">_FV(A9,"Price")</f>
        <v>195.52</v>
      </c>
      <c r="C9" s="13">
        <f>[92]Model!$K$6</f>
        <v>201.07278782942242</v>
      </c>
      <c r="D9" s="4">
        <f>[92]Model!$K$7</f>
        <v>4.1935888845592517E-2</v>
      </c>
      <c r="E9" s="4">
        <f>[92]Model!$E$11</f>
        <v>6.851594065120703E-2</v>
      </c>
      <c r="F9" s="4">
        <f>[92]Model!$F$11</f>
        <v>-0.13908042324679859</v>
      </c>
      <c r="G9" s="4">
        <f>[92]Model!$K$11</f>
        <v>1.0553582588400823E-2</v>
      </c>
      <c r="H9" s="4">
        <f>[92]Model!$E$13</f>
        <v>0.12062801181408367</v>
      </c>
      <c r="I9" s="4">
        <f>[92]Model!$F$13</f>
        <v>-0.1374670550700513</v>
      </c>
      <c r="J9" s="4">
        <f>[92]Model!$K$13</f>
        <v>6.2008952853246702E-2</v>
      </c>
      <c r="K9" s="4">
        <f>[92]Model!$E$15</f>
        <v>3.9602849591775291E-2</v>
      </c>
      <c r="L9" s="4">
        <f>[92]Model!$F$15</f>
        <v>-0.18402125290430571</v>
      </c>
      <c r="M9" s="4">
        <f>[92]Model!$K$15</f>
        <v>5.8314236639788318E-2</v>
      </c>
      <c r="N9" s="4">
        <f t="shared" si="0"/>
        <v>0.14823691749831619</v>
      </c>
      <c r="O9" s="26">
        <f>[92]Model!$A$6</f>
        <v>5.2589941779729825</v>
      </c>
      <c r="P9" s="26">
        <f>[92]Model!$A$7</f>
        <v>22.91527633612094</v>
      </c>
      <c r="Q9" s="23">
        <f>[92]Model!$C$7</f>
        <v>3.7946027126771198E-2</v>
      </c>
      <c r="R9" s="4">
        <f>[92]Model!$C$3</f>
        <v>0.59079999999999999</v>
      </c>
      <c r="S9" s="4">
        <f>[92]Model!$C$5</f>
        <v>0.20949999999999999</v>
      </c>
      <c r="T9" s="4">
        <f>[92]Model!$C$6</f>
        <v>0.24415486944920278</v>
      </c>
      <c r="U9" s="4">
        <f>[92]Model!$E$7</f>
        <v>7.8918699981843324E-2</v>
      </c>
      <c r="V9" s="27">
        <f>[92]Model!$G$7</f>
        <v>0.38425102466939914</v>
      </c>
      <c r="W9" s="4">
        <f>[92]Model!$G$3</f>
        <v>9.4934986773774765E-3</v>
      </c>
      <c r="X9" s="5">
        <f>[92]Model!$A$3</f>
        <v>142487188258</v>
      </c>
      <c r="Y9" s="10" t="str" cm="1">
        <f t="array" ref="Y9">_FV(A9,"Industry")</f>
        <v>Healthcare Equipment &amp; Supplies</v>
      </c>
      <c r="Z9" s="16" cm="1">
        <f t="array" ref="Z9">_FV(A9,"Year incorporated",TRUE)</f>
        <v>1986</v>
      </c>
      <c r="AA9" s="8" t="str" cm="1">
        <f t="array" ref="AA9">_FV(A9,"Description")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row>
    <row r="10" spans="1:31"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1"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1"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1"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1"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1"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1"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9">
      <sortCondition descending="1" ref="N1:N9"/>
    </sortState>
  </autoFilter>
  <conditionalFormatting sqref="D2">
    <cfRule type="colorScale" priority="225">
      <colorScale>
        <cfvo type="min"/>
        <cfvo type="percentile" val="50"/>
        <cfvo type="max"/>
        <color rgb="FFF8696B"/>
        <color rgb="FFFCFCFF"/>
        <color rgb="FF63BE7B"/>
      </colorScale>
    </cfRule>
    <cfRule type="colorScale" priority="250">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onditionalFormatting>
  <conditionalFormatting sqref="D3">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93">
      <colorScale>
        <cfvo type="min"/>
        <cfvo type="percentile" val="50"/>
        <cfvo type="max"/>
        <color rgb="FFF8696B"/>
        <color rgb="FFFCFCFF"/>
        <color rgb="FF63BE7B"/>
      </colorScale>
    </cfRule>
  </conditionalFormatting>
  <conditionalFormatting sqref="D4:D7">
    <cfRule type="colorScale" priority="641">
      <colorScale>
        <cfvo type="min"/>
        <cfvo type="percentile" val="50"/>
        <cfvo type="max"/>
        <color rgb="FFF8696B"/>
        <color rgb="FFFCFCFF"/>
        <color rgb="FF63BE7B"/>
      </colorScale>
    </cfRule>
  </conditionalFormatting>
  <conditionalFormatting sqref="D4:D34">
    <cfRule type="colorScale" priority="636">
      <colorScale>
        <cfvo type="min"/>
        <cfvo type="percentile" val="50"/>
        <cfvo type="max"/>
        <color rgb="FFF8696B"/>
        <color rgb="FFFCFCFF"/>
        <color rgb="FF63BE7B"/>
      </colorScale>
    </cfRule>
  </conditionalFormatting>
  <conditionalFormatting sqref="D8:D34">
    <cfRule type="colorScale" priority="514">
      <colorScale>
        <cfvo type="min"/>
        <cfvo type="percentile" val="50"/>
        <cfvo type="max"/>
        <color rgb="FFF8696B"/>
        <color rgb="FFFCFCFF"/>
        <color rgb="FF63BE7B"/>
      </colorScale>
    </cfRule>
  </conditionalFormatting>
  <conditionalFormatting sqref="E2">
    <cfRule type="colorScale" priority="257">
      <colorScale>
        <cfvo type="min"/>
        <cfvo type="max"/>
        <color rgb="FFFCFCFF"/>
        <color rgb="FF63BE7B"/>
      </colorScale>
    </cfRule>
    <cfRule type="colorScale" priority="258">
      <colorScale>
        <cfvo type="min"/>
        <cfvo type="max"/>
        <color rgb="FFFCFCFF"/>
        <color rgb="FF63BE7B"/>
      </colorScale>
    </cfRule>
    <cfRule type="colorScale" priority="278">
      <colorScale>
        <cfvo type="min"/>
        <cfvo type="max"/>
        <color rgb="FFFCFCFF"/>
        <color rgb="FF63BE7B"/>
      </colorScale>
    </cfRule>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E3">
    <cfRule type="colorScale" priority="59">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onditionalFormatting>
  <conditionalFormatting sqref="E4">
    <cfRule type="colorScale" priority="582">
      <colorScale>
        <cfvo type="min"/>
        <cfvo type="max"/>
        <color rgb="FFFCFCFF"/>
        <color rgb="FF63BE7B"/>
      </colorScale>
    </cfRule>
  </conditionalFormatting>
  <conditionalFormatting sqref="E4:E7">
    <cfRule type="colorScale" priority="507">
      <colorScale>
        <cfvo type="min"/>
        <cfvo type="max"/>
        <color rgb="FFFCFCFF"/>
        <color rgb="FF63BE7B"/>
      </colorScale>
    </cfRule>
  </conditionalFormatting>
  <conditionalFormatting sqref="E4:E34">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CFCFF"/>
        <color rgb="FF63BE7B"/>
      </colorScale>
    </cfRule>
  </conditionalFormatting>
  <conditionalFormatting sqref="E5:E7">
    <cfRule type="colorScale" priority="607">
      <colorScale>
        <cfvo type="min"/>
        <cfvo type="max"/>
        <color rgb="FFFCFCFF"/>
        <color rgb="FF63BE7B"/>
      </colorScale>
    </cfRule>
  </conditionalFormatting>
  <conditionalFormatting sqref="E8:E34">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17">
      <colorScale>
        <cfvo type="min"/>
        <cfvo type="max"/>
        <color rgb="FFFCFCFF"/>
        <color rgb="FF63BE7B"/>
      </colorScale>
    </cfRule>
  </conditionalFormatting>
  <conditionalFormatting sqref="E4:M4">
    <cfRule type="colorScale" priority="492">
      <colorScale>
        <cfvo type="min"/>
        <cfvo type="max"/>
        <color rgb="FFFCFCFF"/>
        <color rgb="FF63BE7B"/>
      </colorScale>
    </cfRule>
    <cfRule type="colorScale" priority="493">
      <colorScale>
        <cfvo type="min"/>
        <cfvo type="max"/>
        <color rgb="FFFFEF9C"/>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FEB84"/>
        <color rgb="FF63BE7B"/>
      </colorScale>
    </cfRule>
  </conditionalFormatting>
  <conditionalFormatting sqref="E5:M5">
    <cfRule type="colorScale" priority="496">
      <colorScale>
        <cfvo type="min"/>
        <cfvo type="max"/>
        <color rgb="FFFCFCFF"/>
        <color rgb="FF63BE7B"/>
      </colorScale>
    </cfRule>
    <cfRule type="colorScale" priority="497">
      <colorScale>
        <cfvo type="min"/>
        <cfvo type="max"/>
        <color rgb="FFFCFCFF"/>
        <color rgb="FF63BE7B"/>
      </colorScale>
    </cfRule>
    <cfRule type="colorScale" priority="498">
      <colorScale>
        <cfvo type="min"/>
        <cfvo type="percentile" val="50"/>
        <cfvo type="max"/>
        <color rgb="FFF8696B"/>
        <color rgb="FFFFEB84"/>
        <color rgb="FF63BE7B"/>
      </colorScale>
    </cfRule>
    <cfRule type="colorScale" priority="499">
      <colorScale>
        <cfvo type="min"/>
        <cfvo type="max"/>
        <color rgb="FFFFEF9C"/>
        <color rgb="FF63BE7B"/>
      </colorScale>
    </cfRule>
  </conditionalFormatting>
  <conditionalFormatting sqref="E6:M6">
    <cfRule type="colorScale" priority="500">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percentile" val="50"/>
        <cfvo type="max"/>
        <color rgb="FFF8696B"/>
        <color rgb="FFFFEB84"/>
        <color rgb="FF63BE7B"/>
      </colorScale>
    </cfRule>
    <cfRule type="colorScale" priority="503">
      <colorScale>
        <cfvo type="min"/>
        <cfvo type="max"/>
        <color rgb="FFFFEF9C"/>
        <color rgb="FF63BE7B"/>
      </colorScale>
    </cfRule>
  </conditionalFormatting>
  <conditionalFormatting sqref="E7:M7">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FEB84"/>
        <color rgb="FF63BE7B"/>
      </colorScale>
    </cfRule>
    <cfRule type="colorScale" priority="22">
      <colorScale>
        <cfvo type="min"/>
        <cfvo type="max"/>
        <color rgb="FFFFEF9C"/>
        <color rgb="FF63BE7B"/>
      </colorScale>
    </cfRule>
  </conditionalFormatting>
  <conditionalFormatting sqref="E2:N2">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FEB84"/>
        <color rgb="FF63BE7B"/>
      </colorScale>
    </cfRule>
    <cfRule type="colorScale" priority="324">
      <colorScale>
        <cfvo type="min"/>
        <cfvo type="max"/>
        <color rgb="FFFFEF9C"/>
        <color rgb="FF63BE7B"/>
      </colorScale>
    </cfRule>
  </conditionalFormatting>
  <conditionalFormatting sqref="E3:N3 N4:N9">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fRule type="colorScale" priority="102">
      <colorScale>
        <cfvo type="min"/>
        <cfvo type="max"/>
        <color rgb="FFFFEF9C"/>
        <color rgb="FF63BE7B"/>
      </colorScale>
    </cfRule>
  </conditionalFormatting>
  <conditionalFormatting sqref="E10:N34 E8:M9">
    <cfRule type="colorScale" priority="429">
      <colorScale>
        <cfvo type="min"/>
        <cfvo type="max"/>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FEB84"/>
        <color rgb="FF63BE7B"/>
      </colorScale>
    </cfRule>
    <cfRule type="colorScale" priority="432">
      <colorScale>
        <cfvo type="min"/>
        <cfvo type="max"/>
        <color rgb="FFFFEF9C"/>
        <color rgb="FF63BE7B"/>
      </colorScale>
    </cfRule>
  </conditionalFormatting>
  <conditionalFormatting sqref="F2">
    <cfRule type="colorScale" priority="224">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max"/>
        <color rgb="FFFCFCFF"/>
        <color rgb="FF63BE7B"/>
      </colorScale>
    </cfRule>
    <cfRule type="colorScale" priority="279">
      <colorScale>
        <cfvo type="min"/>
        <cfvo type="max"/>
        <color rgb="FFFCFCFF"/>
        <color rgb="FF63BE7B"/>
      </colorScale>
    </cfRule>
    <cfRule type="colorScale" priority="318">
      <colorScale>
        <cfvo type="min"/>
        <cfvo type="max"/>
        <color rgb="FFFCFCFF"/>
        <color rgb="FF63BE7B"/>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54">
      <colorScale>
        <cfvo type="min"/>
        <cfvo type="percentile" val="50"/>
        <cfvo type="max"/>
        <color rgb="FFF8696B"/>
        <color rgb="FFFCFCFF"/>
        <color rgb="FF63BE7B"/>
      </colorScale>
    </cfRule>
  </conditionalFormatting>
  <conditionalFormatting sqref="F3">
    <cfRule type="colorScale" priority="58">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max"/>
        <color rgb="FFFCFCFF"/>
        <color rgb="FF63BE7B"/>
      </colorScale>
    </cfRule>
    <cfRule type="colorScale" priority="87">
      <colorScale>
        <cfvo type="min"/>
        <cfvo type="max"/>
        <color rgb="FFFCFCFF"/>
        <color rgb="FF63BE7B"/>
      </colorScale>
    </cfRule>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onditionalFormatting>
  <conditionalFormatting sqref="F4">
    <cfRule type="colorScale" priority="583">
      <colorScale>
        <cfvo type="min"/>
        <cfvo type="max"/>
        <color rgb="FFFCFCFF"/>
        <color rgb="FF63BE7B"/>
      </colorScale>
    </cfRule>
  </conditionalFormatting>
  <conditionalFormatting sqref="F4:F7">
    <cfRule type="colorScale" priority="508">
      <colorScale>
        <cfvo type="min"/>
        <cfvo type="max"/>
        <color rgb="FFFCFCFF"/>
        <color rgb="FF63BE7B"/>
      </colorScale>
    </cfRule>
  </conditionalFormatting>
  <conditionalFormatting sqref="F4:F34">
    <cfRule type="colorScale" priority="637">
      <colorScale>
        <cfvo type="min"/>
        <cfvo type="max"/>
        <color rgb="FFFCFCFF"/>
        <color rgb="FF63BE7B"/>
      </colorScale>
    </cfRule>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CFCFF"/>
        <color rgb="FF63BE7B"/>
      </colorScale>
    </cfRule>
  </conditionalFormatting>
  <conditionalFormatting sqref="F5:F7">
    <cfRule type="colorScale" priority="608">
      <colorScale>
        <cfvo type="min"/>
        <cfvo type="max"/>
        <color rgb="FFFCFCFF"/>
        <color rgb="FF63BE7B"/>
      </colorScale>
    </cfRule>
  </conditionalFormatting>
  <conditionalFormatting sqref="F8:F34">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max"/>
        <color rgb="FFFCFCFF"/>
        <color rgb="FF63BE7B"/>
      </colorScale>
    </cfRule>
  </conditionalFormatting>
  <conditionalFormatting sqref="F35">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max"/>
        <color rgb="FFFCFCFF"/>
        <color rgb="FF63BE7B"/>
      </colorScale>
    </cfRule>
  </conditionalFormatting>
  <conditionalFormatting sqref="F35:F38">
    <cfRule type="colorScale" priority="506">
      <colorScale>
        <cfvo type="min"/>
        <cfvo type="max"/>
        <color rgb="FFFCFCFF"/>
        <color rgb="FF63BE7B"/>
      </colorScale>
    </cfRule>
  </conditionalFormatting>
  <conditionalFormatting sqref="F36:F37">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FEB84"/>
        <color rgb="FF63BE7B"/>
      </colorScale>
    </cfRule>
    <cfRule type="colorScale" priority="457">
      <colorScale>
        <cfvo type="min"/>
        <cfvo type="max"/>
        <color rgb="FFFFEF9C"/>
        <color rgb="FF63BE7B"/>
      </colorScale>
    </cfRule>
  </conditionalFormatting>
  <conditionalFormatting sqref="F36:F38">
    <cfRule type="colorScale" priority="453">
      <colorScale>
        <cfvo type="min"/>
        <cfvo type="max"/>
        <color rgb="FFFCFCFF"/>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onditionalFormatting>
  <conditionalFormatting sqref="F38">
    <cfRule type="colorScale" priority="449">
      <colorScale>
        <cfvo type="min"/>
        <cfvo type="max"/>
        <color rgb="FFFCFCFF"/>
        <color rgb="FF63BE7B"/>
      </colorScale>
    </cfRule>
    <cfRule type="colorScale" priority="450">
      <colorScale>
        <cfvo type="min"/>
        <cfvo type="max"/>
        <color rgb="FFFCFCFF"/>
        <color rgb="FF63BE7B"/>
      </colorScale>
    </cfRule>
    <cfRule type="colorScale" priority="451">
      <colorScale>
        <cfvo type="min"/>
        <cfvo type="percentile" val="50"/>
        <cfvo type="max"/>
        <color rgb="FFF8696B"/>
        <color rgb="FFFFEB84"/>
        <color rgb="FF63BE7B"/>
      </colorScale>
    </cfRule>
    <cfRule type="colorScale" priority="452">
      <colorScale>
        <cfvo type="min"/>
        <cfvo type="max"/>
        <color rgb="FFFFEF9C"/>
        <color rgb="FF63BE7B"/>
      </colorScale>
    </cfRule>
  </conditionalFormatting>
  <conditionalFormatting sqref="G2">
    <cfRule type="colorScale" priority="223">
      <colorScale>
        <cfvo type="min"/>
        <cfvo type="max"/>
        <color rgb="FFFCFCFF"/>
        <color rgb="FF63BE7B"/>
      </colorScale>
    </cfRule>
    <cfRule type="colorScale" priority="239">
      <colorScale>
        <cfvo type="min"/>
        <cfvo type="max"/>
        <color rgb="FFFCFCFF"/>
        <color rgb="FF63BE7B"/>
      </colorScale>
    </cfRule>
    <cfRule type="colorScale" priority="249">
      <colorScale>
        <cfvo type="min"/>
        <cfvo type="percentile" val="50"/>
        <cfvo type="max"/>
        <color rgb="FFF8696B"/>
        <color rgb="FFFCFCFF"/>
        <color rgb="FF63BE7B"/>
      </colorScale>
    </cfRule>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80">
      <colorScale>
        <cfvo type="min"/>
        <cfvo type="max"/>
        <color rgb="FFFCFCFF"/>
        <color rgb="FF63BE7B"/>
      </colorScale>
    </cfRule>
    <cfRule type="colorScale" priority="355">
      <colorScale>
        <cfvo type="min"/>
        <cfvo type="percentile" val="50"/>
        <cfvo type="max"/>
        <color rgb="FFF8696B"/>
        <color rgb="FFFCFCFF"/>
        <color rgb="FF63BE7B"/>
      </colorScale>
    </cfRule>
  </conditionalFormatting>
  <conditionalFormatting sqref="G3">
    <cfRule type="colorScale" priority="57">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88">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onditionalFormatting>
  <conditionalFormatting sqref="G4">
    <cfRule type="colorScale" priority="584">
      <colorScale>
        <cfvo type="min"/>
        <cfvo type="max"/>
        <color rgb="FFFCFCFF"/>
        <color rgb="FF63BE7B"/>
      </colorScale>
    </cfRule>
  </conditionalFormatting>
  <conditionalFormatting sqref="G4:G7">
    <cfRule type="colorScale" priority="509">
      <colorScale>
        <cfvo type="min"/>
        <cfvo type="max"/>
        <color rgb="FFFCFCFF"/>
        <color rgb="FF63BE7B"/>
      </colorScale>
    </cfRule>
  </conditionalFormatting>
  <conditionalFormatting sqref="G4:G34">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onditionalFormatting>
  <conditionalFormatting sqref="G5:G7">
    <cfRule type="colorScale" priority="609">
      <colorScale>
        <cfvo type="min"/>
        <cfvo type="max"/>
        <color rgb="FFFCFCFF"/>
        <color rgb="FF63BE7B"/>
      </colorScale>
    </cfRule>
  </conditionalFormatting>
  <conditionalFormatting sqref="G8:G34">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onditionalFormatting>
  <conditionalFormatting sqref="G35:N1048576">
    <cfRule type="colorScale" priority="484">
      <colorScale>
        <cfvo type="min"/>
        <cfvo type="percentile" val="50"/>
        <cfvo type="max"/>
        <color rgb="FFF8696B"/>
        <color rgb="FFFCFCFF"/>
        <color rgb="FF63BE7B"/>
      </colorScale>
    </cfRule>
  </conditionalFormatting>
  <conditionalFormatting sqref="H1">
    <cfRule type="colorScale" priority="480">
      <colorScale>
        <cfvo type="min"/>
        <cfvo type="percentile" val="50"/>
        <cfvo type="max"/>
        <color rgb="FFF8696B"/>
        <color rgb="FFFCFCFF"/>
        <color rgb="FF63BE7B"/>
      </colorScale>
    </cfRule>
  </conditionalFormatting>
  <conditionalFormatting sqref="H2">
    <cfRule type="colorScale" priority="256">
      <colorScale>
        <cfvo type="min"/>
        <cfvo type="percentile" val="50"/>
        <cfvo type="max"/>
        <color rgb="FFF8696B"/>
        <color rgb="FFFCFCFF"/>
        <color rgb="FF5A8AC6"/>
      </colorScale>
    </cfRule>
    <cfRule type="colorScale" priority="263">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max"/>
        <color rgb="FFFCFCFF"/>
        <color rgb="FF63BE7B"/>
      </colorScale>
    </cfRule>
    <cfRule type="colorScale" priority="356">
      <colorScale>
        <cfvo type="min"/>
        <cfvo type="percentile" val="50"/>
        <cfvo type="max"/>
        <color rgb="FFF8696B"/>
        <color rgb="FFFCFCFF"/>
        <color rgb="FF63BE7B"/>
      </colorScale>
    </cfRule>
  </conditionalFormatting>
  <conditionalFormatting sqref="H3">
    <cfRule type="colorScale" priority="53">
      <colorScale>
        <cfvo type="min"/>
        <cfvo type="percentile" val="50"/>
        <cfvo type="max"/>
        <color rgb="FFF8696B"/>
        <color rgb="FFFCFCFF"/>
        <color rgb="FF63BE7B"/>
      </colorScale>
    </cfRule>
    <cfRule type="colorScale" priority="56">
      <colorScale>
        <cfvo type="min"/>
        <cfvo type="max"/>
        <color rgb="FFFCFCFF"/>
        <color rgb="FF63BE7B"/>
      </colorScale>
    </cfRule>
    <cfRule type="colorScale" priority="63">
      <colorScale>
        <cfvo type="min"/>
        <cfvo type="percentile" val="50"/>
        <cfvo type="max"/>
        <color rgb="FFF8696B"/>
        <color rgb="FFFCFCFF"/>
        <color rgb="FF5A8AC6"/>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89">
      <colorScale>
        <cfvo type="min"/>
        <cfvo type="percentile" val="50"/>
        <cfvo type="max"/>
        <color rgb="FFF8696B"/>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onditionalFormatting>
  <conditionalFormatting sqref="H4">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587">
      <colorScale>
        <cfvo type="min"/>
        <cfvo type="max"/>
        <color rgb="FFFCFCFF"/>
        <color rgb="FF63BE7B"/>
      </colorScale>
    </cfRule>
  </conditionalFormatting>
  <conditionalFormatting sqref="H4:H7">
    <cfRule type="colorScale" priority="642">
      <colorScale>
        <cfvo type="min"/>
        <cfvo type="percentile" val="50"/>
        <cfvo type="max"/>
        <color rgb="FFF8696B"/>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CFCFF"/>
        <color rgb="FF63BE7B"/>
      </colorScale>
    </cfRule>
  </conditionalFormatting>
  <conditionalFormatting sqref="H4:H34">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H4:H1048576 H1">
    <cfRule type="colorScale" priority="504">
      <colorScale>
        <cfvo type="min"/>
        <cfvo type="percentile" val="50"/>
        <cfvo type="max"/>
        <color rgb="FFF8696B"/>
        <color rgb="FFFCFCFF"/>
        <color rgb="FF5A8AC6"/>
      </colorScale>
    </cfRule>
  </conditionalFormatting>
  <conditionalFormatting sqref="H5:H7">
    <cfRule type="colorScale" priority="610">
      <colorScale>
        <cfvo type="min"/>
        <cfvo type="percentile" val="50"/>
        <cfvo type="max"/>
        <color rgb="FFF8696B"/>
        <color rgb="FFFCFCFF"/>
        <color rgb="FF63BE7B"/>
      </colorScale>
    </cfRule>
    <cfRule type="colorScale" priority="611">
      <colorScale>
        <cfvo type="min"/>
        <cfvo type="max"/>
        <color rgb="FFFCFCFF"/>
        <color rgb="FF63BE7B"/>
      </colorScale>
    </cfRule>
  </conditionalFormatting>
  <conditionalFormatting sqref="H8:H34">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onditionalFormatting>
  <conditionalFormatting sqref="I2">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I3">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onditionalFormatting>
  <conditionalFormatting sqref="I4:I34">
    <cfRule type="colorScale" priority="685">
      <colorScale>
        <cfvo type="min"/>
        <cfvo type="percentile" val="50"/>
        <cfvo type="max"/>
        <color rgb="FFF8696B"/>
        <color rgb="FFFCFCFF"/>
        <color rgb="FF63BE7B"/>
      </colorScale>
    </cfRule>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I2:J2 N2">
    <cfRule type="colorScale" priority="329">
      <colorScale>
        <cfvo type="min"/>
        <cfvo type="max"/>
        <color rgb="FFFCFCFF"/>
        <color rgb="FF63BE7B"/>
      </colorScale>
    </cfRule>
    <cfRule type="colorScale" priority="330">
      <colorScale>
        <cfvo type="min"/>
        <cfvo type="percentile" val="50"/>
        <cfvo type="max"/>
        <color rgb="FFF8696B"/>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percentile" val="50"/>
        <cfvo type="max"/>
        <color rgb="FFF8696B"/>
        <color rgb="FFFCFCFF"/>
        <color rgb="FF5A8AC6"/>
      </colorScale>
    </cfRule>
    <cfRule type="colorScale" priority="333">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3:J3 N3:N9">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5A8AC6"/>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onditionalFormatting>
  <conditionalFormatting sqref="I4:J4">
    <cfRule type="colorScale" priority="590">
      <colorScale>
        <cfvo type="min"/>
        <cfvo type="max"/>
        <color rgb="FFFCFCFF"/>
        <color rgb="FF63BE7B"/>
      </colorScale>
    </cfRule>
    <cfRule type="colorScale" priority="591">
      <colorScale>
        <cfvo type="min"/>
        <cfvo type="percentile" val="50"/>
        <cfvo type="max"/>
        <color rgb="FFF8696B"/>
        <color rgb="FFFCFCFF"/>
        <color rgb="FF63BE7B"/>
      </colorScale>
    </cfRule>
    <cfRule type="colorScale" priority="592">
      <colorScale>
        <cfvo type="min"/>
        <cfvo type="max"/>
        <color rgb="FFFCFCFF"/>
        <color rgb="FF63BE7B"/>
      </colorScale>
    </cfRule>
  </conditionalFormatting>
  <conditionalFormatting sqref="I4:J6 N10:N34">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5A8AC6"/>
      </colorScale>
    </cfRule>
    <cfRule type="colorScale" priority="692">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onditionalFormatting>
  <conditionalFormatting sqref="I5:J6">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onditionalFormatting>
  <conditionalFormatting sqref="I7:J7">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N10:N34 I8:J34">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percentile" val="50"/>
        <cfvo type="max"/>
        <color rgb="FFF8696B"/>
        <color rgb="FFFCFCFF"/>
        <color rgb="FF5A8AC6"/>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CFCFF"/>
        <color rgb="FF63BE7B"/>
      </colorScale>
    </cfRule>
  </conditionalFormatting>
  <conditionalFormatting sqref="I1:N1 G1">
    <cfRule type="colorScale" priority="505">
      <colorScale>
        <cfvo type="min"/>
        <cfvo type="percentile" val="50"/>
        <cfvo type="max"/>
        <color rgb="FFF8696B"/>
        <color rgb="FFFCFCFF"/>
        <color rgb="FF63BE7B"/>
      </colorScale>
    </cfRule>
  </conditionalFormatting>
  <conditionalFormatting sqref="J2">
    <cfRule type="colorScale" priority="238">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onditionalFormatting>
  <conditionalFormatting sqref="J3">
    <cfRule type="colorScale" priority="52">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onditionalFormatting>
  <conditionalFormatting sqref="J4:J34">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onditionalFormatting>
  <conditionalFormatting sqref="K2">
    <cfRule type="colorScale" priority="347">
      <colorScale>
        <cfvo type="min"/>
        <cfvo type="percentile" val="50"/>
        <cfvo type="max"/>
        <color rgb="FFF8696B"/>
        <color rgb="FFFCFCFF"/>
        <color rgb="FF63BE7B"/>
      </colorScale>
    </cfRule>
  </conditionalFormatting>
  <conditionalFormatting sqref="K3">
    <cfRule type="colorScale" priority="51">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onditionalFormatting>
  <conditionalFormatting sqref="K4:K34">
    <cfRule type="colorScale" priority="702">
      <colorScale>
        <cfvo type="min"/>
        <cfvo type="percentile" val="50"/>
        <cfvo type="max"/>
        <color rgb="FFF8696B"/>
        <color rgb="FFFCFCFF"/>
        <color rgb="FF63BE7B"/>
      </colorScale>
    </cfRule>
  </conditionalFormatting>
  <conditionalFormatting sqref="K2:L2">
    <cfRule type="colorScale" priority="265">
      <colorScale>
        <cfvo type="min"/>
        <cfvo type="max"/>
        <color rgb="FFFCFCFF"/>
        <color rgb="FF63BE7B"/>
      </colorScale>
    </cfRule>
    <cfRule type="colorScale" priority="266">
      <colorScale>
        <cfvo type="min"/>
        <cfvo type="max"/>
        <color rgb="FFFCFCFF"/>
        <color rgb="FF63BE7B"/>
      </colorScale>
    </cfRule>
    <cfRule type="colorScale" priority="284">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K3:L3">
    <cfRule type="colorScale" priority="72">
      <colorScale>
        <cfvo type="min"/>
        <cfvo type="max"/>
        <color rgb="FFFCFCFF"/>
        <color rgb="FF63BE7B"/>
      </colorScale>
    </cfRule>
    <cfRule type="colorScale" priority="7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onditionalFormatting>
  <conditionalFormatting sqref="K4:L4">
    <cfRule type="colorScale" priority="588">
      <colorScale>
        <cfvo type="min"/>
        <cfvo type="max"/>
        <color rgb="FFFCFCFF"/>
        <color rgb="FF63BE7B"/>
      </colorScale>
    </cfRule>
  </conditionalFormatting>
  <conditionalFormatting sqref="K4:L6">
    <cfRule type="colorScale" priority="510">
      <colorScale>
        <cfvo type="min"/>
        <cfvo type="max"/>
        <color rgb="FFFCFCFF"/>
        <color rgb="FF63BE7B"/>
      </colorScale>
    </cfRule>
  </conditionalFormatting>
  <conditionalFormatting sqref="K4:L7">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onditionalFormatting>
  <conditionalFormatting sqref="K5:L6">
    <cfRule type="colorScale" priority="612">
      <colorScale>
        <cfvo type="min"/>
        <cfvo type="max"/>
        <color rgb="FFFCFCFF"/>
        <color rgb="FF63BE7B"/>
      </colorScale>
    </cfRule>
  </conditionalFormatting>
  <conditionalFormatting sqref="K7:L7">
    <cfRule type="colorScale" priority="23">
      <colorScale>
        <cfvo type="min"/>
        <cfvo type="max"/>
        <color rgb="FFFCFCFF"/>
        <color rgb="FF63BE7B"/>
      </colorScale>
    </cfRule>
    <cfRule type="colorScale" priority="24">
      <colorScale>
        <cfvo type="min"/>
        <cfvo type="max"/>
        <color rgb="FFFCFCFF"/>
        <color rgb="FF63BE7B"/>
      </colorScale>
    </cfRule>
  </conditionalFormatting>
  <conditionalFormatting sqref="K8:L34">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max"/>
        <color rgb="FFFCFCFF"/>
        <color rgb="FF63BE7B"/>
      </colorScale>
    </cfRule>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onditionalFormatting>
  <conditionalFormatting sqref="L2">
    <cfRule type="colorScale" priority="348">
      <colorScale>
        <cfvo type="min"/>
        <cfvo type="percentile" val="50"/>
        <cfvo type="max"/>
        <color rgb="FFF8696B"/>
        <color rgb="FFFCFCFF"/>
        <color rgb="FF63BE7B"/>
      </colorScale>
    </cfRule>
  </conditionalFormatting>
  <conditionalFormatting sqref="L3">
    <cfRule type="colorScale" priority="50">
      <colorScale>
        <cfvo type="min"/>
        <cfvo type="percentile" val="50"/>
        <cfvo type="max"/>
        <color rgb="FFF8696B"/>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onditionalFormatting>
  <conditionalFormatting sqref="L4:L34">
    <cfRule type="colorScale" priority="705">
      <colorScale>
        <cfvo type="min"/>
        <cfvo type="percentile" val="50"/>
        <cfvo type="max"/>
        <color rgb="FFF8696B"/>
        <color rgb="FFFCFCFF"/>
        <color rgb="FF63BE7B"/>
      </colorScale>
    </cfRule>
  </conditionalFormatting>
  <conditionalFormatting sqref="M2">
    <cfRule type="colorScale" priority="237">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85">
      <colorScale>
        <cfvo type="min"/>
        <cfvo type="max"/>
        <color rgb="FFFCFCFF"/>
        <color rgb="FF63BE7B"/>
      </colorScale>
    </cfRule>
    <cfRule type="colorScale" priority="359">
      <colorScale>
        <cfvo type="min"/>
        <cfvo type="percentile" val="50"/>
        <cfvo type="max"/>
        <color rgb="FFF8696B"/>
        <color rgb="FFFCFCFF"/>
        <color rgb="FF63BE7B"/>
      </colorScale>
    </cfRule>
  </conditionalFormatting>
  <conditionalFormatting sqref="M3">
    <cfRule type="colorScale" priority="49">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max"/>
        <color rgb="FFFCFCFF"/>
        <color rgb="FF63BE7B"/>
      </colorScale>
    </cfRule>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onditionalFormatting>
  <conditionalFormatting sqref="M4">
    <cfRule type="colorScale" priority="589">
      <colorScale>
        <cfvo type="min"/>
        <cfvo type="max"/>
        <color rgb="FFFCFCFF"/>
        <color rgb="FF63BE7B"/>
      </colorScale>
    </cfRule>
  </conditionalFormatting>
  <conditionalFormatting sqref="M4:M7">
    <cfRule type="colorScale" priority="511">
      <colorScale>
        <cfvo type="min"/>
        <cfvo type="max"/>
        <color rgb="FFFCFCFF"/>
        <color rgb="FF63BE7B"/>
      </colorScale>
    </cfRule>
  </conditionalFormatting>
  <conditionalFormatting sqref="M4:M34">
    <cfRule type="colorScale" priority="706">
      <colorScale>
        <cfvo type="min"/>
        <cfvo type="percentile" val="50"/>
        <cfvo type="max"/>
        <color rgb="FFF8696B"/>
        <color rgb="FFFCFCFF"/>
        <color rgb="FF63BE7B"/>
      </colorScale>
    </cfRule>
    <cfRule type="colorScale" priority="707">
      <colorScale>
        <cfvo type="min"/>
        <cfvo type="max"/>
        <color rgb="FFFCFCFF"/>
        <color rgb="FF63BE7B"/>
      </colorScale>
    </cfRule>
    <cfRule type="colorScale" priority="708">
      <colorScale>
        <cfvo type="min"/>
        <cfvo type="percentile" val="50"/>
        <cfvo type="max"/>
        <color rgb="FFF8696B"/>
        <color rgb="FFFCFCFF"/>
        <color rgb="FF63BE7B"/>
      </colorScale>
    </cfRule>
  </conditionalFormatting>
  <conditionalFormatting sqref="M5:M7">
    <cfRule type="colorScale" priority="613">
      <colorScale>
        <cfvo type="min"/>
        <cfvo type="max"/>
        <color rgb="FFFCFCFF"/>
        <color rgb="FF63BE7B"/>
      </colorScale>
    </cfRule>
  </conditionalFormatting>
  <conditionalFormatting sqref="M8:M34">
    <cfRule type="colorScale" priority="544">
      <colorScale>
        <cfvo type="min"/>
        <cfvo type="max"/>
        <color rgb="FFFCFCFF"/>
        <color rgb="FF63BE7B"/>
      </colorScale>
    </cfRule>
    <cfRule type="colorScale" priority="545">
      <colorScale>
        <cfvo type="min"/>
        <cfvo type="max"/>
        <color rgb="FFFCFCFF"/>
        <color rgb="FF63BE7B"/>
      </colorScale>
    </cfRule>
    <cfRule type="colorScale" priority="546">
      <colorScale>
        <cfvo type="min"/>
        <cfvo type="max"/>
        <color rgb="FFFCFCFF"/>
        <color rgb="FF63BE7B"/>
      </colorScale>
    </cfRule>
  </conditionalFormatting>
  <conditionalFormatting sqref="J2 N2">
    <cfRule type="colorScale" priority="339">
      <colorScale>
        <cfvo type="min"/>
        <cfvo type="percentile" val="50"/>
        <cfvo type="max"/>
        <color rgb="FFF8696B"/>
        <color rgb="FFFCFCFF"/>
        <color rgb="FF63BE7B"/>
      </colorScale>
    </cfRule>
  </conditionalFormatting>
  <conditionalFormatting sqref="N2">
    <cfRule type="colorScale" priority="246">
      <colorScale>
        <cfvo type="min"/>
        <cfvo type="max"/>
        <color rgb="FFFCFCFF"/>
        <color rgb="FF63BE7B"/>
      </colorScale>
    </cfRule>
    <cfRule type="colorScale" priority="252">
      <colorScale>
        <cfvo type="min"/>
        <cfvo type="max"/>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FEB84"/>
        <color rgb="FF63BE7B"/>
      </colorScale>
    </cfRule>
    <cfRule type="colorScale" priority="255">
      <colorScale>
        <cfvo type="min"/>
        <cfvo type="max"/>
        <color rgb="FFFFEF9C"/>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FEB84"/>
        <color rgb="FF63BE7B"/>
      </colorScale>
    </cfRule>
    <cfRule type="colorScale" priority="309">
      <colorScale>
        <cfvo type="min"/>
        <cfvo type="max"/>
        <color rgb="FFFFEF9C"/>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percentile" val="50"/>
        <cfvo type="max"/>
        <color rgb="FFF8696B"/>
        <color rgb="FFFCFCFF"/>
        <color rgb="FF5A8AC6"/>
      </colorScale>
    </cfRule>
    <cfRule type="colorScale" priority="314">
      <colorScale>
        <cfvo type="min"/>
        <cfvo type="percentile" val="50"/>
        <cfvo type="max"/>
        <color rgb="FFF8696B"/>
        <color rgb="FFFCFCFF"/>
        <color rgb="FF63BE7B"/>
      </colorScale>
    </cfRule>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42">
      <colorScale>
        <cfvo type="min"/>
        <cfvo type="max"/>
        <color rgb="FFFCFCFF"/>
        <color rgb="FF63BE7B"/>
      </colorScale>
    </cfRule>
    <cfRule type="colorScale" priority="349">
      <colorScale>
        <cfvo type="min"/>
        <cfvo type="max"/>
        <color rgb="FFFCFCFF"/>
        <color rgb="FF63BE7B"/>
      </colorScale>
    </cfRule>
    <cfRule type="colorScale" priority="350">
      <colorScale>
        <cfvo type="min"/>
        <cfvo type="max"/>
        <color rgb="FFFCFCFF"/>
        <color rgb="FF63BE7B"/>
      </colorScale>
    </cfRule>
    <cfRule type="colorScale" priority="351">
      <colorScale>
        <cfvo type="min"/>
        <cfvo type="percentile" val="50"/>
        <cfvo type="max"/>
        <color rgb="FFF8696B"/>
        <color rgb="FFFFEB84"/>
        <color rgb="FF63BE7B"/>
      </colorScale>
    </cfRule>
    <cfRule type="colorScale" priority="352">
      <colorScale>
        <cfvo type="min"/>
        <cfvo type="max"/>
        <color rgb="FFFFEF9C"/>
        <color rgb="FF63BE7B"/>
      </colorScale>
    </cfRule>
  </conditionalFormatting>
  <conditionalFormatting sqref="N3:N9 J3">
    <cfRule type="colorScale" priority="136">
      <colorScale>
        <cfvo type="min"/>
        <cfvo type="percentile" val="50"/>
        <cfvo type="max"/>
        <color rgb="FFF8696B"/>
        <color rgb="FFFCFCFF"/>
        <color rgb="FF63BE7B"/>
      </colorScale>
    </cfRule>
  </conditionalFormatting>
  <conditionalFormatting sqref="N3:N9">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fRule type="colorScale" priority="155">
      <colorScale>
        <cfvo type="min"/>
        <cfvo type="max"/>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fRule type="colorScale" priority="158">
      <colorScale>
        <cfvo type="min"/>
        <cfvo type="max"/>
        <color rgb="FFFFEF9C"/>
        <color rgb="FF63BE7B"/>
      </colorScale>
    </cfRule>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5A8AC6"/>
      </colorScale>
    </cfRule>
    <cfRule type="colorScale" priority="163">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FEB84"/>
        <color rgb="FF63BE7B"/>
      </colorScale>
    </cfRule>
    <cfRule type="colorScale" priority="171">
      <colorScale>
        <cfvo type="min"/>
        <cfvo type="max"/>
        <color rgb="FFFFEF9C"/>
        <color rgb="FF63BE7B"/>
      </colorScale>
    </cfRule>
    <cfRule type="colorScale" priority="172">
      <colorScale>
        <cfvo type="min"/>
        <cfvo type="max"/>
        <color rgb="FFFCFCFF"/>
        <color rgb="FF63BE7B"/>
      </colorScale>
    </cfRule>
  </conditionalFormatting>
  <conditionalFormatting sqref="N10">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FEB84"/>
        <color rgb="FF63BE7B"/>
      </colorScale>
    </cfRule>
    <cfRule type="colorScale" priority="521">
      <colorScale>
        <cfvo type="min"/>
        <cfvo type="max"/>
        <color rgb="FFFFEF9C"/>
        <color rgb="FF63BE7B"/>
      </colorScale>
    </cfRule>
  </conditionalFormatting>
  <conditionalFormatting sqref="N10:N34 I4:J34">
    <cfRule type="colorScale" priority="696">
      <colorScale>
        <cfvo type="min"/>
        <cfvo type="percentile" val="50"/>
        <cfvo type="max"/>
        <color rgb="FFF8696B"/>
        <color rgb="FFFCFCFF"/>
        <color rgb="FF63BE7B"/>
      </colorScale>
    </cfRule>
    <cfRule type="colorScale" priority="697">
      <colorScale>
        <cfvo type="min"/>
        <cfvo type="max"/>
        <color rgb="FFFCFCFF"/>
        <color rgb="FF63BE7B"/>
      </colorScale>
    </cfRule>
  </conditionalFormatting>
  <conditionalFormatting sqref="N10:N34 J4:J34">
    <cfRule type="colorScale" priority="698">
      <colorScale>
        <cfvo type="min"/>
        <cfvo type="percentile" val="50"/>
        <cfvo type="max"/>
        <color rgb="FFF8696B"/>
        <color rgb="FFFCFCFF"/>
        <color rgb="FF63BE7B"/>
      </colorScale>
    </cfRule>
  </conditionalFormatting>
  <conditionalFormatting sqref="N10:N34">
    <cfRule type="colorScale" priority="668">
      <colorScale>
        <cfvo type="min"/>
        <cfvo type="max"/>
        <color rgb="FFFCFCFF"/>
        <color rgb="FF63BE7B"/>
      </colorScale>
    </cfRule>
    <cfRule type="colorScale" priority="669">
      <colorScale>
        <cfvo type="min"/>
        <cfvo type="max"/>
        <color rgb="FFFCFCFF"/>
        <color rgb="FF63BE7B"/>
      </colorScale>
    </cfRule>
    <cfRule type="colorScale" priority="670">
      <colorScale>
        <cfvo type="min"/>
        <cfvo type="percentile" val="50"/>
        <cfvo type="max"/>
        <color rgb="FFF8696B"/>
        <color rgb="FFFFEB84"/>
        <color rgb="FF63BE7B"/>
      </colorScale>
    </cfRule>
    <cfRule type="colorScale" priority="671">
      <colorScale>
        <cfvo type="min"/>
        <cfvo type="max"/>
        <color rgb="FFFFEF9C"/>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fRule type="colorScale" priority="680">
      <colorScale>
        <cfvo type="min"/>
        <cfvo type="percentile" val="50"/>
        <cfvo type="max"/>
        <color rgb="FFF8696B"/>
        <color rgb="FFFFEB84"/>
        <color rgb="FF63BE7B"/>
      </colorScale>
    </cfRule>
    <cfRule type="colorScale" priority="681">
      <colorScale>
        <cfvo type="min"/>
        <cfvo type="max"/>
        <color rgb="FFFFEF9C"/>
        <color rgb="FF63BE7B"/>
      </colorScale>
    </cfRule>
    <cfRule type="colorScale" priority="688">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max"/>
        <color rgb="FFFCFCFF"/>
        <color rgb="FF63BE7B"/>
      </colorScale>
    </cfRule>
    <cfRule type="colorScale" priority="712">
      <colorScale>
        <cfvo type="min"/>
        <cfvo type="percentile" val="50"/>
        <cfvo type="max"/>
        <color rgb="FFF8696B"/>
        <color rgb="FFFFEB84"/>
        <color rgb="FF63BE7B"/>
      </colorScale>
    </cfRule>
    <cfRule type="colorScale" priority="713">
      <colorScale>
        <cfvo type="min"/>
        <cfvo type="max"/>
        <color rgb="FFFFEF9C"/>
        <color rgb="FF63BE7B"/>
      </colorScale>
    </cfRule>
  </conditionalFormatting>
  <conditionalFormatting sqref="O2">
    <cfRule type="colorScale" priority="245">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fRule type="colorScale" priority="270">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onditionalFormatting>
  <conditionalFormatting sqref="O3">
    <cfRule type="colorScale" priority="46">
      <colorScale>
        <cfvo type="min"/>
        <cfvo type="percentile" val="50"/>
        <cfvo type="max"/>
        <color rgb="FF63BE7B"/>
        <color rgb="FFFCFCFF"/>
        <color rgb="FFF8696B"/>
      </colorScale>
    </cfRule>
    <cfRule type="colorScale" priority="62">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fRule type="colorScale" priority="92">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O4">
    <cfRule type="colorScale" priority="476">
      <colorScale>
        <cfvo type="min"/>
        <cfvo type="percentile" val="50"/>
        <cfvo type="max"/>
        <color rgb="FF63BE7B"/>
        <color rgb="FFFCFCFF"/>
        <color rgb="FFF8696B"/>
      </colorScale>
    </cfRule>
    <cfRule type="colorScale" priority="477">
      <colorScale>
        <cfvo type="min"/>
        <cfvo type="percentile" val="50"/>
        <cfvo type="max"/>
        <color rgb="FF63BE7B"/>
        <color rgb="FFFCFCFF"/>
        <color rgb="FFF8696B"/>
      </colorScale>
    </cfRule>
    <cfRule type="colorScale" priority="593">
      <colorScale>
        <cfvo type="min"/>
        <cfvo type="percentile" val="50"/>
        <cfvo type="max"/>
        <color rgb="FF63BE7B"/>
        <color rgb="FFFCFCFF"/>
        <color rgb="FFF8696B"/>
      </colorScale>
    </cfRule>
  </conditionalFormatting>
  <conditionalFormatting sqref="O4:O7">
    <cfRule type="colorScale" priority="512">
      <colorScale>
        <cfvo type="min"/>
        <cfvo type="percentile" val="50"/>
        <cfvo type="max"/>
        <color rgb="FF63BE7B"/>
        <color rgb="FFFCFCFF"/>
        <color rgb="FFF8696B"/>
      </colorScale>
    </cfRule>
  </conditionalFormatting>
  <conditionalFormatting sqref="O4:O34">
    <cfRule type="colorScale" priority="638">
      <colorScale>
        <cfvo type="min"/>
        <cfvo type="percentile" val="50"/>
        <cfvo type="max"/>
        <color rgb="FF63BE7B"/>
        <color rgb="FFFCFCFF"/>
        <color rgb="FFF8696B"/>
      </colorScale>
    </cfRule>
  </conditionalFormatting>
  <conditionalFormatting sqref="O5">
    <cfRule type="colorScale" priority="470">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onditionalFormatting>
  <conditionalFormatting sqref="O5:O7">
    <cfRule type="colorScale" priority="616">
      <colorScale>
        <cfvo type="min"/>
        <cfvo type="percentile" val="50"/>
        <cfvo type="max"/>
        <color rgb="FF63BE7B"/>
        <color rgb="FFFCFCFF"/>
        <color rgb="FFF8696B"/>
      </colorScale>
    </cfRule>
  </conditionalFormatting>
  <conditionalFormatting sqref="O6:O7">
    <cfRule type="colorScale" priority="581">
      <colorScale>
        <cfvo type="min"/>
        <cfvo type="percentile" val="50"/>
        <cfvo type="max"/>
        <color rgb="FF63BE7B"/>
        <color rgb="FFFCFCFF"/>
        <color rgb="FFF8696B"/>
      </colorScale>
    </cfRule>
  </conditionalFormatting>
  <conditionalFormatting sqref="O8:O34">
    <cfRule type="colorScale" priority="547">
      <colorScale>
        <cfvo type="min"/>
        <cfvo type="percentile" val="50"/>
        <cfvo type="max"/>
        <color rgb="FF63BE7B"/>
        <color rgb="FFFCFCFF"/>
        <color rgb="FFF8696B"/>
      </colorScale>
    </cfRule>
    <cfRule type="colorScale" priority="548">
      <colorScale>
        <cfvo type="min"/>
        <cfvo type="percentile" val="50"/>
        <cfvo type="max"/>
        <color rgb="FF63BE7B"/>
        <color rgb="FFFCFCFF"/>
        <color rgb="FFF8696B"/>
      </colorScale>
    </cfRule>
    <cfRule type="colorScale" priority="549">
      <colorScale>
        <cfvo type="min"/>
        <cfvo type="percentile" val="50"/>
        <cfvo type="max"/>
        <color rgb="FF63BE7B"/>
        <color rgb="FFFCFCFF"/>
        <color rgb="FFF8696B"/>
      </colorScale>
    </cfRule>
    <cfRule type="colorScale" priority="550">
      <colorScale>
        <cfvo type="min"/>
        <cfvo type="percentile" val="50"/>
        <cfvo type="max"/>
        <color rgb="FF63BE7B"/>
        <color rgb="FFFCFCFF"/>
        <color rgb="FFF8696B"/>
      </colorScale>
    </cfRule>
  </conditionalFormatting>
  <conditionalFormatting sqref="P2">
    <cfRule type="colorScale" priority="244">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89">
      <colorScale>
        <cfvo type="min"/>
        <cfvo type="max"/>
        <color rgb="FFFCFCFF"/>
        <color rgb="FFF8696B"/>
      </colorScale>
    </cfRule>
  </conditionalFormatting>
  <conditionalFormatting sqref="P3">
    <cfRule type="colorScale" priority="45">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fRule type="colorScale" priority="177">
      <colorScale>
        <cfvo type="min"/>
        <cfvo type="max"/>
        <color rgb="FFFCFCFF"/>
        <color rgb="FFF8696B"/>
      </colorScale>
    </cfRule>
    <cfRule type="colorScale" priority="17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P4:P7">
    <cfRule type="colorScale" priority="645">
      <colorScale>
        <cfvo type="min"/>
        <cfvo type="percentile" val="50"/>
        <cfvo type="max"/>
        <color rgb="FF63BE7B"/>
        <color rgb="FFFCFCFF"/>
        <color rgb="FFF8696B"/>
      </colorScale>
    </cfRule>
    <cfRule type="colorScale" priority="646">
      <colorScale>
        <cfvo type="min"/>
        <cfvo type="percentile" val="50"/>
        <cfvo type="max"/>
        <color rgb="FF63BE7B"/>
        <color rgb="FFFCFCFF"/>
        <color rgb="FFF8696B"/>
      </colorScale>
    </cfRule>
    <cfRule type="colorScale" priority="647">
      <colorScale>
        <cfvo type="min"/>
        <cfvo type="max"/>
        <color rgb="FFFCFCFF"/>
        <color rgb="FFF8696B"/>
      </colorScale>
    </cfRule>
  </conditionalFormatting>
  <conditionalFormatting sqref="P4:P34">
    <cfRule type="colorScale" priority="714">
      <colorScale>
        <cfvo type="min"/>
        <cfvo type="percentile" val="50"/>
        <cfvo type="max"/>
        <color rgb="FF63BE7B"/>
        <color rgb="FFFCFCFF"/>
        <color rgb="FFF8696B"/>
      </colorScale>
    </cfRule>
  </conditionalFormatting>
  <conditionalFormatting sqref="P8:P34">
    <cfRule type="colorScale" priority="551">
      <colorScale>
        <cfvo type="min"/>
        <cfvo type="percentile" val="50"/>
        <cfvo type="max"/>
        <color rgb="FF63BE7B"/>
        <color rgb="FFFCFCFF"/>
        <color rgb="FFF8696B"/>
      </colorScale>
    </cfRule>
    <cfRule type="colorScale" priority="552">
      <colorScale>
        <cfvo type="min"/>
        <cfvo type="percentile" val="50"/>
        <cfvo type="max"/>
        <color rgb="FF63BE7B"/>
        <color rgb="FFFCFCFF"/>
        <color rgb="FFF8696B"/>
      </colorScale>
    </cfRule>
    <cfRule type="colorScale" priority="553">
      <colorScale>
        <cfvo type="min"/>
        <cfvo type="max"/>
        <color rgb="FFFCFCFF"/>
        <color rgb="FFF8696B"/>
      </colorScale>
    </cfRule>
  </conditionalFormatting>
  <conditionalFormatting sqref="Q2">
    <cfRule type="colorScale" priority="230">
      <colorScale>
        <cfvo type="min"/>
        <cfvo type="percentile" val="50"/>
        <cfvo type="max"/>
        <color rgb="FFF8696B"/>
        <color rgb="FFFCFCFF"/>
        <color rgb="FF63BE7B"/>
      </colorScale>
    </cfRule>
    <cfRule type="colorScale" priority="236">
      <colorScale>
        <cfvo type="min"/>
        <cfvo type="max"/>
        <color rgb="FFFCFCFF"/>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FEF9C"/>
        <color rgb="FF63BE7B"/>
      </colorScale>
    </cfRule>
    <cfRule type="colorScale" priority="292">
      <colorScale>
        <cfvo type="min"/>
        <cfvo type="max"/>
        <color rgb="FFFCFCFF"/>
        <color rgb="FF63BE7B"/>
      </colorScale>
    </cfRule>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onditionalFormatting>
  <conditionalFormatting sqref="Q3">
    <cfRule type="colorScale" priority="44">
      <colorScale>
        <cfvo type="min"/>
        <cfvo type="percentile" val="50"/>
        <cfvo type="max"/>
        <color rgb="FFF8696B"/>
        <color rgb="FFFCFCFF"/>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FEF9C"/>
        <color rgb="FF63BE7B"/>
      </colorScale>
    </cfRule>
    <cfRule type="colorScale" priority="18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onditionalFormatting>
  <conditionalFormatting sqref="Q4">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percentile" val="50"/>
        <cfvo type="max"/>
        <color rgb="FFF8696B"/>
        <color rgb="FFFFEB84"/>
        <color rgb="FF63BE7B"/>
      </colorScale>
    </cfRule>
  </conditionalFormatting>
  <conditionalFormatting sqref="Q4:Q7">
    <cfRule type="colorScale" priority="648">
      <colorScale>
        <cfvo type="min"/>
        <cfvo type="percentile" val="50"/>
        <cfvo type="max"/>
        <color rgb="FFF8696B"/>
        <color rgb="FFFCFCFF"/>
        <color rgb="FF63BE7B"/>
      </colorScale>
    </cfRule>
    <cfRule type="colorScale" priority="649">
      <colorScale>
        <cfvo type="min"/>
        <cfvo type="max"/>
        <color rgb="FFFFEF9C"/>
        <color rgb="FF63BE7B"/>
      </colorScale>
    </cfRule>
    <cfRule type="colorScale" priority="650">
      <colorScale>
        <cfvo type="min"/>
        <cfvo type="max"/>
        <color rgb="FFFCFCFF"/>
        <color rgb="FF63BE7B"/>
      </colorScale>
    </cfRule>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onditionalFormatting>
  <conditionalFormatting sqref="Q4:Q34">
    <cfRule type="colorScale" priority="715">
      <colorScale>
        <cfvo type="min"/>
        <cfvo type="percentile" val="50"/>
        <cfvo type="max"/>
        <color rgb="FFF8696B"/>
        <color rgb="FFFCFCFF"/>
        <color rgb="FF63BE7B"/>
      </colorScale>
    </cfRule>
  </conditionalFormatting>
  <conditionalFormatting sqref="Q5:Q7">
    <cfRule type="colorScale" priority="617">
      <colorScale>
        <cfvo type="min"/>
        <cfvo type="max"/>
        <color rgb="FFFFEF9C"/>
        <color rgb="FF63BE7B"/>
      </colorScale>
    </cfRule>
  </conditionalFormatting>
  <conditionalFormatting sqref="Q8:Q34">
    <cfRule type="colorScale" priority="554">
      <colorScale>
        <cfvo type="min"/>
        <cfvo type="percentile" val="50"/>
        <cfvo type="max"/>
        <color rgb="FFF8696B"/>
        <color rgb="FFFCFCFF"/>
        <color rgb="FF63BE7B"/>
      </colorScale>
    </cfRule>
    <cfRule type="colorScale" priority="555">
      <colorScale>
        <cfvo type="min"/>
        <cfvo type="max"/>
        <color rgb="FFFFEF9C"/>
        <color rgb="FF63BE7B"/>
      </colorScale>
    </cfRule>
    <cfRule type="colorScale" priority="556">
      <colorScale>
        <cfvo type="min"/>
        <cfvo type="max"/>
        <color rgb="FFFFEF9C"/>
        <color rgb="FF63BE7B"/>
      </colorScale>
    </cfRule>
    <cfRule type="colorScale" priority="557">
      <colorScale>
        <cfvo type="min"/>
        <cfvo type="max"/>
        <color rgb="FFFFEF9C"/>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CFCFF"/>
        <color rgb="FF63BE7B"/>
      </colorScale>
    </cfRule>
  </conditionalFormatting>
  <conditionalFormatting sqref="Q4:S4">
    <cfRule type="colorScale" priority="474">
      <colorScale>
        <cfvo type="min"/>
        <cfvo type="max"/>
        <color rgb="FFFFEF9C"/>
        <color rgb="FF63BE7B"/>
      </colorScale>
    </cfRule>
    <cfRule type="colorScale" priority="475">
      <colorScale>
        <cfvo type="min"/>
        <cfvo type="max"/>
        <color rgb="FFFFEF9C"/>
        <color rgb="FF63BE7B"/>
      </colorScale>
    </cfRule>
    <cfRule type="colorScale" priority="478">
      <colorScale>
        <cfvo type="min"/>
        <cfvo type="max"/>
        <color rgb="FFFFEF9C"/>
        <color rgb="FF63BE7B"/>
      </colorScale>
    </cfRule>
  </conditionalFormatting>
  <conditionalFormatting sqref="Q5:U5 W5">
    <cfRule type="colorScale" priority="468">
      <colorScale>
        <cfvo type="min"/>
        <cfvo type="max"/>
        <color rgb="FFFFEF9C"/>
        <color rgb="FF63BE7B"/>
      </colorScale>
    </cfRule>
    <cfRule type="colorScale" priority="469">
      <colorScale>
        <cfvo type="min"/>
        <cfvo type="max"/>
        <color rgb="FFFFEF9C"/>
        <color rgb="FF63BE7B"/>
      </colorScale>
    </cfRule>
    <cfRule type="colorScale" priority="472">
      <colorScale>
        <cfvo type="min"/>
        <cfvo type="max"/>
        <color rgb="FFFFEF9C"/>
        <color rgb="FF63BE7B"/>
      </colorScale>
    </cfRule>
  </conditionalFormatting>
  <conditionalFormatting sqref="Q6:U7 W6:W7">
    <cfRule type="colorScale" priority="467">
      <colorScale>
        <cfvo type="min"/>
        <cfvo type="max"/>
        <color rgb="FFFFEF9C"/>
        <color rgb="FF63BE7B"/>
      </colorScale>
    </cfRule>
  </conditionalFormatting>
  <conditionalFormatting sqref="Q8:U34 W8:W34">
    <cfRule type="colorScale" priority="436">
      <colorScale>
        <cfvo type="min"/>
        <cfvo type="max"/>
        <color rgb="FFFFEF9C"/>
        <color rgb="FF63BE7B"/>
      </colorScale>
    </cfRule>
  </conditionalFormatting>
  <conditionalFormatting sqref="Q2:W2">
    <cfRule type="colorScale" priority="360">
      <colorScale>
        <cfvo type="min"/>
        <cfvo type="max"/>
        <color rgb="FFFFEF9C"/>
        <color rgb="FF63BE7B"/>
      </colorScale>
    </cfRule>
  </conditionalFormatting>
  <conditionalFormatting sqref="Q3:W3">
    <cfRule type="colorScale" priority="85">
      <colorScale>
        <cfvo type="min"/>
        <cfvo type="max"/>
        <color rgb="FFFFEF9C"/>
        <color rgb="FF63BE7B"/>
      </colorScale>
    </cfRule>
  </conditionalFormatting>
  <conditionalFormatting sqref="R2">
    <cfRule type="colorScale" priority="235">
      <colorScale>
        <cfvo type="min"/>
        <cfvo type="max"/>
        <color rgb="FFFCFCFF"/>
        <color rgb="FF63BE7B"/>
      </colorScale>
    </cfRule>
    <cfRule type="colorScale" priority="243">
      <colorScale>
        <cfvo type="min"/>
        <cfvo type="percentile" val="50"/>
        <cfvo type="max"/>
        <color rgb="FFF8696B"/>
        <color rgb="FFFCFCFF"/>
        <color rgb="FF63BE7B"/>
      </colorScale>
    </cfRule>
  </conditionalFormatting>
  <conditionalFormatting sqref="R3">
    <cfRule type="colorScale" priority="43">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onditionalFormatting>
  <conditionalFormatting sqref="R2:S2">
    <cfRule type="colorScale" priority="273">
      <colorScale>
        <cfvo type="min"/>
        <cfvo type="max"/>
        <color rgb="FFFFEF9C"/>
        <color rgb="FF63BE7B"/>
      </colorScale>
    </cfRule>
    <cfRule type="colorScale" priority="274">
      <colorScale>
        <cfvo type="min"/>
        <cfvo type="max"/>
        <color rgb="FFFFEF9C"/>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R3:S3">
    <cfRule type="colorScale" priority="80">
      <colorScale>
        <cfvo type="min"/>
        <cfvo type="max"/>
        <color rgb="FFFFEF9C"/>
        <color rgb="FF63BE7B"/>
      </colorScale>
    </cfRule>
    <cfRule type="colorScale" priority="81">
      <colorScale>
        <cfvo type="min"/>
        <cfvo type="max"/>
        <color rgb="FFFFEF9C"/>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R4:S4">
    <cfRule type="colorScale" priority="597">
      <colorScale>
        <cfvo type="min"/>
        <cfvo type="max"/>
        <color rgb="FFFFEF9C"/>
        <color rgb="FF63BE7B"/>
      </colorScale>
    </cfRule>
    <cfRule type="colorScale" priority="598">
      <colorScale>
        <cfvo type="min"/>
        <cfvo type="max"/>
        <color rgb="FFFFEF9C"/>
        <color rgb="FF63BE7B"/>
      </colorScale>
    </cfRule>
    <cfRule type="colorScale" priority="599">
      <colorScale>
        <cfvo type="min"/>
        <cfvo type="percentile" val="50"/>
        <cfvo type="max"/>
        <color rgb="FFF8696B"/>
        <color rgb="FFFFEB84"/>
        <color rgb="FF63BE7B"/>
      </colorScale>
    </cfRule>
  </conditionalFormatting>
  <conditionalFormatting sqref="R4:S6">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55">
      <colorScale>
        <cfvo type="min"/>
        <cfvo type="max"/>
        <color rgb="FFFCFCFF"/>
        <color rgb="FF63BE7B"/>
      </colorScale>
    </cfRule>
  </conditionalFormatting>
  <conditionalFormatting sqref="R4:S7">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onditionalFormatting>
  <conditionalFormatting sqref="R5:S6">
    <cfRule type="colorScale" priority="618">
      <colorScale>
        <cfvo type="min"/>
        <cfvo type="max"/>
        <color rgb="FFFFEF9C"/>
        <color rgb="FF63BE7B"/>
      </colorScale>
    </cfRule>
  </conditionalFormatting>
  <conditionalFormatting sqref="R7:S7">
    <cfRule type="colorScale" priority="27">
      <colorScale>
        <cfvo type="min"/>
        <cfvo type="max"/>
        <color rgb="FFFFEF9C"/>
        <color rgb="FF63BE7B"/>
      </colorScale>
    </cfRule>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fRule type="colorScale" priority="30">
      <colorScale>
        <cfvo type="min"/>
        <cfvo type="max"/>
        <color rgb="FFFCFCFF"/>
        <color rgb="FF63BE7B"/>
      </colorScale>
    </cfRule>
  </conditionalFormatting>
  <conditionalFormatting sqref="R8:S34">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39">
      <colorScale>
        <cfvo type="min"/>
        <cfvo type="max"/>
        <color rgb="FFFFEF9C"/>
        <color rgb="FF63BE7B"/>
      </colorScale>
    </cfRule>
    <cfRule type="colorScale" priority="440">
      <colorScale>
        <cfvo type="min"/>
        <cfvo type="max"/>
        <color rgb="FFFFEF9C"/>
        <color rgb="FF63BE7B"/>
      </colorScale>
    </cfRule>
    <cfRule type="colorScale" priority="441">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S2">
    <cfRule type="colorScale" priority="234">
      <colorScale>
        <cfvo type="min"/>
        <cfvo type="max"/>
        <color rgb="FFFCFCFF"/>
        <color rgb="FF63BE7B"/>
      </colorScale>
    </cfRule>
    <cfRule type="colorScale" priority="242">
      <colorScale>
        <cfvo type="min"/>
        <cfvo type="percentile" val="50"/>
        <cfvo type="max"/>
        <color rgb="FFF8696B"/>
        <color rgb="FFFCFCFF"/>
        <color rgb="FF63BE7B"/>
      </colorScale>
    </cfRule>
  </conditionalFormatting>
  <conditionalFormatting sqref="S3">
    <cfRule type="colorScale" priority="41">
      <colorScale>
        <cfvo type="min"/>
        <cfvo type="max"/>
        <color rgb="FFFCFCFF"/>
        <color rgb="FF63BE7B"/>
      </colorScale>
    </cfRule>
    <cfRule type="colorScale" priority="42">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onditionalFormatting>
  <conditionalFormatting sqref="T2">
    <cfRule type="colorScale" priority="233">
      <colorScale>
        <cfvo type="min"/>
        <cfvo type="max"/>
        <color rgb="FFFCFCFF"/>
        <color rgb="FF63BE7B"/>
      </colorScale>
    </cfRule>
    <cfRule type="colorScale" priority="241">
      <colorScale>
        <cfvo type="min"/>
        <cfvo type="percentile" val="50"/>
        <cfvo type="max"/>
        <color rgb="FFF8696B"/>
        <color rgb="FFFCFCFF"/>
        <color rgb="FF63BE7B"/>
      </colorScale>
    </cfRule>
    <cfRule type="colorScale" priority="275">
      <colorScale>
        <cfvo type="min"/>
        <cfvo type="max"/>
        <color rgb="FFFFEF9C"/>
        <color rgb="FF63BE7B"/>
      </colorScale>
    </cfRule>
    <cfRule type="colorScale" priority="276">
      <colorScale>
        <cfvo type="min"/>
        <cfvo type="max"/>
        <color rgb="FFFFEF9C"/>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onditionalFormatting>
  <conditionalFormatting sqref="T3">
    <cfRule type="colorScale" priority="40">
      <colorScale>
        <cfvo type="min"/>
        <cfvo type="max"/>
        <color rgb="FFFCFCFF"/>
        <color rgb="FF63BE7B"/>
      </colorScale>
    </cfRule>
    <cfRule type="colorScale" priority="82">
      <colorScale>
        <cfvo type="min"/>
        <cfvo type="max"/>
        <color rgb="FFFFEF9C"/>
        <color rgb="FF63BE7B"/>
      </colorScale>
    </cfRule>
    <cfRule type="colorScale" priority="83">
      <colorScale>
        <cfvo type="min"/>
        <cfvo type="max"/>
        <color rgb="FFFFEF9C"/>
        <color rgb="FF63BE7B"/>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T4">
    <cfRule type="colorScale" priority="473">
      <colorScale>
        <cfvo type="min"/>
        <cfvo type="max"/>
        <color rgb="FFFFEF9C"/>
        <color rgb="FF63BE7B"/>
      </colorScale>
    </cfRule>
    <cfRule type="colorScale" priority="479">
      <colorScale>
        <cfvo type="min"/>
        <cfvo type="max"/>
        <color rgb="FFFFEF9C"/>
        <color rgb="FF63BE7B"/>
      </colorScale>
    </cfRule>
    <cfRule type="colorScale" priority="600">
      <colorScale>
        <cfvo type="min"/>
        <cfvo type="max"/>
        <color rgb="FFFFEF9C"/>
        <color rgb="FF63BE7B"/>
      </colorScale>
    </cfRule>
    <cfRule type="colorScale" priority="601">
      <colorScale>
        <cfvo type="min"/>
        <cfvo type="max"/>
        <color rgb="FFFFEF9C"/>
        <color rgb="FF63BE7B"/>
      </colorScale>
    </cfRule>
    <cfRule type="colorScale" priority="602">
      <colorScale>
        <cfvo type="min"/>
        <cfvo type="percentile" val="50"/>
        <cfvo type="max"/>
        <color rgb="FFF8696B"/>
        <color rgb="FFFCFCFF"/>
        <color rgb="FF63BE7B"/>
      </colorScale>
    </cfRule>
  </conditionalFormatting>
  <conditionalFormatting sqref="T4:T7">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58">
      <colorScale>
        <cfvo type="min"/>
        <cfvo type="max"/>
        <color rgb="FFFCFCFF"/>
        <color rgb="FF63BE7B"/>
      </colorScale>
    </cfRule>
    <cfRule type="colorScale" priority="659">
      <colorScale>
        <cfvo type="min"/>
        <cfvo type="max"/>
        <color rgb="FFFCFCFF"/>
        <color rgb="FF63BE7B"/>
      </colorScale>
    </cfRule>
  </conditionalFormatting>
  <conditionalFormatting sqref="T4:T34">
    <cfRule type="colorScale" priority="718">
      <colorScale>
        <cfvo type="min"/>
        <cfvo type="percentile" val="50"/>
        <cfvo type="max"/>
        <color rgb="FFF8696B"/>
        <color rgb="FFFCFCFF"/>
        <color rgb="FF63BE7B"/>
      </colorScale>
    </cfRule>
    <cfRule type="colorScale" priority="719">
      <colorScale>
        <cfvo type="min"/>
        <cfvo type="max"/>
        <color rgb="FFFCFCFF"/>
        <color rgb="FF63BE7B"/>
      </colorScale>
    </cfRule>
  </conditionalFormatting>
  <conditionalFormatting sqref="T5:T7">
    <cfRule type="colorScale" priority="619">
      <colorScale>
        <cfvo type="min"/>
        <cfvo type="max"/>
        <color rgb="FFFFEF9C"/>
        <color rgb="FF63BE7B"/>
      </colorScale>
    </cfRule>
  </conditionalFormatting>
  <conditionalFormatting sqref="T8:T34">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fRule type="colorScale" priority="569">
      <colorScale>
        <cfvo type="min"/>
        <cfvo type="max"/>
        <color rgb="FFFFEF9C"/>
        <color rgb="FF63BE7B"/>
      </colorScale>
    </cfRule>
    <cfRule type="colorScale" priority="570">
      <colorScale>
        <cfvo type="min"/>
        <cfvo type="max"/>
        <color rgb="FFFFEF9C"/>
        <color rgb="FF63BE7B"/>
      </colorScale>
    </cfRule>
    <cfRule type="colorScale" priority="571">
      <colorScale>
        <cfvo type="min"/>
        <cfvo type="max"/>
        <color rgb="FFFCFCFF"/>
        <color rgb="FF63BE7B"/>
      </colorScale>
    </cfRule>
    <cfRule type="colorScale" priority="572">
      <colorScale>
        <cfvo type="min"/>
        <cfvo type="max"/>
        <color rgb="FFFCFCFF"/>
        <color rgb="FF63BE7B"/>
      </colorScale>
    </cfRule>
  </conditionalFormatting>
  <conditionalFormatting sqref="U2">
    <cfRule type="colorScale" priority="232">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U3">
    <cfRule type="colorScale" priority="39">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onditionalFormatting>
  <conditionalFormatting sqref="W4 U4">
    <cfRule type="colorScale" priority="486">
      <colorScale>
        <cfvo type="min"/>
        <cfvo type="max"/>
        <color rgb="FFFFEF9C"/>
        <color rgb="FF63BE7B"/>
      </colorScale>
    </cfRule>
    <cfRule type="colorScale" priority="487">
      <colorScale>
        <cfvo type="min"/>
        <cfvo type="percentile" val="50"/>
        <cfvo type="max"/>
        <color rgb="FFF8696B"/>
        <color rgb="FFFFEB84"/>
        <color rgb="FF63BE7B"/>
      </colorScale>
    </cfRule>
    <cfRule type="colorScale" priority="603">
      <colorScale>
        <cfvo type="min"/>
        <cfvo type="max"/>
        <color rgb="FFFFEF9C"/>
        <color rgb="FF63BE7B"/>
      </colorScale>
    </cfRule>
    <cfRule type="colorScale" priority="604">
      <colorScale>
        <cfvo type="min"/>
        <cfvo type="max"/>
        <color rgb="FFFFEF9C"/>
        <color rgb="FF63BE7B"/>
      </colorScale>
    </cfRule>
    <cfRule type="colorScale" priority="605">
      <colorScale>
        <cfvo type="min"/>
        <cfvo type="max"/>
        <color rgb="FFFFEF9C"/>
        <color rgb="FF63BE7B"/>
      </colorScale>
    </cfRule>
  </conditionalFormatting>
  <conditionalFormatting sqref="U4:U7 W4:W7">
    <cfRule type="colorScale" priority="513">
      <colorScale>
        <cfvo type="min"/>
        <cfvo type="max"/>
        <color rgb="FFFFEF9C"/>
        <color rgb="FF63BE7B"/>
      </colorScale>
    </cfRule>
  </conditionalFormatting>
  <conditionalFormatting sqref="U4:U7">
    <cfRule type="colorScale" priority="660">
      <colorScale>
        <cfvo type="min"/>
        <cfvo type="percentile" val="50"/>
        <cfvo type="max"/>
        <color rgb="FFF8696B"/>
        <color rgb="FFFCFCFF"/>
        <color rgb="FF63BE7B"/>
      </colorScale>
    </cfRule>
    <cfRule type="colorScale" priority="661">
      <colorScale>
        <cfvo type="min"/>
        <cfvo type="max"/>
        <color rgb="FFFCFCFF"/>
        <color rgb="FF63BE7B"/>
      </colorScale>
    </cfRule>
  </conditionalFormatting>
  <conditionalFormatting sqref="U4:U34">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U5:U7 W5:W7">
    <cfRule type="colorScale" priority="606">
      <colorScale>
        <cfvo type="min"/>
        <cfvo type="max"/>
        <color rgb="FFFFEF9C"/>
        <color rgb="FF63BE7B"/>
      </colorScale>
    </cfRule>
  </conditionalFormatting>
  <conditionalFormatting sqref="U8:U34 W8:W34">
    <cfRule type="colorScale" priority="442">
      <colorScale>
        <cfvo type="min"/>
        <cfvo type="max"/>
        <color rgb="FFFFEF9C"/>
        <color rgb="FF63BE7B"/>
      </colorScale>
    </cfRule>
    <cfRule type="colorScale" priority="443">
      <colorScale>
        <cfvo type="min"/>
        <cfvo type="max"/>
        <color rgb="FFFFEF9C"/>
        <color rgb="FF63BE7B"/>
      </colorScale>
    </cfRule>
    <cfRule type="colorScale" priority="444">
      <colorScale>
        <cfvo type="min"/>
        <cfvo type="max"/>
        <color rgb="FFFFEF9C"/>
        <color rgb="FF63BE7B"/>
      </colorScale>
    </cfRule>
  </conditionalFormatting>
  <conditionalFormatting sqref="U8:U34">
    <cfRule type="colorScale" priority="573">
      <colorScale>
        <cfvo type="min"/>
        <cfvo type="percentile" val="50"/>
        <cfvo type="max"/>
        <color rgb="FFF8696B"/>
        <color rgb="FFFCFCFF"/>
        <color rgb="FF63BE7B"/>
      </colorScale>
    </cfRule>
    <cfRule type="colorScale" priority="574">
      <colorScale>
        <cfvo type="min"/>
        <cfvo type="max"/>
        <color rgb="FFFCFCFF"/>
        <color rgb="FF63BE7B"/>
      </colorScale>
    </cfRule>
  </conditionalFormatting>
  <conditionalFormatting sqref="U2:W2">
    <cfRule type="colorScale" priority="361">
      <colorScale>
        <cfvo type="min"/>
        <cfvo type="max"/>
        <color rgb="FFFFEF9C"/>
        <color rgb="FF63BE7B"/>
      </colorScale>
    </cfRule>
    <cfRule type="colorScale" priority="362">
      <colorScale>
        <cfvo type="min"/>
        <cfvo type="max"/>
        <color rgb="FFFFEF9C"/>
        <color rgb="FF63BE7B"/>
      </colorScale>
    </cfRule>
    <cfRule type="colorScale" priority="363">
      <colorScale>
        <cfvo type="min"/>
        <cfvo type="max"/>
        <color rgb="FFFFEF9C"/>
        <color rgb="FF63BE7B"/>
      </colorScale>
    </cfRule>
  </conditionalFormatting>
  <conditionalFormatting sqref="U3:W3">
    <cfRule type="colorScale" priority="211">
      <colorScale>
        <cfvo type="min"/>
        <cfvo type="max"/>
        <color rgb="FFFFEF9C"/>
        <color rgb="FF63BE7B"/>
      </colorScale>
    </cfRule>
    <cfRule type="colorScale" priority="212">
      <colorScale>
        <cfvo type="min"/>
        <cfvo type="max"/>
        <color rgb="FFFFEF9C"/>
        <color rgb="FF63BE7B"/>
      </colorScale>
    </cfRule>
    <cfRule type="colorScale" priority="213">
      <colorScale>
        <cfvo type="min"/>
        <cfvo type="max"/>
        <color rgb="FFFFEF9C"/>
        <color rgb="FF63BE7B"/>
      </colorScale>
    </cfRule>
  </conditionalFormatting>
  <conditionalFormatting sqref="V2">
    <cfRule type="colorScale" priority="226">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fRule type="colorScale" priority="228">
      <colorScale>
        <cfvo type="min"/>
        <cfvo type="max"/>
        <color rgb="FF63BE7B"/>
        <color rgb="FFFCFCFF"/>
      </colorScale>
    </cfRule>
    <cfRule type="colorScale" priority="229">
      <colorScale>
        <cfvo type="min"/>
        <cfvo type="percentile" val="50"/>
        <cfvo type="max"/>
        <color rgb="FF63BE7B"/>
        <color rgb="FFFCFCFF"/>
        <color rgb="FFF8696B"/>
      </colorScale>
    </cfRule>
  </conditionalFormatting>
  <conditionalFormatting sqref="V3">
    <cfRule type="colorScale" priority="38">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16">
      <colorScale>
        <cfvo type="min"/>
        <cfvo type="max"/>
        <color rgb="FF63BE7B"/>
        <color rgb="FFFCFCFF"/>
      </colorScale>
    </cfRule>
    <cfRule type="colorScale" priority="217">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onditionalFormatting>
  <conditionalFormatting sqref="V4">
    <cfRule type="colorScale" priority="373">
      <colorScale>
        <cfvo type="min"/>
        <cfvo type="max"/>
        <color rgb="FFFFEF9C"/>
        <color rgb="FF63BE7B"/>
      </colorScale>
    </cfRule>
  </conditionalFormatting>
  <conditionalFormatting sqref="V4:V21">
    <cfRule type="colorScale" priority="364">
      <colorScale>
        <cfvo type="min"/>
        <cfvo type="max"/>
        <color rgb="FFFFEF9C"/>
        <color rgb="FF63BE7B"/>
      </colorScale>
    </cfRule>
    <cfRule type="colorScale" priority="365">
      <colorScale>
        <cfvo type="min"/>
        <cfvo type="percentile" val="50"/>
        <cfvo type="max"/>
        <color rgb="FF63BE7B"/>
        <color rgb="FFFCFCFF"/>
        <color rgb="FFF8696B"/>
      </colorScale>
    </cfRule>
    <cfRule type="colorScale" priority="366">
      <colorScale>
        <cfvo type="min"/>
        <cfvo type="percentile" val="50"/>
        <cfvo type="max"/>
        <color rgb="FF63BE7B"/>
        <color rgb="FFFCFCFF"/>
        <color rgb="FFF8696B"/>
      </colorScale>
    </cfRule>
    <cfRule type="colorScale" priority="367">
      <colorScale>
        <cfvo type="min"/>
        <cfvo type="max"/>
        <color rgb="FF63BE7B"/>
        <color rgb="FFFCFCFF"/>
      </colorScale>
    </cfRule>
    <cfRule type="colorScale" priority="368">
      <colorScale>
        <cfvo type="min"/>
        <cfvo type="percentile" val="50"/>
        <cfvo type="max"/>
        <color rgb="FF63BE7B"/>
        <color rgb="FFFCFCFF"/>
        <color rgb="FFF8696B"/>
      </colorScale>
    </cfRule>
    <cfRule type="colorScale" priority="388">
      <colorScale>
        <cfvo type="min"/>
        <cfvo type="max"/>
        <color rgb="FFFFEF9C"/>
        <color rgb="FF63BE7B"/>
      </colorScale>
    </cfRule>
    <cfRule type="colorScale" priority="389">
      <colorScale>
        <cfvo type="min"/>
        <cfvo type="max"/>
        <color rgb="FFFFEF9C"/>
        <color rgb="FF63BE7B"/>
      </colorScale>
    </cfRule>
    <cfRule type="colorScale" priority="390">
      <colorScale>
        <cfvo type="min"/>
        <cfvo type="max"/>
        <color rgb="FFFFEF9C"/>
        <color rgb="FF63BE7B"/>
      </colorScale>
    </cfRule>
  </conditionalFormatting>
  <conditionalFormatting sqref="V5">
    <cfRule type="colorScale" priority="374">
      <colorScale>
        <cfvo type="min"/>
        <cfvo type="max"/>
        <color rgb="FFFFEF9C"/>
        <color rgb="FF63BE7B"/>
      </colorScale>
    </cfRule>
    <cfRule type="colorScale" priority="375">
      <colorScale>
        <cfvo type="min"/>
        <cfvo type="max"/>
        <color rgb="FFFFEF9C"/>
        <color rgb="FF63BE7B"/>
      </colorScale>
    </cfRule>
  </conditionalFormatting>
  <conditionalFormatting sqref="V6:V7">
    <cfRule type="colorScale" priority="376">
      <colorScale>
        <cfvo type="min"/>
        <cfvo type="max"/>
        <color rgb="FFFFEF9C"/>
        <color rgb="FF63BE7B"/>
      </colorScale>
    </cfRule>
  </conditionalFormatting>
  <conditionalFormatting sqref="V8:V9">
    <cfRule type="colorScale" priority="377">
      <colorScale>
        <cfvo type="min"/>
        <cfvo type="max"/>
        <color rgb="FFFFEF9C"/>
        <color rgb="FF63BE7B"/>
      </colorScale>
    </cfRule>
    <cfRule type="colorScale" priority="395">
      <colorScale>
        <cfvo type="min"/>
        <cfvo type="max"/>
        <color rgb="FFFFEF9C"/>
        <color rgb="FF63BE7B"/>
      </colorScale>
    </cfRule>
  </conditionalFormatting>
  <conditionalFormatting sqref="V10:V15">
    <cfRule type="colorScale" priority="398">
      <colorScale>
        <cfvo type="min"/>
        <cfvo type="max"/>
        <color rgb="FFFFEF9C"/>
        <color rgb="FF63BE7B"/>
      </colorScale>
    </cfRule>
  </conditionalFormatting>
  <conditionalFormatting sqref="V10:V16">
    <cfRule type="colorScale" priority="399">
      <colorScale>
        <cfvo type="min"/>
        <cfvo type="max"/>
        <color rgb="FFFFEF9C"/>
        <color rgb="FF63BE7B"/>
      </colorScale>
    </cfRule>
    <cfRule type="colorScale" priority="400">
      <colorScale>
        <cfvo type="min"/>
        <cfvo type="max"/>
        <color rgb="FFFFEF9C"/>
        <color rgb="FF63BE7B"/>
      </colorScale>
    </cfRule>
  </conditionalFormatting>
  <conditionalFormatting sqref="V10">
    <cfRule type="colorScale" priority="401">
      <colorScale>
        <cfvo type="min"/>
        <cfvo type="max"/>
        <color rgb="FFFFEF9C"/>
        <color rgb="FF63BE7B"/>
      </colorScale>
    </cfRule>
    <cfRule type="colorScale" priority="402">
      <colorScale>
        <cfvo type="min"/>
        <cfvo type="percentile" val="50"/>
        <cfvo type="max"/>
        <color rgb="FFF8696B"/>
        <color rgb="FFFFEB84"/>
        <color rgb="FF63BE7B"/>
      </colorScale>
    </cfRule>
    <cfRule type="colorScale" priority="403">
      <colorScale>
        <cfvo type="min"/>
        <cfvo type="percentile" val="50"/>
        <cfvo type="max"/>
        <color rgb="FFF8696B"/>
        <color rgb="FFFFEB84"/>
        <color rgb="FF63BE7B"/>
      </colorScale>
    </cfRule>
  </conditionalFormatting>
  <conditionalFormatting sqref="V11">
    <cfRule type="colorScale" priority="404">
      <colorScale>
        <cfvo type="min"/>
        <cfvo type="max"/>
        <color rgb="FFFFEF9C"/>
        <color rgb="FF63BE7B"/>
      </colorScale>
    </cfRule>
    <cfRule type="colorScale" priority="405">
      <colorScale>
        <cfvo type="min"/>
        <cfvo type="percentile" val="50"/>
        <cfvo type="max"/>
        <color rgb="FFF8696B"/>
        <color rgb="FFFFEB84"/>
        <color rgb="FF63BE7B"/>
      </colorScale>
    </cfRule>
  </conditionalFormatting>
  <conditionalFormatting sqref="V12">
    <cfRule type="colorScale" priority="406">
      <colorScale>
        <cfvo type="min"/>
        <cfvo type="max"/>
        <color rgb="FFFFEF9C"/>
        <color rgb="FF63BE7B"/>
      </colorScale>
    </cfRule>
    <cfRule type="colorScale" priority="407">
      <colorScale>
        <cfvo type="min"/>
        <cfvo type="percentile" val="50"/>
        <cfvo type="max"/>
        <color rgb="FFF8696B"/>
        <color rgb="FFFFEB84"/>
        <color rgb="FF63BE7B"/>
      </colorScale>
    </cfRule>
  </conditionalFormatting>
  <conditionalFormatting sqref="V13">
    <cfRule type="colorScale" priority="408">
      <colorScale>
        <cfvo type="min"/>
        <cfvo type="max"/>
        <color rgb="FFFFEF9C"/>
        <color rgb="FF63BE7B"/>
      </colorScale>
    </cfRule>
    <cfRule type="colorScale" priority="409">
      <colorScale>
        <cfvo type="min"/>
        <cfvo type="percentile" val="50"/>
        <cfvo type="max"/>
        <color rgb="FFF8696B"/>
        <color rgb="FFFFEB84"/>
        <color rgb="FF63BE7B"/>
      </colorScale>
    </cfRule>
    <cfRule type="colorScale" priority="410">
      <colorScale>
        <cfvo type="min"/>
        <cfvo type="percentile" val="50"/>
        <cfvo type="max"/>
        <color rgb="FFF8696B"/>
        <color rgb="FFFFEB84"/>
        <color rgb="FF63BE7B"/>
      </colorScale>
    </cfRule>
  </conditionalFormatting>
  <conditionalFormatting sqref="V14">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3">
      <colorScale>
        <cfvo type="min"/>
        <cfvo type="max"/>
        <color rgb="FFFFEF9C"/>
        <color rgb="FF63BE7B"/>
      </colorScale>
    </cfRule>
    <cfRule type="colorScale" priority="414">
      <colorScale>
        <cfvo type="min"/>
        <cfvo type="max"/>
        <color rgb="FFFFEF9C"/>
        <color rgb="FF63BE7B"/>
      </colorScale>
    </cfRule>
  </conditionalFormatting>
  <conditionalFormatting sqref="V15">
    <cfRule type="colorScale" priority="415">
      <colorScale>
        <cfvo type="min"/>
        <cfvo type="max"/>
        <color rgb="FFFFEF9C"/>
        <color rgb="FF63BE7B"/>
      </colorScale>
    </cfRule>
    <cfRule type="colorScale" priority="416">
      <colorScale>
        <cfvo type="min"/>
        <cfvo type="percentile" val="50"/>
        <cfvo type="max"/>
        <color rgb="FFF8696B"/>
        <color rgb="FFFFEB84"/>
        <color rgb="FF63BE7B"/>
      </colorScale>
    </cfRule>
    <cfRule type="colorScale" priority="417">
      <colorScale>
        <cfvo type="min"/>
        <cfvo type="percentile" val="50"/>
        <cfvo type="max"/>
        <color rgb="FFF8696B"/>
        <color rgb="FFFFEB84"/>
        <color rgb="FF63BE7B"/>
      </colorScale>
    </cfRule>
  </conditionalFormatting>
  <conditionalFormatting sqref="V16">
    <cfRule type="colorScale" priority="378">
      <colorScale>
        <cfvo type="min"/>
        <cfvo type="max"/>
        <color rgb="FFFFEF9C"/>
        <color rgb="FF63BE7B"/>
      </colorScale>
    </cfRule>
    <cfRule type="colorScale" priority="418">
      <colorScale>
        <cfvo type="min"/>
        <cfvo type="max"/>
        <color rgb="FFFFEF9C"/>
        <color rgb="FF63BE7B"/>
      </colorScale>
    </cfRule>
  </conditionalFormatting>
  <conditionalFormatting sqref="V17">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17:V19">
    <cfRule type="colorScale" priority="419">
      <colorScale>
        <cfvo type="min"/>
        <cfvo type="max"/>
        <color rgb="FFFFEF9C"/>
        <color rgb="FF63BE7B"/>
      </colorScale>
    </cfRule>
  </conditionalFormatting>
  <conditionalFormatting sqref="V18">
    <cfRule type="colorScale" priority="382">
      <colorScale>
        <cfvo type="min"/>
        <cfvo type="max"/>
        <color rgb="FFFFEF9C"/>
        <color rgb="FF63BE7B"/>
      </colorScale>
    </cfRule>
    <cfRule type="colorScale" priority="383">
      <colorScale>
        <cfvo type="min"/>
        <cfvo type="max"/>
        <color rgb="FFFFEF9C"/>
        <color rgb="FF63BE7B"/>
      </colorScale>
    </cfRule>
    <cfRule type="colorScale" priority="384">
      <colorScale>
        <cfvo type="min"/>
        <cfvo type="max"/>
        <color rgb="FFFFEF9C"/>
        <color rgb="FF63BE7B"/>
      </colorScale>
    </cfRule>
  </conditionalFormatting>
  <conditionalFormatting sqref="V19">
    <cfRule type="colorScale" priority="385">
      <colorScale>
        <cfvo type="min"/>
        <cfvo type="max"/>
        <color rgb="FFFFEF9C"/>
        <color rgb="FF63BE7B"/>
      </colorScale>
    </cfRule>
  </conditionalFormatting>
  <conditionalFormatting sqref="V20">
    <cfRule type="colorScale" priority="386">
      <colorScale>
        <cfvo type="min"/>
        <cfvo type="max"/>
        <color rgb="FFFFEF9C"/>
        <color rgb="FF63BE7B"/>
      </colorScale>
    </cfRule>
    <cfRule type="colorScale" priority="420">
      <colorScale>
        <cfvo type="min"/>
        <cfvo type="max"/>
        <color rgb="FFFFEF9C"/>
        <color rgb="FF63BE7B"/>
      </colorScale>
    </cfRule>
    <cfRule type="colorScale" priority="421">
      <colorScale>
        <cfvo type="min"/>
        <cfvo type="max"/>
        <color rgb="FFFFEF9C"/>
        <color rgb="FF63BE7B"/>
      </colorScale>
    </cfRule>
  </conditionalFormatting>
  <conditionalFormatting sqref="V21">
    <cfRule type="colorScale" priority="387">
      <colorScale>
        <cfvo type="min"/>
        <cfvo type="max"/>
        <color rgb="FFFFEF9C"/>
        <color rgb="FF63BE7B"/>
      </colorScale>
    </cfRule>
    <cfRule type="colorScale" priority="422">
      <colorScale>
        <cfvo type="min"/>
        <cfvo type="max"/>
        <color rgb="FFFFEF9C"/>
        <color rgb="FF63BE7B"/>
      </colorScale>
    </cfRule>
    <cfRule type="colorScale" priority="423">
      <colorScale>
        <cfvo type="min"/>
        <cfvo type="max"/>
        <color rgb="FFFFEF9C"/>
        <color rgb="FF63BE7B"/>
      </colorScale>
    </cfRule>
    <cfRule type="colorScale" priority="424">
      <colorScale>
        <cfvo type="min"/>
        <cfvo type="percentile" val="50"/>
        <cfvo type="max"/>
        <color rgb="FF63BE7B"/>
        <color rgb="FFFCFCFF"/>
        <color rgb="FFF8696B"/>
      </colorScale>
    </cfRule>
    <cfRule type="colorScale" priority="425">
      <colorScale>
        <cfvo type="min"/>
        <cfvo type="max"/>
        <color rgb="FF63BE7B"/>
        <color rgb="FFFCFCFF"/>
      </colorScale>
    </cfRule>
    <cfRule type="colorScale" priority="426">
      <colorScale>
        <cfvo type="min"/>
        <cfvo type="percentile" val="50"/>
        <cfvo type="max"/>
        <color rgb="FF63BE7B"/>
        <color rgb="FFFCFCFF"/>
        <color rgb="FFF8696B"/>
      </colorScale>
    </cfRule>
    <cfRule type="colorScale" priority="427">
      <colorScale>
        <cfvo type="min"/>
        <cfvo type="max"/>
        <color rgb="FF63BE7B"/>
        <color rgb="FFFCFCFF"/>
      </colorScale>
    </cfRule>
    <cfRule type="colorScale" priority="428">
      <colorScale>
        <cfvo type="min"/>
        <cfvo type="percentile" val="50"/>
        <cfvo type="max"/>
        <color rgb="FF63BE7B"/>
        <color rgb="FFFCFCFF"/>
        <color rgb="FFF8696B"/>
      </colorScale>
    </cfRule>
  </conditionalFormatting>
  <conditionalFormatting sqref="W2">
    <cfRule type="colorScale" priority="231">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05">
      <colorScale>
        <cfvo type="min"/>
        <cfvo type="max"/>
        <color rgb="FF63BE7B"/>
        <color rgb="FFFCFCFF"/>
      </colorScale>
    </cfRule>
    <cfRule type="colorScale" priority="306">
      <colorScale>
        <cfvo type="min"/>
        <cfvo type="percentile" val="50"/>
        <cfvo type="max"/>
        <color rgb="FF63BE7B"/>
        <color rgb="FFFCFCFF"/>
        <color rgb="FFF8696B"/>
      </colorScale>
    </cfRule>
  </conditionalFormatting>
  <conditionalFormatting sqref="W3">
    <cfRule type="colorScale" priority="37">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fRule type="colorScale" priority="220">
      <colorScale>
        <cfvo type="min"/>
        <cfvo type="max"/>
        <color rgb="FF63BE7B"/>
        <color rgb="FFFCFCFF"/>
      </colorScale>
    </cfRule>
    <cfRule type="colorScale" priority="221">
      <colorScale>
        <cfvo type="min"/>
        <cfvo type="percentile" val="50"/>
        <cfvo type="max"/>
        <color rgb="FF63BE7B"/>
        <color rgb="FFFCFCFF"/>
        <color rgb="FFF8696B"/>
      </colorScale>
    </cfRule>
    <cfRule type="colorScale" priority="222">
      <colorScale>
        <cfvo type="min"/>
        <cfvo type="percentile" val="50"/>
        <cfvo type="max"/>
        <color rgb="FF63BE7B"/>
        <color rgb="FFFCFCFF"/>
        <color rgb="FFF8696B"/>
      </colorScale>
    </cfRule>
  </conditionalFormatting>
  <conditionalFormatting sqref="W4:W7">
    <cfRule type="colorScale" priority="662">
      <colorScale>
        <cfvo type="min"/>
        <cfvo type="percentile" val="50"/>
        <cfvo type="max"/>
        <color rgb="FF63BE7B"/>
        <color rgb="FFFCFCFF"/>
        <color rgb="FFF8696B"/>
      </colorScale>
    </cfRule>
    <cfRule type="colorScale" priority="663">
      <colorScale>
        <cfvo type="min"/>
        <cfvo type="max"/>
        <color rgb="FF63BE7B"/>
        <color rgb="FFFCFCFF"/>
      </colorScale>
    </cfRule>
    <cfRule type="colorScale" priority="664">
      <colorScale>
        <cfvo type="min"/>
        <cfvo type="percentile" val="50"/>
        <cfvo type="max"/>
        <color rgb="FF63BE7B"/>
        <color rgb="FFFCFCFF"/>
        <color rgb="FFF8696B"/>
      </colorScale>
    </cfRule>
  </conditionalFormatting>
  <conditionalFormatting sqref="W4:W34">
    <cfRule type="colorScale" priority="720">
      <colorScale>
        <cfvo type="min"/>
        <cfvo type="percentile" val="50"/>
        <cfvo type="max"/>
        <color rgb="FF63BE7B"/>
        <color rgb="FFFCFCFF"/>
        <color rgb="FFF8696B"/>
      </colorScale>
    </cfRule>
  </conditionalFormatting>
  <conditionalFormatting sqref="W8:W34">
    <cfRule type="colorScale" priority="578">
      <colorScale>
        <cfvo type="min"/>
        <cfvo type="percentile" val="50"/>
        <cfvo type="max"/>
        <color rgb="FF63BE7B"/>
        <color rgb="FFFCFCFF"/>
        <color rgb="FFF8696B"/>
      </colorScale>
    </cfRule>
    <cfRule type="colorScale" priority="579">
      <colorScale>
        <cfvo type="min"/>
        <cfvo type="max"/>
        <color rgb="FF63BE7B"/>
        <color rgb="FFFCFCFF"/>
      </colorScale>
    </cfRule>
    <cfRule type="colorScale" priority="580">
      <colorScale>
        <cfvo type="min"/>
        <cfvo type="percentile" val="50"/>
        <cfvo type="max"/>
        <color rgb="FF63BE7B"/>
        <color rgb="FFFCFCFF"/>
        <color rgb="FFF8696B"/>
      </colorScale>
    </cfRule>
  </conditionalFormatting>
  <conditionalFormatting sqref="D2:D9">
    <cfRule type="colorScale" priority="3">
      <colorScale>
        <cfvo type="min"/>
        <cfvo type="percentile" val="50"/>
        <cfvo type="max"/>
        <color rgb="FFF8696B"/>
        <color rgb="FFFCFCFF"/>
        <color rgb="FF63BE7B"/>
      </colorScale>
    </cfRule>
  </conditionalFormatting>
  <conditionalFormatting sqref="G2:G9">
    <cfRule type="colorScale" priority="2">
      <colorScale>
        <cfvo type="min"/>
        <cfvo type="max"/>
        <color rgb="FFFCFCFF"/>
        <color rgb="FF63BE7B"/>
      </colorScale>
    </cfRule>
  </conditionalFormatting>
  <conditionalFormatting sqref="J2:J9">
    <cfRule type="colorScale" priority="1">
      <colorScale>
        <cfvo type="min"/>
        <cfvo type="max"/>
        <color rgb="FFFCFCFF"/>
        <color rgb="FF63BE7B"/>
      </colorScale>
    </cfRule>
  </conditionalFormatting>
  <conditionalFormatting sqref="M2:M9">
    <cfRule type="colorScale" priority="15">
      <colorScale>
        <cfvo type="min"/>
        <cfvo type="max"/>
        <color rgb="FFFCFCFF"/>
        <color rgb="FF63BE7B"/>
      </colorScale>
    </cfRule>
  </conditionalFormatting>
  <conditionalFormatting sqref="N2:N9">
    <cfRule type="colorScale" priority="14">
      <colorScale>
        <cfvo type="min"/>
        <cfvo type="max"/>
        <color rgb="FFFCFCFF"/>
        <color rgb="FF63BE7B"/>
      </colorScale>
    </cfRule>
  </conditionalFormatting>
  <conditionalFormatting sqref="O2:O9">
    <cfRule type="colorScale" priority="13">
      <colorScale>
        <cfvo type="min"/>
        <cfvo type="percentile" val="50"/>
        <cfvo type="max"/>
        <color rgb="FF63BE7B"/>
        <color rgb="FFFCFCFF"/>
        <color rgb="FFF8696B"/>
      </colorScale>
    </cfRule>
  </conditionalFormatting>
  <conditionalFormatting sqref="P2:P9">
    <cfRule type="colorScale" priority="12">
      <colorScale>
        <cfvo type="min"/>
        <cfvo type="percentile" val="50"/>
        <cfvo type="max"/>
        <color rgb="FF63BE7B"/>
        <color rgb="FFFCFCFF"/>
        <color rgb="FFF8696B"/>
      </colorScale>
    </cfRule>
  </conditionalFormatting>
  <conditionalFormatting sqref="Q2:Q9">
    <cfRule type="colorScale" priority="11">
      <colorScale>
        <cfvo type="min"/>
        <cfvo type="percentile" val="50"/>
        <cfvo type="max"/>
        <color rgb="FFF8696B"/>
        <color rgb="FFFCFCFF"/>
        <color rgb="FF63BE7B"/>
      </colorScale>
    </cfRule>
  </conditionalFormatting>
  <conditionalFormatting sqref="R2:R9">
    <cfRule type="colorScale" priority="10">
      <colorScale>
        <cfvo type="min"/>
        <cfvo type="max"/>
        <color rgb="FFFCFCFF"/>
        <color rgb="FF63BE7B"/>
      </colorScale>
    </cfRule>
  </conditionalFormatting>
  <conditionalFormatting sqref="S2:S9">
    <cfRule type="colorScale" priority="9">
      <colorScale>
        <cfvo type="min"/>
        <cfvo type="max"/>
        <color rgb="FFFCFCFF"/>
        <color rgb="FF63BE7B"/>
      </colorScale>
    </cfRule>
  </conditionalFormatting>
  <conditionalFormatting sqref="T2:T9">
    <cfRule type="colorScale" priority="8">
      <colorScale>
        <cfvo type="min"/>
        <cfvo type="max"/>
        <color rgb="FFFCFCFF"/>
        <color rgb="FF63BE7B"/>
      </colorScale>
    </cfRule>
  </conditionalFormatting>
  <conditionalFormatting sqref="U2:U9">
    <cfRule type="colorScale" priority="6">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V2:V9">
    <cfRule type="colorScale" priority="5">
      <colorScale>
        <cfvo type="min"/>
        <cfvo type="percentile" val="50"/>
        <cfvo type="max"/>
        <color rgb="FF63BE7B"/>
        <color rgb="FFFCFCFF"/>
        <color rgb="FFF8696B"/>
      </colorScale>
    </cfRule>
  </conditionalFormatting>
  <conditionalFormatting sqref="W2:W9">
    <cfRule type="colorScale" priority="4">
      <colorScale>
        <cfvo type="min"/>
        <cfvo type="percentile" val="50"/>
        <cfvo type="max"/>
        <color rgb="FF63BE7B"/>
        <color rgb="FFFCFCFF"/>
        <color rgb="FFF8696B"/>
      </colorScale>
    </cfRule>
  </conditionalFormatting>
  <hyperlinks>
    <hyperlink ref="A8" r:id="rId1" display="Healthcare/Intuitive Surgical.xlsx" xr:uid="{3037208C-B66E-3F44-A90F-7FEC88819AC8}"/>
    <hyperlink ref="A3" r:id="rId2" display="Healthcare/Novo Nordisk.xlsx" xr:uid="{E1A092B9-26E7-8147-901B-1B19A99476AD}"/>
    <hyperlink ref="A7" r:id="rId3" display="Healthcare/Zoetis.xlsx" xr:uid="{E15DDA7C-951F-8441-ADD8-F5D7BFE7F395}"/>
    <hyperlink ref="A5" r:id="rId4" display="Healthcare/Eli Lilly.xlsx" xr:uid="{5EEF03B2-8EE0-2D43-9710-052C2ED44F27}"/>
    <hyperlink ref="A4" r:id="rId5" display="Healthcare/Vertex Pharmaceuticals.xlsx" xr:uid="{6E66CA39-E1E9-4C49-A1D7-5A716C141DD4}"/>
    <hyperlink ref="A9" r:id="rId6" display="Healthcare/Danaher.xlsx" xr:uid="{5617A633-E0AD-B347-B803-15C577C9B289}"/>
    <hyperlink ref="A6" r:id="rId7" display="Healthcare/Veeva Systems.xlsx" xr:uid="{1AB4F280-E5A6-C748-BF8D-BB4D63A37719}"/>
    <hyperlink ref="A2" r:id="rId8" display="Healthcare/Regeneron Pharmaceuticals.xlsx" xr:uid="{C3EEC6D4-7C38-7C4A-A05A-332EF82A5A0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I38"/>
  <sheetViews>
    <sheetView tabSelected="1" zoomScale="80" zoomScaleNormal="80" workbookViewId="0">
      <pane ySplit="1" topLeftCell="A2" activePane="bottomLeft" state="frozen"/>
      <selection pane="bottomLeft" activeCell="F11" sqref="F11"/>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589</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32" t="e" vm="91">
        <v>#VALUE!</v>
      </c>
      <c r="B2" s="13" cm="1">
        <f t="array" ref="B2">_FV(A2,"Price")</f>
        <v>369.76</v>
      </c>
      <c r="C2" s="13">
        <f>[93]Model!$K$4</f>
        <v>398.49894135128835</v>
      </c>
      <c r="D2" s="4">
        <f>[93]Model!$K$5</f>
        <v>4.2645058480607956E-2</v>
      </c>
      <c r="E2" s="4">
        <f>[93]Model!$E$11</f>
        <v>0.19169009829665606</v>
      </c>
      <c r="F2" s="4">
        <f>[93]Model!$F$11</f>
        <v>7.9579579579579507E-2</v>
      </c>
      <c r="G2" s="4">
        <f>[93]Model!$K$11</f>
        <v>1.8285827180161873E-2</v>
      </c>
      <c r="H2" s="4">
        <f>[93]Model!$E$13</f>
        <v>0.19587455978534285</v>
      </c>
      <c r="I2" s="4">
        <f>[93]Model!$F$13</f>
        <v>0.39643808722479323</v>
      </c>
      <c r="J2" s="4">
        <f>[93]Model!$K$13</f>
        <v>6.2478809104674536E-2</v>
      </c>
      <c r="K2" s="4">
        <f>[93]Model!$E$15</f>
        <v>-0.70629108458537404</v>
      </c>
      <c r="L2" s="4">
        <f>[93]Model!$F$15</f>
        <v>2.9644273657138376</v>
      </c>
      <c r="M2" s="4">
        <f>[93]Model!$K$15</f>
        <v>0.62237692227041186</v>
      </c>
      <c r="N2" s="4">
        <f t="shared" ref="N2:N8" si="0">SUM(D2,G2,M2,J2,Q2,R2,S2,T2,U2)/9</f>
        <v>0.1677675868430179</v>
      </c>
      <c r="O2" s="26">
        <f>[93]Model!$A$6</f>
        <v>1.988219569026245</v>
      </c>
      <c r="P2" s="26">
        <f>[93]Model!$A$7</f>
        <v>11.053805985137577</v>
      </c>
      <c r="Q2" s="23">
        <f>[93]Model!$C$7</f>
        <v>4.0107760525960705E-2</v>
      </c>
      <c r="R2" s="4">
        <f>[93]Model!$C$3</f>
        <v>0.36220000000000002</v>
      </c>
      <c r="S2" s="4">
        <f>[93]Model!$C$5</f>
        <v>0.16640000000000002</v>
      </c>
      <c r="T2" s="4">
        <f>[93]Model!$C$6</f>
        <v>7.3291337419451028E-2</v>
      </c>
      <c r="U2" s="4">
        <f>[93]Model!$E$7</f>
        <v>0.12212256660589307</v>
      </c>
      <c r="V2" s="27">
        <f>[93]Model!$G$7</f>
        <v>2.6720369730476849</v>
      </c>
      <c r="W2" s="4">
        <f>[93]Model!$I$6</f>
        <v>-1.5758658340080917E-2</v>
      </c>
      <c r="X2" s="5">
        <f>[93]Model!$O$20</f>
        <v>110073800000</v>
      </c>
      <c r="Y2" s="10" t="str" cm="1">
        <f t="array" ref="Y2">_FV(A2,"Industry")</f>
        <v>Machinery, Equipment &amp; Components</v>
      </c>
      <c r="Z2" s="16" cm="1">
        <f t="array" ref="Z2">_FV(A2,"Year incorporated",TRUE)</f>
        <v>1958</v>
      </c>
      <c r="AA2" s="8" t="str" cm="1">
        <f t="array" ref="AA2">_FV(A2,"Description")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row>
    <row r="3" spans="1:35" ht="50" customHeight="1">
      <c r="A3" s="2" t="e" vm="92">
        <v>#VALUE!</v>
      </c>
      <c r="B3" s="13" cm="1">
        <f t="array" ref="B3">_FV(A3,"Price")</f>
        <v>9.75</v>
      </c>
      <c r="C3" s="13">
        <f>[94]Model!$K$6</f>
        <v>11.966514017107697</v>
      </c>
      <c r="D3" s="4">
        <f>[94]Model!$K$7</f>
        <v>0.22733477098540478</v>
      </c>
      <c r="E3" s="4">
        <f>[94]Model!$E$11</f>
        <v>7.1353000046300075E-2</v>
      </c>
      <c r="F3" s="4">
        <f>[94]Model!$F$11</f>
        <v>8.633144499453338E-2</v>
      </c>
      <c r="G3" s="4">
        <f>[94]Model!$K$11</f>
        <v>4.7078334812746814E-2</v>
      </c>
      <c r="H3" s="4">
        <f>[94]Model!$E$13</f>
        <v>1.2180042149119163E-2</v>
      </c>
      <c r="I3" s="4">
        <f>[94]Model!$F$13</f>
        <v>0.10407770778856618</v>
      </c>
      <c r="J3" s="4">
        <f>[94]Model!$K$13</f>
        <v>6.7552104884880532E-2</v>
      </c>
      <c r="K3" s="4">
        <f>[94]Model!$E$15</f>
        <v>-8.5808236562653128E-2</v>
      </c>
      <c r="L3" s="4">
        <f>[94]Model!$F$15</f>
        <v>0.35461529199591291</v>
      </c>
      <c r="M3" s="4">
        <f>[94]Model!$K$15</f>
        <v>0.1086459726236769</v>
      </c>
      <c r="N3" s="4">
        <f t="shared" si="0"/>
        <v>0.14685553083059161</v>
      </c>
      <c r="O3" s="26">
        <f>[94]Model!$A$6</f>
        <v>3.7193206675567425</v>
      </c>
      <c r="P3" s="26">
        <f>[94]Model!$A$7</f>
        <v>28.329876406779661</v>
      </c>
      <c r="Q3" s="23">
        <f>[94]Model!$C$7</f>
        <v>4.3793977364644861E-2</v>
      </c>
      <c r="R3" s="4">
        <f>[94]Model!$C$3</f>
        <v>0.43200000000000005</v>
      </c>
      <c r="S3" s="4">
        <f>[94]Model!$C$5</f>
        <v>0.1313</v>
      </c>
      <c r="T3" s="4">
        <f>[94]Model!$C$6</f>
        <v>0.13103652671421964</v>
      </c>
      <c r="U3" s="4">
        <f>[94]Model!$E$7</f>
        <v>0.13295809008975087</v>
      </c>
      <c r="V3" s="27">
        <f>[94]Model!$G$7</f>
        <v>0.69900801773852017</v>
      </c>
      <c r="W3" s="4">
        <f>[94]Model!$G$3</f>
        <v>0</v>
      </c>
      <c r="X3" s="5">
        <f>[94]Model!$A$3</f>
        <v>8357313540</v>
      </c>
      <c r="Y3" s="10" t="str" cm="1">
        <f t="array" ref="Y3">_FV(A3,"Industry")</f>
        <v>Holding Companies</v>
      </c>
      <c r="Z3" s="16" cm="1">
        <f t="array" ref="Z3">_FV(A3,"Year incorporated",TRUE)</f>
        <v>1993</v>
      </c>
      <c r="AA3" s="8" t="str" cm="1">
        <f t="array" ref="AA3">_FV(A3,"Description")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c r="AB3" s="4"/>
      <c r="AC3" s="24"/>
      <c r="AD3" s="6"/>
      <c r="AI3" s="6"/>
    </row>
    <row r="4" spans="1:35" ht="50" customHeight="1">
      <c r="A4" s="2" t="e" vm="93">
        <v>#VALUE!</v>
      </c>
      <c r="B4" s="13" cm="1">
        <f t="array" ref="B4">_FV(A4,"Price")</f>
        <v>170.06</v>
      </c>
      <c r="C4" s="13">
        <f>[95]Model!$K$6</f>
        <v>215.56632715381076</v>
      </c>
      <c r="D4" s="4">
        <f>[95]Model!$K$7</f>
        <v>0.28221703041762281</v>
      </c>
      <c r="E4" s="4">
        <f>[95]Model!$E$11</f>
        <v>9.8544420277731248E-2</v>
      </c>
      <c r="F4" s="4">
        <f>[95]Model!$F$11</f>
        <v>3.5638135851355557E-2</v>
      </c>
      <c r="G4" s="4">
        <f>[95]Model!$K$11</f>
        <v>5.5212952191278086E-2</v>
      </c>
      <c r="H4" s="4">
        <f>[95]Model!$E$13</f>
        <v>0.23237885462555075</v>
      </c>
      <c r="I4" s="4">
        <f>[95]Model!$F$13</f>
        <v>8.6237712243074194E-2</v>
      </c>
      <c r="J4" s="4">
        <f>[95]Model!$K$13</f>
        <v>0.10347715411576117</v>
      </c>
      <c r="K4" s="4">
        <f>[95]Model!$E$15</f>
        <v>-0.1756645184324015</v>
      </c>
      <c r="L4" s="4">
        <f>[95]Model!$F$15</f>
        <v>-3.9376776591929841E-2</v>
      </c>
      <c r="M4" s="4">
        <f>[95]Model!$K$15</f>
        <v>0.14797149616467584</v>
      </c>
      <c r="N4" s="4">
        <f t="shared" si="0"/>
        <v>0.14669238843069102</v>
      </c>
      <c r="O4" s="26">
        <f>[95]Model!$A$6</f>
        <v>3.319343137254902</v>
      </c>
      <c r="P4" s="26">
        <f>[95]Model!$A$7</f>
        <v>27.854627725215959</v>
      </c>
      <c r="Q4" s="23">
        <f>[95]Model!$C$7</f>
        <v>3.1765675349186145E-2</v>
      </c>
      <c r="R4" s="4">
        <f>[95]Model!$C$3</f>
        <v>0.37460000000000004</v>
      </c>
      <c r="S4" s="4">
        <f>[95]Model!$C$5</f>
        <v>0.1142</v>
      </c>
      <c r="T4" s="4">
        <f>[95]Model!$C$6</f>
        <v>9.2279383547275357E-2</v>
      </c>
      <c r="U4" s="4">
        <f>[95]Model!$E$7</f>
        <v>0.1185078040904198</v>
      </c>
      <c r="V4" s="27">
        <f>[95]Model!$G$7</f>
        <v>2.2182448036951503</v>
      </c>
      <c r="W4" s="4">
        <f>[95]Model!$G$3</f>
        <v>-9.5934384919563742E-3</v>
      </c>
      <c r="X4" s="5">
        <f>[95]Model!$A$3</f>
        <v>67714600000</v>
      </c>
      <c r="Y4" s="10" t="str" cm="1">
        <f t="array" ref="Y4">_FV(A4,"Industry")</f>
        <v>Professional &amp; Commercial Services</v>
      </c>
      <c r="Z4" s="16" cm="1">
        <f t="array" ref="Z4">_FV(A4,"Year incorporated",TRUE)</f>
        <v>1995</v>
      </c>
      <c r="AA4" s="8" t="str" cm="1">
        <f t="array" ref="AA4">_FV(A4,"Description")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AB4" s="4"/>
      <c r="AC4" s="24"/>
      <c r="AD4" s="6"/>
      <c r="AE4" s="6"/>
    </row>
    <row r="5" spans="1:35" ht="50" customHeight="1">
      <c r="A5" s="32" t="e" vm="94">
        <v>#VALUE!</v>
      </c>
      <c r="B5" s="13" cm="1">
        <f t="array" ref="B5">_FV(A5,"Price")</f>
        <v>82.43</v>
      </c>
      <c r="C5" s="13">
        <f>'[96]Sheet 1'!$AO$116</f>
        <v>94.358731814312534</v>
      </c>
      <c r="D5" s="4">
        <f>'[96]Sheet 1'!$AO$118</f>
        <v>0.19200014924598952</v>
      </c>
      <c r="E5" s="4">
        <f>'[96]Sheet 1'!$AM$4</f>
        <v>4.1715847673479578E-2</v>
      </c>
      <c r="F5" s="4">
        <f>'[96]Sheet 1'!$AN$4</f>
        <v>9.7116617467274846E-2</v>
      </c>
      <c r="G5" s="4">
        <f>'[96]Sheet 1'!$AU$107</f>
        <v>5.8929764348786898E-2</v>
      </c>
      <c r="H5" s="4">
        <f>'[96]Sheet 1'!$AM$29</f>
        <v>0.34497929606625255</v>
      </c>
      <c r="I5" s="4">
        <f>'[96]Sheet 1'!$AN$29</f>
        <v>0.41254569963440457</v>
      </c>
      <c r="J5" s="4">
        <f>'[96]Sheet 1'!$AT$22</f>
        <v>0.15808637090133026</v>
      </c>
      <c r="K5" s="4">
        <f>'[96]Sheet 1'!$AM$106</f>
        <v>-7.4963150136870937E-2</v>
      </c>
      <c r="L5" s="4">
        <f>'[96]Sheet 1'!$AN$106</f>
        <v>0.30126887177498052</v>
      </c>
      <c r="M5" s="4">
        <f>'[96]Sheet 1'!$AS$106</f>
        <v>0.10548752974425875</v>
      </c>
      <c r="N5" s="4">
        <f t="shared" si="0"/>
        <v>0.1187380961778266</v>
      </c>
      <c r="O5" s="26">
        <f>'[96]Sheet 1'!$AT$19</f>
        <v>1.5467780072837962</v>
      </c>
      <c r="P5" s="26">
        <f>'[96]Sheet 1'!$AU$19</f>
        <v>15.505285381350594</v>
      </c>
      <c r="Q5" s="23">
        <f>'[96]Sheet 1'!$AV$22</f>
        <v>7.6987075694733023E-2</v>
      </c>
      <c r="R5" s="4">
        <f>'[96]Sheet 1'!$AS$7</f>
        <v>0.20730000000000001</v>
      </c>
      <c r="S5" s="4">
        <f>'[96]Sheet 1'!$AU$7</f>
        <v>9.9758112749361305E-2</v>
      </c>
      <c r="T5" s="4">
        <f>'[96]Sheet 1'!$AV$7</f>
        <v>0.11908191552970593</v>
      </c>
      <c r="U5" s="4">
        <f>'[96]Sheet 1'!$AU$13</f>
        <v>5.1011947386273696E-2</v>
      </c>
      <c r="V5" s="27">
        <f>'[96]Sheet 1'!$AV$13</f>
        <v>1.1654642581782135</v>
      </c>
      <c r="W5" s="4">
        <f>'[96]Sheet 1'!$AS$16</f>
        <v>0.14946102500320169</v>
      </c>
      <c r="X5" s="5">
        <f>'[96]Sheet 1'!$AU$102</f>
        <v>113824300000</v>
      </c>
      <c r="Y5" s="10" t="str" cm="1">
        <f t="array" ref="Y5">_FV(A5,"Industry")</f>
        <v>Aerospace &amp; Defense</v>
      </c>
      <c r="Z5" s="16" cm="1">
        <f t="array" ref="Z5">_FV(A5,"Year incorporated",TRUE)</f>
        <v>1934</v>
      </c>
      <c r="AA5" s="8" t="str" cm="1">
        <f t="array" ref="AA5">_FV(A5,"Description")</f>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c>
      <c r="AB5" s="4"/>
      <c r="AC5" s="24"/>
      <c r="AD5" s="6"/>
    </row>
    <row r="6" spans="1:35" ht="50" customHeight="1">
      <c r="A6" s="32" t="e" vm="95">
        <v>#VALUE!</v>
      </c>
      <c r="B6" s="13" cm="1">
        <f t="array" ref="B6">_FV(A6,"Price")</f>
        <v>442.46</v>
      </c>
      <c r="C6" s="13">
        <f>'[97]Sheet 1'!$AH$116</f>
        <v>531.00889133958754</v>
      </c>
      <c r="D6" s="4">
        <f>'[97]Sheet 1'!$AH$118</f>
        <v>0.19068298616406376</v>
      </c>
      <c r="E6" s="4">
        <f>'[97]Sheet 1'!$AF$4</f>
        <v>-1.5810512499254248E-2</v>
      </c>
      <c r="F6" s="4">
        <f>'[97]Sheet 1'!$AG$4</f>
        <v>1.0093355965082429E-2</v>
      </c>
      <c r="G6" s="4">
        <f>'[97]Sheet 1'!$AN$107</f>
        <v>3.317674193559448E-2</v>
      </c>
      <c r="H6" s="4">
        <f>'[97]Sheet 1'!$AF$29</f>
        <v>-9.2319873317498025E-2</v>
      </c>
      <c r="I6" s="4">
        <f>'[97]Sheet 1'!$AG$29</f>
        <v>0.19452198203070492</v>
      </c>
      <c r="J6" s="4">
        <f>'[97]Sheet 1'!$AM$22</f>
        <v>4.557673054772822E-2</v>
      </c>
      <c r="K6" s="4">
        <f>'[97]Sheet 1'!$AF$106</f>
        <v>-0.20353292635407194</v>
      </c>
      <c r="L6" s="4">
        <f>'[97]Sheet 1'!$AG$106</f>
        <v>8.3659491193737834E-2</v>
      </c>
      <c r="M6" s="4">
        <f>'[97]Sheet 1'!$AL$106</f>
        <v>4.4056033522485508E-2</v>
      </c>
      <c r="N6" s="4">
        <f t="shared" si="0"/>
        <v>0.11546937851732901</v>
      </c>
      <c r="O6" s="26">
        <f>'[97]Sheet 1'!$AM$19</f>
        <v>1.6600836795048761</v>
      </c>
      <c r="P6" s="26">
        <f>'[97]Sheet 1'!$AN$19</f>
        <v>16.159570209265436</v>
      </c>
      <c r="Q6" s="23">
        <f>'[97]Sheet 1'!$AO$22</f>
        <v>6.0057168329599529E-2</v>
      </c>
      <c r="R6" s="4">
        <f>'[97]Sheet 1'!$AL$7</f>
        <v>0.12520000000000001</v>
      </c>
      <c r="S6" s="4">
        <f>'[97]Sheet 1'!$AN$7</f>
        <v>0.10273068268567141</v>
      </c>
      <c r="T6" s="4">
        <f>'[97]Sheet 1'!$AO$7</f>
        <v>9.9699924981245316E-2</v>
      </c>
      <c r="U6" s="4">
        <f>'[97]Sheet 1'!$AN$13</f>
        <v>0.33804413848957277</v>
      </c>
      <c r="V6" s="27">
        <f>'[97]Sheet 1'!$AO$13</f>
        <v>4.7068853874379455</v>
      </c>
      <c r="W6" s="4">
        <f>'[97]Sheet 1'!$AL$16</f>
        <v>-9.2423078964431332E-3</v>
      </c>
      <c r="X6" s="5">
        <f>'[97]Sheet 1'!$AN$102</f>
        <v>110644577239</v>
      </c>
      <c r="Y6" s="10" t="str" cm="1">
        <f t="array" ref="Y6">_FV(A6,"Industry")</f>
        <v>Aerospace &amp; Defense</v>
      </c>
      <c r="Z6" s="16" cm="1">
        <f t="array" ref="Z6">_FV(A6,"Year incorporated",TRUE)</f>
        <v>1994</v>
      </c>
      <c r="AA6" s="8" t="str" cm="1">
        <f t="array" ref="AA6">_FV(A6,"Description")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AB6" s="4"/>
      <c r="AC6" s="24"/>
      <c r="AD6" s="6"/>
    </row>
    <row r="7" spans="1:35" ht="50" customHeight="1">
      <c r="A7" s="2" t="e" vm="96">
        <v>#VALUE!</v>
      </c>
      <c r="B7" s="13" cm="1">
        <f t="array" ref="B7">_FV(A7,"Price")</f>
        <v>385.6</v>
      </c>
      <c r="C7" s="13">
        <f>[98]Model!$K$6</f>
        <v>194.5363282705334</v>
      </c>
      <c r="D7" s="4">
        <f>[98]Model!$K$7</f>
        <v>-0.47202863738117184</v>
      </c>
      <c r="E7" s="4">
        <f>[98]Model!$E$11</f>
        <v>0.1909601151221918</v>
      </c>
      <c r="F7" s="4">
        <f>[98]Model!$F$11</f>
        <v>-6.8701551115106119E-2</v>
      </c>
      <c r="G7" s="4">
        <f>[98]Model!$K$11</f>
        <v>6.6973380581076075E-2</v>
      </c>
      <c r="H7" s="4">
        <f>[98]Model!$E$13</f>
        <v>0.33139238670694859</v>
      </c>
      <c r="I7" s="4">
        <f>[98]Model!$F$13</f>
        <v>-0.14025904053199378</v>
      </c>
      <c r="J7" s="4">
        <f>[98]Model!$K$13</f>
        <v>7.4678639626878179E-2</v>
      </c>
      <c r="K7" s="4">
        <f>[98]Model!$E$15</f>
        <v>0.38231605172469463</v>
      </c>
      <c r="L7" s="4">
        <f>[98]Model!$F$15</f>
        <v>-9.0674269606229929E-2</v>
      </c>
      <c r="M7" s="4">
        <f>[98]Model!$K$15</f>
        <v>7.9657159353991203E-2</v>
      </c>
      <c r="N7" s="4">
        <f t="shared" si="0"/>
        <v>8.6314901652659842E-2</v>
      </c>
      <c r="O7" s="26">
        <f>[98]Model!$A$6</f>
        <v>6.9058181818181819</v>
      </c>
      <c r="P7" s="26">
        <f>[98]Model!$A$7</f>
        <v>34.004155405405406</v>
      </c>
      <c r="Q7" s="23">
        <f>[98]Model!$C$7</f>
        <v>2.0683728098214987E-2</v>
      </c>
      <c r="R7" s="4">
        <f>[98]Model!$C$3</f>
        <v>0.3569</v>
      </c>
      <c r="S7" s="4">
        <f>[98]Model!$C$5</f>
        <v>0.21489999999999998</v>
      </c>
      <c r="T7" s="4">
        <f>[98]Model!$C$6</f>
        <v>0.10896750065622819</v>
      </c>
      <c r="U7" s="4">
        <f>[98]Model!$E$7</f>
        <v>0.32610234393872195</v>
      </c>
      <c r="V7" s="27">
        <f>[98]Model!$G$7</f>
        <v>2.0868807304734952E-2</v>
      </c>
      <c r="W7" s="4">
        <f>[98]Model!$G$3</f>
        <v>-2.4703388897535511E-2</v>
      </c>
      <c r="X7" s="5">
        <f>[98]Model!$O$20</f>
        <v>40260920000</v>
      </c>
      <c r="Y7" s="10" t="str" cm="1">
        <f t="array" ref="Y7">_FV(A7,"Industry")</f>
        <v>Freight &amp; Logistics Services</v>
      </c>
      <c r="Z7" s="16" cm="1">
        <f t="array" ref="Z7">_FV(A7,"Year incorporated",TRUE)</f>
        <v>1950</v>
      </c>
      <c r="AA7" s="8" t="str" cm="1">
        <f t="array" ref="AA7">_FV(A7,"Description")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row>
    <row r="8" spans="1:35" ht="50" customHeight="1">
      <c r="A8" s="2" t="e" vm="97">
        <v>#VALUE!</v>
      </c>
      <c r="B8" s="13" cm="1">
        <f t="array" ref="B8">_FV(A8,"Price")</f>
        <v>131</v>
      </c>
      <c r="C8" s="13">
        <f>[99]Model!$K$6</f>
        <v>98.330065773757497</v>
      </c>
      <c r="D8" s="4">
        <f>[99]Model!$K$7</f>
        <v>-0.24279943189775544</v>
      </c>
      <c r="E8" s="4">
        <f>[99]Model!$E$11</f>
        <v>6.4442654662897114E-2</v>
      </c>
      <c r="F8" s="4">
        <f>[99]Model!$F$11</f>
        <v>9.3292900052474037E-2</v>
      </c>
      <c r="G8" s="4">
        <f>[99]Model!$K$11</f>
        <v>3.6693886751663476E-2</v>
      </c>
      <c r="H8" s="4">
        <f>[99]Model!$E$13</f>
        <v>-1.299452995802064E-2</v>
      </c>
      <c r="I8" s="4">
        <f>[99]Model!$F$13</f>
        <v>0.10196743074038039</v>
      </c>
      <c r="J8" s="4">
        <f>[99]Model!$K$13</f>
        <v>9.4158075353168696E-2</v>
      </c>
      <c r="K8" s="4">
        <f>[99]Model!$E$15</f>
        <v>-0.28938896838324468</v>
      </c>
      <c r="L8" s="4">
        <f>[99]Model!$F$15</f>
        <v>-0.81545953903889234</v>
      </c>
      <c r="M8" s="4">
        <f>[99]Model!$K$15</f>
        <v>1.0625918494585458</v>
      </c>
      <c r="N8" s="4">
        <f t="shared" si="0"/>
        <v>0.14787736578370667</v>
      </c>
      <c r="O8" s="26">
        <f>[99]Model!$A$6</f>
        <v>1.2617860801446219</v>
      </c>
      <c r="P8" s="26">
        <f>[99]Model!$A$7</f>
        <v>24.490456140350876</v>
      </c>
      <c r="Q8" s="23">
        <f>[99]Model!$C$7</f>
        <v>5.969624639554064E-3</v>
      </c>
      <c r="R8" s="4">
        <f>[99]Model!$C$3</f>
        <v>0.2646</v>
      </c>
      <c r="S8" s="4">
        <f>[99]Model!$C$5</f>
        <v>0.05</v>
      </c>
      <c r="T8" s="4">
        <f>[99]Model!$C$6</f>
        <v>-2.1429422376495692E-2</v>
      </c>
      <c r="U8" s="4">
        <f>[99]Model!$E$7</f>
        <v>8.1111710124679187E-2</v>
      </c>
      <c r="V8" s="27">
        <f>[99]Model!$G$7</f>
        <v>0.62471378942797362</v>
      </c>
      <c r="W8" s="4">
        <f>[99]Model!$G$3</f>
        <v>-1.6558870402996285E-2</v>
      </c>
      <c r="X8" s="5">
        <f>[99]Model!$A$3</f>
        <v>4187868000</v>
      </c>
      <c r="Y8" s="10" t="str" cm="1">
        <f t="array" ref="Y8">_FV(A8,"Industry")</f>
        <v>Aerospace &amp; Defense</v>
      </c>
      <c r="Z8" s="16" cm="1">
        <f t="array" ref="Z8">_FV(A8,"Year incorporated",TRUE)</f>
        <v>1951</v>
      </c>
      <c r="AA8" s="8" t="str" cm="1">
        <f t="array" ref="AA8">_FV(A8,"Description")</f>
        <v>Moog Inc. is a designer, manufacturer and systems integrator of precision motion and fluid control and control systems for a range of applications in aerospace and defense and industrial markets. It operates through three segments: Aircraft Controls, Space and Defense Controls and Industrial Systems. Its products and systems within aerospace and defense market includes primary and secondary flight controls for military aircraft, turreted weapon systems, stabilization and automatic ammunition loading controls for armored combat vehicles, tactical and strategic missile steering controls and gun aiming controls; commercial aircraft market, which includes primary and secondary flight controls for commercial aircraft and space market, which include satellite positioning controls and thrust vector controls, as well as integrated space launch vehicles and hypersonic applications. The Company also offers digital airfield solutions for commercial and military airfields.</v>
      </c>
    </row>
    <row r="9" spans="1:35"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35"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5"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5"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5"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5"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5"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5"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7">
      <sortCondition descending="1" ref="N1:N7"/>
    </sortState>
  </autoFilter>
  <conditionalFormatting sqref="D2">
    <cfRule type="colorScale" priority="3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onditionalFormatting>
  <conditionalFormatting sqref="D3:D5">
    <cfRule type="colorScale" priority="252">
      <colorScale>
        <cfvo type="min"/>
        <cfvo type="percentile" val="50"/>
        <cfvo type="max"/>
        <color rgb="FFF8696B"/>
        <color rgb="FFFCFCFF"/>
        <color rgb="FF63BE7B"/>
      </colorScale>
    </cfRule>
  </conditionalFormatting>
  <conditionalFormatting sqref="D3:D6">
    <cfRule type="colorScale" priority="578">
      <colorScale>
        <cfvo type="min"/>
        <cfvo type="percentile" val="50"/>
        <cfvo type="max"/>
        <color rgb="FFF8696B"/>
        <color rgb="FFFCFCFF"/>
        <color rgb="FF63BE7B"/>
      </colorScale>
    </cfRule>
  </conditionalFormatting>
  <conditionalFormatting sqref="D3:D34">
    <cfRule type="colorScale" priority="573">
      <colorScale>
        <cfvo type="min"/>
        <cfvo type="percentile" val="50"/>
        <cfvo type="max"/>
        <color rgb="FFF8696B"/>
        <color rgb="FFFCFCFF"/>
        <color rgb="FF63BE7B"/>
      </colorScale>
    </cfRule>
  </conditionalFormatting>
  <conditionalFormatting sqref="D7:D34">
    <cfRule type="colorScale" priority="451">
      <colorScale>
        <cfvo type="min"/>
        <cfvo type="percentile" val="50"/>
        <cfvo type="max"/>
        <color rgb="FFF8696B"/>
        <color rgb="FFFCFCFF"/>
        <color rgb="FF63BE7B"/>
      </colorScale>
    </cfRule>
  </conditionalFormatting>
  <conditionalFormatting sqref="E2">
    <cfRule type="colorScale" priority="33">
      <colorScale>
        <cfvo type="min"/>
        <cfvo type="max"/>
        <color rgb="FFFCFCFF"/>
        <color rgb="FF63BE7B"/>
      </colorScale>
    </cfRule>
    <cfRule type="colorScale" priority="65">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fRule type="colorScale" priority="184">
      <colorScale>
        <cfvo type="min"/>
        <cfvo type="max"/>
        <color rgb="FFFCFCFF"/>
        <color rgb="FF63BE7B"/>
      </colorScale>
    </cfRule>
  </conditionalFormatting>
  <conditionalFormatting sqref="E3">
    <cfRule type="colorScale" priority="557">
      <colorScale>
        <cfvo type="min"/>
        <cfvo type="max"/>
        <color rgb="FFFCFCFF"/>
        <color rgb="FF63BE7B"/>
      </colorScale>
    </cfRule>
  </conditionalFormatting>
  <conditionalFormatting sqref="E3:E5">
    <cfRule type="colorScale" priority="251">
      <colorScale>
        <cfvo type="min"/>
        <cfvo type="max"/>
        <color rgb="FFFCFCFF"/>
        <color rgb="FF63BE7B"/>
      </colorScale>
    </cfRule>
  </conditionalFormatting>
  <conditionalFormatting sqref="E3:E6">
    <cfRule type="colorScale" priority="444">
      <colorScale>
        <cfvo type="min"/>
        <cfvo type="max"/>
        <color rgb="FFFCFCFF"/>
        <color rgb="FF63BE7B"/>
      </colorScale>
    </cfRule>
  </conditionalFormatting>
  <conditionalFormatting sqref="E3:E34">
    <cfRule type="colorScale" priority="602">
      <colorScale>
        <cfvo type="min"/>
        <cfvo type="percentile" val="50"/>
        <cfvo type="max"/>
        <color rgb="FFF8696B"/>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CFCFF"/>
        <color rgb="FF63BE7B"/>
      </colorScale>
    </cfRule>
  </conditionalFormatting>
  <conditionalFormatting sqref="E4">
    <cfRule type="colorScale" priority="519">
      <colorScale>
        <cfvo type="min"/>
        <cfvo type="max"/>
        <color rgb="FFFCFCFF"/>
        <color rgb="FF63BE7B"/>
      </colorScale>
    </cfRule>
  </conditionalFormatting>
  <conditionalFormatting sqref="E5:E6">
    <cfRule type="colorScale" priority="544">
      <colorScale>
        <cfvo type="min"/>
        <cfvo type="max"/>
        <color rgb="FFFCFCFF"/>
        <color rgb="FF63BE7B"/>
      </colorScale>
    </cfRule>
  </conditionalFormatting>
  <conditionalFormatting sqref="E7:E34">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max"/>
        <color rgb="FFFCFCFF"/>
        <color rgb="FF63BE7B"/>
      </colorScale>
    </cfRule>
  </conditionalFormatting>
  <conditionalFormatting sqref="E3:M3">
    <cfRule type="colorScale" priority="253">
      <colorScale>
        <cfvo type="min"/>
        <cfvo type="max"/>
        <color rgb="FFFCFCFF"/>
        <color rgb="FF63BE7B"/>
      </colorScale>
    </cfRule>
    <cfRule type="colorScale" priority="254">
      <colorScale>
        <cfvo type="min"/>
        <cfvo type="max"/>
        <color rgb="FFFCFCFF"/>
        <color rgb="FF63BE7B"/>
      </colorScale>
    </cfRule>
    <cfRule type="colorScale" priority="255">
      <colorScale>
        <cfvo type="min"/>
        <cfvo type="percentile" val="50"/>
        <cfvo type="max"/>
        <color rgb="FFF8696B"/>
        <color rgb="FFFFEB84"/>
        <color rgb="FF63BE7B"/>
      </colorScale>
    </cfRule>
    <cfRule type="colorScale" priority="256">
      <colorScale>
        <cfvo type="min"/>
        <cfvo type="max"/>
        <color rgb="FFFFEF9C"/>
        <color rgb="FF63BE7B"/>
      </colorScale>
    </cfRule>
  </conditionalFormatting>
  <conditionalFormatting sqref="E4:M4">
    <cfRule type="colorScale" priority="429">
      <colorScale>
        <cfvo type="min"/>
        <cfvo type="max"/>
        <color rgb="FFFCFCFF"/>
        <color rgb="FF63BE7B"/>
      </colorScale>
    </cfRule>
    <cfRule type="colorScale" priority="430">
      <colorScale>
        <cfvo type="min"/>
        <cfvo type="max"/>
        <color rgb="FFFFEF9C"/>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FEB84"/>
        <color rgb="FF63BE7B"/>
      </colorScale>
    </cfRule>
  </conditionalFormatting>
  <conditionalFormatting sqref="E5:M5">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percentile" val="50"/>
        <cfvo type="max"/>
        <color rgb="FFF8696B"/>
        <color rgb="FFFFEB84"/>
        <color rgb="FF63BE7B"/>
      </colorScale>
    </cfRule>
    <cfRule type="colorScale" priority="436">
      <colorScale>
        <cfvo type="min"/>
        <cfvo type="max"/>
        <color rgb="FFFFEF9C"/>
        <color rgb="FF63BE7B"/>
      </colorScale>
    </cfRule>
  </conditionalFormatting>
  <conditionalFormatting sqref="E2:N2">
    <cfRule type="colorScale" priority="56">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FEF9C"/>
        <color rgb="FF63BE7B"/>
      </colorScale>
    </cfRule>
  </conditionalFormatting>
  <conditionalFormatting sqref="E6:M6">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FEB84"/>
        <color rgb="FF63BE7B"/>
      </colorScale>
    </cfRule>
    <cfRule type="colorScale" priority="440">
      <colorScale>
        <cfvo type="min"/>
        <cfvo type="max"/>
        <color rgb="FFFFEF9C"/>
        <color rgb="FF63BE7B"/>
      </colorScale>
    </cfRule>
  </conditionalFormatting>
  <conditionalFormatting sqref="E7:M7">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FEB84"/>
        <color rgb="FF63BE7B"/>
      </colorScale>
    </cfRule>
    <cfRule type="colorScale" priority="458">
      <colorScale>
        <cfvo type="min"/>
        <cfvo type="max"/>
        <color rgb="FFFFEF9C"/>
        <color rgb="FF63BE7B"/>
      </colorScale>
    </cfRule>
  </conditionalFormatting>
  <conditionalFormatting sqref="E9:N34 E8:M8">
    <cfRule type="colorScale" priority="366">
      <colorScale>
        <cfvo type="min"/>
        <cfvo type="max"/>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FEB84"/>
        <color rgb="FF63BE7B"/>
      </colorScale>
    </cfRule>
    <cfRule type="colorScale" priority="369">
      <colorScale>
        <cfvo type="min"/>
        <cfvo type="max"/>
        <color rgb="FFFFEF9C"/>
        <color rgb="FF63BE7B"/>
      </colorScale>
    </cfRule>
  </conditionalFormatting>
  <conditionalFormatting sqref="F2">
    <cfRule type="colorScale" priority="32">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F3">
    <cfRule type="colorScale" priority="562">
      <colorScale>
        <cfvo type="min"/>
        <cfvo type="max"/>
        <color rgb="FFFCFCFF"/>
        <color rgb="FF63BE7B"/>
      </colorScale>
    </cfRule>
  </conditionalFormatting>
  <conditionalFormatting sqref="F3:F5">
    <cfRule type="colorScale" priority="250">
      <colorScale>
        <cfvo type="min"/>
        <cfvo type="max"/>
        <color rgb="FFFCFCFF"/>
        <color rgb="FF63BE7B"/>
      </colorScale>
    </cfRule>
  </conditionalFormatting>
  <conditionalFormatting sqref="F3:F6">
    <cfRule type="colorScale" priority="445">
      <colorScale>
        <cfvo type="min"/>
        <cfvo type="max"/>
        <color rgb="FFFCFCFF"/>
        <color rgb="FF63BE7B"/>
      </colorScale>
    </cfRule>
  </conditionalFormatting>
  <conditionalFormatting sqref="F3:F34">
    <cfRule type="colorScale" priority="574">
      <colorScale>
        <cfvo type="min"/>
        <cfvo type="max"/>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F4">
    <cfRule type="colorScale" priority="520">
      <colorScale>
        <cfvo type="min"/>
        <cfvo type="max"/>
        <color rgb="FFFCFCFF"/>
        <color rgb="FF63BE7B"/>
      </colorScale>
    </cfRule>
  </conditionalFormatting>
  <conditionalFormatting sqref="F5:F6">
    <cfRule type="colorScale" priority="545">
      <colorScale>
        <cfvo type="min"/>
        <cfvo type="max"/>
        <color rgb="FFFCFCFF"/>
        <color rgb="FF63BE7B"/>
      </colorScale>
    </cfRule>
  </conditionalFormatting>
  <conditionalFormatting sqref="F7:F34">
    <cfRule type="colorScale" priority="459">
      <colorScale>
        <cfvo type="min"/>
        <cfvo type="max"/>
        <color rgb="FFFCFCFF"/>
        <color rgb="FF63BE7B"/>
      </colorScale>
    </cfRule>
    <cfRule type="colorScale" priority="460">
      <colorScale>
        <cfvo type="min"/>
        <cfvo type="max"/>
        <color rgb="FFFCFCFF"/>
        <color rgb="FF63BE7B"/>
      </colorScale>
    </cfRule>
    <cfRule type="colorScale" priority="461">
      <colorScale>
        <cfvo type="min"/>
        <cfvo type="max"/>
        <color rgb="FFFCFCFF"/>
        <color rgb="FF63BE7B"/>
      </colorScale>
    </cfRule>
  </conditionalFormatting>
  <conditionalFormatting sqref="F35">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FEB84"/>
        <color rgb="FF63BE7B"/>
      </colorScale>
    </cfRule>
    <cfRule type="colorScale" priority="400">
      <colorScale>
        <cfvo type="min"/>
        <cfvo type="max"/>
        <color rgb="FFFFEF9C"/>
        <color rgb="FF63BE7B"/>
      </colorScale>
    </cfRule>
    <cfRule type="colorScale" priority="401">
      <colorScale>
        <cfvo type="min"/>
        <cfvo type="max"/>
        <color rgb="FFFCFCFF"/>
        <color rgb="FF63BE7B"/>
      </colorScale>
    </cfRule>
    <cfRule type="colorScale" priority="402">
      <colorScale>
        <cfvo type="min"/>
        <cfvo type="max"/>
        <color rgb="FFFCFCFF"/>
        <color rgb="FF63BE7B"/>
      </colorScale>
    </cfRule>
    <cfRule type="colorScale" priority="403">
      <colorScale>
        <cfvo type="min"/>
        <cfvo type="max"/>
        <color rgb="FFFCFCFF"/>
        <color rgb="FF63BE7B"/>
      </colorScale>
    </cfRule>
  </conditionalFormatting>
  <conditionalFormatting sqref="F35:F38">
    <cfRule type="colorScale" priority="443">
      <colorScale>
        <cfvo type="min"/>
        <cfvo type="max"/>
        <color rgb="FFFCFCFF"/>
        <color rgb="FF63BE7B"/>
      </colorScale>
    </cfRule>
  </conditionalFormatting>
  <conditionalFormatting sqref="F36:F37">
    <cfRule type="colorScale" priority="391">
      <colorScale>
        <cfvo type="min"/>
        <cfvo type="max"/>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FEB84"/>
        <color rgb="FF63BE7B"/>
      </colorScale>
    </cfRule>
    <cfRule type="colorScale" priority="394">
      <colorScale>
        <cfvo type="min"/>
        <cfvo type="max"/>
        <color rgb="FFFFEF9C"/>
        <color rgb="FF63BE7B"/>
      </colorScale>
    </cfRule>
  </conditionalFormatting>
  <conditionalFormatting sqref="F36:F38">
    <cfRule type="colorScale" priority="390">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max"/>
        <color rgb="FFFCFCFF"/>
        <color rgb="FF63BE7B"/>
      </colorScale>
    </cfRule>
  </conditionalFormatting>
  <conditionalFormatting sqref="F38">
    <cfRule type="colorScale" priority="386">
      <colorScale>
        <cfvo type="min"/>
        <cfvo type="max"/>
        <color rgb="FFFCFCFF"/>
        <color rgb="FF63BE7B"/>
      </colorScale>
    </cfRule>
    <cfRule type="colorScale" priority="387">
      <colorScale>
        <cfvo type="min"/>
        <cfvo type="max"/>
        <color rgb="FFFCFCFF"/>
        <color rgb="FF63BE7B"/>
      </colorScale>
    </cfRule>
    <cfRule type="colorScale" priority="388">
      <colorScale>
        <cfvo type="min"/>
        <cfvo type="percentile" val="50"/>
        <cfvo type="max"/>
        <color rgb="FFF8696B"/>
        <color rgb="FFFFEB84"/>
        <color rgb="FF63BE7B"/>
      </colorScale>
    </cfRule>
    <cfRule type="colorScale" priority="389">
      <colorScale>
        <cfvo type="min"/>
        <cfvo type="max"/>
        <color rgb="FFFFEF9C"/>
        <color rgb="FF63BE7B"/>
      </colorScale>
    </cfRule>
  </conditionalFormatting>
  <conditionalFormatting sqref="G2">
    <cfRule type="colorScale" priority="31">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fRule type="colorScale" priority="70">
      <colorScale>
        <cfvo type="min"/>
        <cfvo type="max"/>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fRule type="colorScale" priority="224">
      <colorScale>
        <cfvo type="min"/>
        <cfvo type="percentile" val="50"/>
        <cfvo type="max"/>
        <color rgb="FFF8696B"/>
        <color rgb="FFFCFCFF"/>
        <color rgb="FF63BE7B"/>
      </colorScale>
    </cfRule>
  </conditionalFormatting>
  <conditionalFormatting sqref="G3">
    <cfRule type="colorScale" priority="563">
      <colorScale>
        <cfvo type="min"/>
        <cfvo type="max"/>
        <color rgb="FFFCFCFF"/>
        <color rgb="FF63BE7B"/>
      </colorScale>
    </cfRule>
  </conditionalFormatting>
  <conditionalFormatting sqref="G3:G5">
    <cfRule type="colorScale" priority="249">
      <colorScale>
        <cfvo type="min"/>
        <cfvo type="max"/>
        <color rgb="FFFCFCFF"/>
        <color rgb="FF63BE7B"/>
      </colorScale>
    </cfRule>
  </conditionalFormatting>
  <conditionalFormatting sqref="G3:G6">
    <cfRule type="colorScale" priority="446">
      <colorScale>
        <cfvo type="min"/>
        <cfvo type="max"/>
        <color rgb="FFFCFCFF"/>
        <color rgb="FF63BE7B"/>
      </colorScale>
    </cfRule>
  </conditionalFormatting>
  <conditionalFormatting sqref="G3:G34">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fRule type="colorScale" priority="614">
      <colorScale>
        <cfvo type="min"/>
        <cfvo type="percentile" val="50"/>
        <cfvo type="max"/>
        <color rgb="FFF8696B"/>
        <color rgb="FFFCFCFF"/>
        <color rgb="FF63BE7B"/>
      </colorScale>
    </cfRule>
  </conditionalFormatting>
  <conditionalFormatting sqref="G4">
    <cfRule type="colorScale" priority="521">
      <colorScale>
        <cfvo type="min"/>
        <cfvo type="max"/>
        <color rgb="FFFCFCFF"/>
        <color rgb="FF63BE7B"/>
      </colorScale>
    </cfRule>
  </conditionalFormatting>
  <conditionalFormatting sqref="G5:G6">
    <cfRule type="colorScale" priority="546">
      <colorScale>
        <cfvo type="min"/>
        <cfvo type="max"/>
        <color rgb="FFFCFCFF"/>
        <color rgb="FF63BE7B"/>
      </colorScale>
    </cfRule>
  </conditionalFormatting>
  <conditionalFormatting sqref="G7:G34">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max"/>
        <color rgb="FFFCFCFF"/>
        <color rgb="FF63BE7B"/>
      </colorScale>
    </cfRule>
  </conditionalFormatting>
  <conditionalFormatting sqref="G35:N1048576">
    <cfRule type="colorScale" priority="421">
      <colorScale>
        <cfvo type="min"/>
        <cfvo type="percentile" val="50"/>
        <cfvo type="max"/>
        <color rgb="FFF8696B"/>
        <color rgb="FFFCFCFF"/>
        <color rgb="FF63BE7B"/>
      </colorScale>
    </cfRule>
  </conditionalFormatting>
  <conditionalFormatting sqref="H1">
    <cfRule type="colorScale" priority="417">
      <colorScale>
        <cfvo type="min"/>
        <cfvo type="percentile" val="50"/>
        <cfvo type="max"/>
        <color rgb="FFF8696B"/>
        <color rgb="FFFCFCFF"/>
        <color rgb="FF63BE7B"/>
      </colorScale>
    </cfRule>
  </conditionalFormatting>
  <conditionalFormatting sqref="H2">
    <cfRule type="colorScale" priority="30">
      <colorScale>
        <cfvo type="min"/>
        <cfvo type="max"/>
        <color rgb="FFFCFCFF"/>
        <color rgb="FF63BE7B"/>
      </colorScale>
    </cfRule>
    <cfRule type="colorScale" priority="63">
      <colorScale>
        <cfvo type="min"/>
        <cfvo type="percentile" val="50"/>
        <cfvo type="max"/>
        <color rgb="FFF8696B"/>
        <color rgb="FFFCFCFF"/>
        <color rgb="FF5A8AC6"/>
      </colorScale>
    </cfRule>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max"/>
        <color rgb="FFFCFCFF"/>
        <color rgb="FF63BE7B"/>
      </colorScale>
    </cfRule>
    <cfRule type="colorScale" priority="189">
      <colorScale>
        <cfvo type="min"/>
        <cfvo type="percentile" val="50"/>
        <cfvo type="max"/>
        <color rgb="FFF8696B"/>
        <color rgb="FFFCFCFF"/>
        <color rgb="FF63BE7B"/>
      </colorScale>
    </cfRule>
  </conditionalFormatting>
  <conditionalFormatting sqref="H3">
    <cfRule type="colorScale" priority="564">
      <colorScale>
        <cfvo type="min"/>
        <cfvo type="max"/>
        <color rgb="FFFCFCFF"/>
        <color rgb="FF63BE7B"/>
      </colorScale>
    </cfRule>
    <cfRule type="colorScale" priority="572">
      <colorScale>
        <cfvo type="min"/>
        <cfvo type="percentile" val="50"/>
        <cfvo type="max"/>
        <color rgb="FFF8696B"/>
        <color rgb="FFFCFCFF"/>
        <color rgb="FF63BE7B"/>
      </colorScale>
    </cfRule>
  </conditionalFormatting>
  <conditionalFormatting sqref="H3:H5">
    <cfRule type="colorScale" priority="244">
      <colorScale>
        <cfvo type="min"/>
        <cfvo type="max"/>
        <color rgb="FFFCFCFF"/>
        <color rgb="FF63BE7B"/>
      </colorScale>
    </cfRule>
    <cfRule type="colorScale" priority="247">
      <colorScale>
        <cfvo type="min"/>
        <cfvo type="percentile" val="50"/>
        <cfvo type="max"/>
        <color rgb="FFF8696B"/>
        <color rgb="FFFCFCFF"/>
        <color rgb="FF63BE7B"/>
      </colorScale>
    </cfRule>
  </conditionalFormatting>
  <conditionalFormatting sqref="H3:H6">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CFCFF"/>
        <color rgb="FF63BE7B"/>
      </colorScale>
    </cfRule>
  </conditionalFormatting>
  <conditionalFormatting sqref="H3:H34">
    <cfRule type="colorScale" priority="619">
      <colorScale>
        <cfvo type="min"/>
        <cfvo type="percentile" val="50"/>
        <cfvo type="max"/>
        <color rgb="FFF8696B"/>
        <color rgb="FFFCFCFF"/>
        <color rgb="FF63BE7B"/>
      </colorScale>
    </cfRule>
    <cfRule type="colorScale" priority="620">
      <colorScale>
        <cfvo type="min"/>
        <cfvo type="max"/>
        <color rgb="FFFCFCFF"/>
        <color rgb="FF63BE7B"/>
      </colorScale>
    </cfRule>
    <cfRule type="colorScale" priority="621">
      <colorScale>
        <cfvo type="min"/>
        <cfvo type="percentile" val="50"/>
        <cfvo type="max"/>
        <color rgb="FFF8696B"/>
        <color rgb="FFFCFCFF"/>
        <color rgb="FF63BE7B"/>
      </colorScale>
    </cfRule>
  </conditionalFormatting>
  <conditionalFormatting sqref="H3:H1048576 H1">
    <cfRule type="colorScale" priority="441">
      <colorScale>
        <cfvo type="min"/>
        <cfvo type="percentile" val="50"/>
        <cfvo type="max"/>
        <color rgb="FFF8696B"/>
        <color rgb="FFFCFCFF"/>
        <color rgb="FF5A8AC6"/>
      </colorScale>
    </cfRule>
  </conditionalFormatting>
  <conditionalFormatting sqref="H4">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H5:H6">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onditionalFormatting>
  <conditionalFormatting sqref="H7:H34">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I2">
    <cfRule type="colorScale" priority="29">
      <colorScale>
        <cfvo type="min"/>
        <cfvo type="max"/>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percentile" val="50"/>
        <cfvo type="max"/>
        <color rgb="FFF8696B"/>
        <color rgb="FFFCFCFF"/>
        <color rgb="FF5A8AC6"/>
      </colorScale>
    </cfRule>
    <cfRule type="colorScale" priority="83">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onditionalFormatting>
  <conditionalFormatting sqref="I3:I5">
    <cfRule type="colorScale" priority="243">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I3:I3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I4:J4">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29">
      <colorScale>
        <cfvo type="min"/>
        <cfvo type="max"/>
        <color rgb="FFFCFCFF"/>
        <color rgb="FF63BE7B"/>
      </colorScale>
    </cfRule>
  </conditionalFormatting>
  <conditionalFormatting sqref="I5:J6">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onditionalFormatting>
  <conditionalFormatting sqref="I7:J34 N9:N34">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fRule type="colorScale" priority="473">
      <colorScale>
        <cfvo type="min"/>
        <cfvo type="percentile" val="50"/>
        <cfvo type="max"/>
        <color rgb="FFF8696B"/>
        <color rgb="FFFCFCFF"/>
        <color rgb="FF5A8AC6"/>
      </colorScale>
    </cfRule>
    <cfRule type="colorScale" priority="474">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76">
      <colorScale>
        <cfvo type="min"/>
        <cfvo type="max"/>
        <color rgb="FFFCFCFF"/>
        <color rgb="FF63BE7B"/>
      </colorScale>
    </cfRule>
    <cfRule type="colorScale" priority="477">
      <colorScale>
        <cfvo type="min"/>
        <cfvo type="percentile" val="50"/>
        <cfvo type="max"/>
        <color rgb="FFF8696B"/>
        <color rgb="FFFCFCFF"/>
        <color rgb="FF63BE7B"/>
      </colorScale>
    </cfRule>
  </conditionalFormatting>
  <conditionalFormatting sqref="I1:N1 G1">
    <cfRule type="colorScale" priority="442">
      <colorScale>
        <cfvo type="min"/>
        <cfvo type="percentile" val="50"/>
        <cfvo type="max"/>
        <color rgb="FFF8696B"/>
        <color rgb="FFFCFCFF"/>
        <color rgb="FF63BE7B"/>
      </colorScale>
    </cfRule>
  </conditionalFormatting>
  <conditionalFormatting sqref="J2">
    <cfRule type="colorScale" priority="28">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J3:J5">
    <cfRule type="colorScale" priority="242">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J3:J34">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onditionalFormatting>
  <conditionalFormatting sqref="K2">
    <cfRule type="colorScale" priority="2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onditionalFormatting>
  <conditionalFormatting sqref="K3:K5">
    <cfRule type="colorScale" priority="241">
      <colorScale>
        <cfvo type="min"/>
        <cfvo type="max"/>
        <color rgb="FFFCFCFF"/>
        <color rgb="FF63BE7B"/>
      </colorScale>
    </cfRule>
  </conditionalFormatting>
  <conditionalFormatting sqref="K3:K34">
    <cfRule type="colorScale" priority="639">
      <colorScale>
        <cfvo type="min"/>
        <cfvo type="percentile" val="50"/>
        <cfvo type="max"/>
        <color rgb="FFF8696B"/>
        <color rgb="FFFCFCFF"/>
        <color rgb="FF63BE7B"/>
      </colorScale>
    </cfRule>
  </conditionalFormatting>
  <conditionalFormatting sqref="K2:L2">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max"/>
        <color rgb="FFFCFCFF"/>
        <color rgb="FF63BE7B"/>
      </colorScale>
    </cfRule>
  </conditionalFormatting>
  <conditionalFormatting sqref="K3:L3">
    <cfRule type="colorScale" priority="565">
      <colorScale>
        <cfvo type="min"/>
        <cfvo type="max"/>
        <color rgb="FFFCFCFF"/>
        <color rgb="FF63BE7B"/>
      </colorScale>
    </cfRule>
  </conditionalFormatting>
  <conditionalFormatting sqref="K3:L6">
    <cfRule type="colorScale" priority="447">
      <colorScale>
        <cfvo type="min"/>
        <cfvo type="max"/>
        <color rgb="FFFCFCFF"/>
        <color rgb="FF63BE7B"/>
      </colorScale>
    </cfRule>
  </conditionalFormatting>
  <conditionalFormatting sqref="K3:L7">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onditionalFormatting>
  <conditionalFormatting sqref="K4:L4">
    <cfRule type="colorScale" priority="525">
      <colorScale>
        <cfvo type="min"/>
        <cfvo type="max"/>
        <color rgb="FFFCFCFF"/>
        <color rgb="FF63BE7B"/>
      </colorScale>
    </cfRule>
  </conditionalFormatting>
  <conditionalFormatting sqref="K5:L6">
    <cfRule type="colorScale" priority="549">
      <colorScale>
        <cfvo type="min"/>
        <cfvo type="max"/>
        <color rgb="FFFCFCFF"/>
        <color rgb="FF63BE7B"/>
      </colorScale>
    </cfRule>
  </conditionalFormatting>
  <conditionalFormatting sqref="K7:L7">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max"/>
        <color rgb="FFFCFCFF"/>
        <color rgb="FF63BE7B"/>
      </colorScale>
    </cfRule>
  </conditionalFormatting>
  <conditionalFormatting sqref="K8:L34">
    <cfRule type="colorScale" priority="370">
      <colorScale>
        <cfvo type="min"/>
        <cfvo type="max"/>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
    <cfRule type="colorScale" priority="26">
      <colorScale>
        <cfvo type="min"/>
        <cfvo type="max"/>
        <color rgb="FFFCFCFF"/>
        <color rgb="FF63BE7B"/>
      </colorScale>
    </cfRule>
    <cfRule type="colorScale" priority="119">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onditionalFormatting>
  <conditionalFormatting sqref="L3:L5">
    <cfRule type="colorScale" priority="240">
      <colorScale>
        <cfvo type="min"/>
        <cfvo type="max"/>
        <color rgb="FFFCFCFF"/>
        <color rgb="FF63BE7B"/>
      </colorScale>
    </cfRule>
  </conditionalFormatting>
  <conditionalFormatting sqref="L3:L34">
    <cfRule type="colorScale" priority="642">
      <colorScale>
        <cfvo type="min"/>
        <cfvo type="percentile" val="50"/>
        <cfvo type="max"/>
        <color rgb="FFF8696B"/>
        <color rgb="FFFCFCFF"/>
        <color rgb="FF63BE7B"/>
      </colorScale>
    </cfRule>
  </conditionalFormatting>
  <conditionalFormatting sqref="M2">
    <cfRule type="colorScale" priority="25">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26">
      <colorScale>
        <cfvo type="min"/>
        <cfvo type="percentile" val="50"/>
        <cfvo type="max"/>
        <color rgb="FFF8696B"/>
        <color rgb="FFFCFCFF"/>
        <color rgb="FF63BE7B"/>
      </colorScale>
    </cfRule>
  </conditionalFormatting>
  <conditionalFormatting sqref="M3">
    <cfRule type="colorScale" priority="566">
      <colorScale>
        <cfvo type="min"/>
        <cfvo type="max"/>
        <color rgb="FFFCFCFF"/>
        <color rgb="FF63BE7B"/>
      </colorScale>
    </cfRule>
  </conditionalFormatting>
  <conditionalFormatting sqref="M3:M5">
    <cfRule type="colorScale" priority="239">
      <colorScale>
        <cfvo type="min"/>
        <cfvo type="max"/>
        <color rgb="FFFCFCFF"/>
        <color rgb="FF63BE7B"/>
      </colorScale>
    </cfRule>
  </conditionalFormatting>
  <conditionalFormatting sqref="M3:M6">
    <cfRule type="colorScale" priority="448">
      <colorScale>
        <cfvo type="min"/>
        <cfvo type="max"/>
        <color rgb="FFFCFCFF"/>
        <color rgb="FF63BE7B"/>
      </colorScale>
    </cfRule>
  </conditionalFormatting>
  <conditionalFormatting sqref="M3:M34">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45">
      <colorScale>
        <cfvo type="min"/>
        <cfvo type="percentile" val="50"/>
        <cfvo type="max"/>
        <color rgb="FFF8696B"/>
        <color rgb="FFFCFCFF"/>
        <color rgb="FF63BE7B"/>
      </colorScale>
    </cfRule>
  </conditionalFormatting>
  <conditionalFormatting sqref="M4">
    <cfRule type="colorScale" priority="526">
      <colorScale>
        <cfvo type="min"/>
        <cfvo type="max"/>
        <color rgb="FFFCFCFF"/>
        <color rgb="FF63BE7B"/>
      </colorScale>
    </cfRule>
  </conditionalFormatting>
  <conditionalFormatting sqref="M5:M6">
    <cfRule type="colorScale" priority="550">
      <colorScale>
        <cfvo type="min"/>
        <cfvo type="max"/>
        <color rgb="FFFCFCFF"/>
        <color rgb="FF63BE7B"/>
      </colorScale>
    </cfRule>
  </conditionalFormatting>
  <conditionalFormatting sqref="M7:M34">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max"/>
        <color rgb="FFFCFCFF"/>
        <color rgb="FF63BE7B"/>
      </colorScale>
    </cfRule>
  </conditionalFormatting>
  <conditionalFormatting sqref="N2">
    <cfRule type="colorScale" priority="2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max"/>
        <color rgb="FFFCFCFF"/>
        <color rgb="FF63BE7B"/>
      </colorScale>
    </cfRule>
    <cfRule type="colorScale" priority="227">
      <colorScale>
        <cfvo type="min"/>
        <cfvo type="percentile" val="50"/>
        <cfvo type="max"/>
        <color rgb="FFF8696B"/>
        <color rgb="FFFCFCFF"/>
        <color rgb="FF63BE7B"/>
      </colorScale>
    </cfRule>
  </conditionalFormatting>
  <conditionalFormatting sqref="N3:N8">
    <cfRule type="colorScale" priority="238">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fRule type="colorScale" priority="261">
      <colorScale>
        <cfvo type="min"/>
        <cfvo type="max"/>
        <color rgb="FFFFEF9C"/>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fRule type="colorScale" priority="268">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5A8AC6"/>
      </colorScale>
    </cfRule>
    <cfRule type="colorScale" priority="270">
      <colorScale>
        <cfvo type="min"/>
        <cfvo type="percentile" val="50"/>
        <cfvo type="max"/>
        <color rgb="FFF8696B"/>
        <color rgb="FFFCFCFF"/>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fRule type="colorScale" priority="284">
      <colorScale>
        <cfvo type="min"/>
        <cfvo type="max"/>
        <color rgb="FFFFEF9C"/>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88">
      <colorScale>
        <cfvo type="min"/>
        <cfvo type="percentile" val="50"/>
        <cfvo type="max"/>
        <color rgb="FFF8696B"/>
        <color rgb="FFFCFCFF"/>
        <color rgb="FF5A8AC6"/>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fRule type="colorScale" priority="299">
      <colorScale>
        <cfvo type="min"/>
        <cfvo type="percentile" val="50"/>
        <cfvo type="max"/>
        <color rgb="FFF8696B"/>
        <color rgb="FFFFEB84"/>
        <color rgb="FF63BE7B"/>
      </colorScale>
    </cfRule>
    <cfRule type="colorScale" priority="300">
      <colorScale>
        <cfvo type="min"/>
        <cfvo type="max"/>
        <color rgb="FFFFEF9C"/>
        <color rgb="FF63BE7B"/>
      </colorScale>
    </cfRule>
  </conditionalFormatting>
  <conditionalFormatting sqref="N9:N34 I3:J3">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N9:N34 I3:J6">
    <cfRule type="colorScale" priority="627">
      <colorScale>
        <cfvo type="min"/>
        <cfvo type="percentile" val="50"/>
        <cfvo type="max"/>
        <color rgb="FFF8696B"/>
        <color rgb="FFFCFCFF"/>
        <color rgb="FF63BE7B"/>
      </colorScale>
    </cfRule>
    <cfRule type="colorScale" priority="628">
      <colorScale>
        <cfvo type="min"/>
        <cfvo type="percentile" val="50"/>
        <cfvo type="max"/>
        <color rgb="FFF8696B"/>
        <color rgb="FFFCFCFF"/>
        <color rgb="FF5A8AC6"/>
      </colorScale>
    </cfRule>
    <cfRule type="colorScale" priority="629">
      <colorScale>
        <cfvo type="min"/>
        <cfvo type="percentile" val="50"/>
        <cfvo type="max"/>
        <color rgb="FFF8696B"/>
        <color rgb="FFFCFCFF"/>
        <color rgb="FF63BE7B"/>
      </colorScale>
    </cfRule>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onditionalFormatting>
  <conditionalFormatting sqref="N9:N34 I3:J34">
    <cfRule type="colorScale" priority="633">
      <colorScale>
        <cfvo type="min"/>
        <cfvo type="percentile" val="50"/>
        <cfvo type="max"/>
        <color rgb="FFF8696B"/>
        <color rgb="FFFCFCFF"/>
        <color rgb="FF63BE7B"/>
      </colorScale>
    </cfRule>
    <cfRule type="colorScale" priority="634">
      <colorScale>
        <cfvo type="min"/>
        <cfvo type="max"/>
        <color rgb="FFFCFCFF"/>
        <color rgb="FF63BE7B"/>
      </colorScale>
    </cfRule>
  </conditionalFormatting>
  <conditionalFormatting sqref="N9:N34 J3:J34">
    <cfRule type="colorScale" priority="635">
      <colorScale>
        <cfvo type="min"/>
        <cfvo type="percentile" val="50"/>
        <cfvo type="max"/>
        <color rgb="FFF8696B"/>
        <color rgb="FFFCFCFF"/>
        <color rgb="FF63BE7B"/>
      </colorScale>
    </cfRule>
  </conditionalFormatting>
  <conditionalFormatting sqref="N9:N34">
    <cfRule type="colorScale" priority="605">
      <colorScale>
        <cfvo type="min"/>
        <cfvo type="max"/>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FEB84"/>
        <color rgb="FF63BE7B"/>
      </colorScale>
    </cfRule>
    <cfRule type="colorScale" priority="608">
      <colorScale>
        <cfvo type="min"/>
        <cfvo type="max"/>
        <color rgb="FFFFEF9C"/>
        <color rgb="FF63BE7B"/>
      </colorScale>
    </cfRule>
    <cfRule type="colorScale" priority="615">
      <colorScale>
        <cfvo type="min"/>
        <cfvo type="max"/>
        <color rgb="FFFCFCFF"/>
        <color rgb="FF63BE7B"/>
      </colorScale>
    </cfRule>
    <cfRule type="colorScale" priority="616">
      <colorScale>
        <cfvo type="min"/>
        <cfvo type="max"/>
        <color rgb="FFFCFCFF"/>
        <color rgb="FF63BE7B"/>
      </colorScale>
    </cfRule>
    <cfRule type="colorScale" priority="617">
      <colorScale>
        <cfvo type="min"/>
        <cfvo type="percentile" val="50"/>
        <cfvo type="max"/>
        <color rgb="FFF8696B"/>
        <color rgb="FFFFEB84"/>
        <color rgb="FF63BE7B"/>
      </colorScale>
    </cfRule>
    <cfRule type="colorScale" priority="618">
      <colorScale>
        <cfvo type="min"/>
        <cfvo type="max"/>
        <color rgb="FFFFEF9C"/>
        <color rgb="FF63BE7B"/>
      </colorScale>
    </cfRule>
    <cfRule type="colorScale" priority="646">
      <colorScale>
        <cfvo type="min"/>
        <cfvo type="max"/>
        <color rgb="FFFCFCFF"/>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FEB84"/>
        <color rgb="FF63BE7B"/>
      </colorScale>
    </cfRule>
    <cfRule type="colorScale" priority="650">
      <colorScale>
        <cfvo type="min"/>
        <cfvo type="max"/>
        <color rgb="FFFFEF9C"/>
        <color rgb="FF63BE7B"/>
      </colorScale>
    </cfRule>
  </conditionalFormatting>
  <conditionalFormatting sqref="O2">
    <cfRule type="colorScale" priority="23">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fRule type="colorScale" priority="89">
      <colorScale>
        <cfvo type="min"/>
        <cfvo type="percentile" val="50"/>
        <cfvo type="max"/>
        <color rgb="FF63BE7B"/>
        <color rgb="FFFCFCFF"/>
        <color rgb="FFF8696B"/>
      </colorScale>
    </cfRule>
    <cfRule type="colorScale" priority="90">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onditionalFormatting>
  <conditionalFormatting sqref="O3">
    <cfRule type="colorScale" priority="419">
      <colorScale>
        <cfvo type="min"/>
        <cfvo type="percentile" val="50"/>
        <cfvo type="max"/>
        <color rgb="FF63BE7B"/>
        <color rgb="FFFCFCFF"/>
        <color rgb="FFF8696B"/>
      </colorScale>
    </cfRule>
    <cfRule type="colorScale" priority="567">
      <colorScale>
        <cfvo type="min"/>
        <cfvo type="percentile" val="50"/>
        <cfvo type="max"/>
        <color rgb="FF63BE7B"/>
        <color rgb="FFFCFCFF"/>
        <color rgb="FFF8696B"/>
      </colorScale>
    </cfRule>
  </conditionalFormatting>
  <conditionalFormatting sqref="O3:O5">
    <cfRule type="colorScale" priority="237">
      <colorScale>
        <cfvo type="min"/>
        <cfvo type="percentile" val="50"/>
        <cfvo type="max"/>
        <color rgb="FF63BE7B"/>
        <color rgb="FFFCFCFF"/>
        <color rgb="FFF8696B"/>
      </colorScale>
    </cfRule>
  </conditionalFormatting>
  <conditionalFormatting sqref="O3:O6">
    <cfRule type="colorScale" priority="449">
      <colorScale>
        <cfvo type="min"/>
        <cfvo type="percentile" val="50"/>
        <cfvo type="max"/>
        <color rgb="FF63BE7B"/>
        <color rgb="FFFCFCFF"/>
        <color rgb="FFF8696B"/>
      </colorScale>
    </cfRule>
  </conditionalFormatting>
  <conditionalFormatting sqref="O3:O34">
    <cfRule type="colorScale" priority="575">
      <colorScale>
        <cfvo type="min"/>
        <cfvo type="percentile" val="50"/>
        <cfvo type="max"/>
        <color rgb="FF63BE7B"/>
        <color rgb="FFFCFCFF"/>
        <color rgb="FFF8696B"/>
      </colorScale>
    </cfRule>
  </conditionalFormatting>
  <conditionalFormatting sqref="O4">
    <cfRule type="colorScale" priority="413">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onditionalFormatting>
  <conditionalFormatting sqref="O5">
    <cfRule type="colorScale" priority="407">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onditionalFormatting>
  <conditionalFormatting sqref="O5:O6">
    <cfRule type="colorScale" priority="553">
      <colorScale>
        <cfvo type="min"/>
        <cfvo type="percentile" val="50"/>
        <cfvo type="max"/>
        <color rgb="FF63BE7B"/>
        <color rgb="FFFCFCFF"/>
        <color rgb="FFF8696B"/>
      </colorScale>
    </cfRule>
  </conditionalFormatting>
  <conditionalFormatting sqref="O6">
    <cfRule type="colorScale" priority="518">
      <colorScale>
        <cfvo type="min"/>
        <cfvo type="percentile" val="50"/>
        <cfvo type="max"/>
        <color rgb="FF63BE7B"/>
        <color rgb="FFFCFCFF"/>
        <color rgb="FFF8696B"/>
      </colorScale>
    </cfRule>
  </conditionalFormatting>
  <conditionalFormatting sqref="O7:O34">
    <cfRule type="colorScale" priority="484">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onditionalFormatting>
  <conditionalFormatting sqref="P2">
    <cfRule type="colorScale" priority="22">
      <colorScale>
        <cfvo type="min"/>
        <cfvo type="percentile" val="50"/>
        <cfvo type="max"/>
        <color rgb="FF63BE7B"/>
        <color rgb="FFFCFCFF"/>
        <color rgb="FFF8696B"/>
      </colorScale>
    </cfRule>
    <cfRule type="colorScale" priority="91">
      <colorScale>
        <cfvo type="min"/>
        <cfvo type="percentile" val="50"/>
        <cfvo type="max"/>
        <color rgb="FF63BE7B"/>
        <color rgb="FFFCFCFF"/>
        <color rgb="FFF8696B"/>
      </colorScale>
    </cfRule>
    <cfRule type="colorScale" priority="92">
      <colorScale>
        <cfvo type="min"/>
        <cfvo type="percentile" val="50"/>
        <cfvo type="max"/>
        <color rgb="FF63BE7B"/>
        <color rgb="FFFCFCFF"/>
        <color rgb="FFF8696B"/>
      </colorScale>
    </cfRule>
    <cfRule type="colorScale" priority="93">
      <colorScale>
        <cfvo type="min"/>
        <cfvo type="max"/>
        <color rgb="FFFCFCFF"/>
        <color rgb="FFF8696B"/>
      </colorScale>
    </cfRule>
    <cfRule type="colorScale" priority="153">
      <colorScale>
        <cfvo type="min"/>
        <cfvo type="percentile" val="50"/>
        <cfvo type="max"/>
        <color rgb="FF63BE7B"/>
        <color rgb="FFFCFCFF"/>
        <color rgb="FFF8696B"/>
      </colorScale>
    </cfRule>
    <cfRule type="colorScale" priority="154">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onditionalFormatting>
  <conditionalFormatting sqref="P3:P5">
    <cfRule type="colorScale" priority="236">
      <colorScale>
        <cfvo type="min"/>
        <cfvo type="percentile" val="50"/>
        <cfvo type="max"/>
        <color rgb="FF63BE7B"/>
        <color rgb="FFFCFCFF"/>
        <color rgb="FFF8696B"/>
      </colorScale>
    </cfRule>
  </conditionalFormatting>
  <conditionalFormatting sqref="P3:P6">
    <cfRule type="colorScale" priority="582">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84">
      <colorScale>
        <cfvo type="min"/>
        <cfvo type="max"/>
        <color rgb="FFFCFCFF"/>
        <color rgb="FFF8696B"/>
      </colorScale>
    </cfRule>
  </conditionalFormatting>
  <conditionalFormatting sqref="P3:P34">
    <cfRule type="colorScale" priority="651">
      <colorScale>
        <cfvo type="min"/>
        <cfvo type="percentile" val="50"/>
        <cfvo type="max"/>
        <color rgb="FF63BE7B"/>
        <color rgb="FFFCFCFF"/>
        <color rgb="FFF8696B"/>
      </colorScale>
    </cfRule>
  </conditionalFormatting>
  <conditionalFormatting sqref="P7:P34">
    <cfRule type="colorScale" priority="488">
      <colorScale>
        <cfvo type="min"/>
        <cfvo type="percentile" val="50"/>
        <cfvo type="max"/>
        <color rgb="FF63BE7B"/>
        <color rgb="FFFCFCFF"/>
        <color rgb="FFF8696B"/>
      </colorScale>
    </cfRule>
    <cfRule type="colorScale" priority="489">
      <colorScale>
        <cfvo type="min"/>
        <cfvo type="percentile" val="50"/>
        <cfvo type="max"/>
        <color rgb="FF63BE7B"/>
        <color rgb="FFFCFCFF"/>
        <color rgb="FFF8696B"/>
      </colorScale>
    </cfRule>
    <cfRule type="colorScale" priority="490">
      <colorScale>
        <cfvo type="min"/>
        <cfvo type="max"/>
        <color rgb="FFFCFCFF"/>
        <color rgb="FFF8696B"/>
      </colorScale>
    </cfRule>
  </conditionalFormatting>
  <conditionalFormatting sqref="Q2">
    <cfRule type="colorScale" priority="21">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Q3">
    <cfRule type="colorScale" priority="568">
      <colorScale>
        <cfvo type="min"/>
        <cfvo type="max"/>
        <color rgb="FFFFEF9C"/>
        <color rgb="FF63BE7B"/>
      </colorScale>
    </cfRule>
  </conditionalFormatting>
  <conditionalFormatting sqref="Q3:Q5">
    <cfRule type="colorScale" priority="235">
      <colorScale>
        <cfvo type="min"/>
        <cfvo type="max"/>
        <color rgb="FFFCFCFF"/>
        <color rgb="FF63BE7B"/>
      </colorScale>
    </cfRule>
  </conditionalFormatting>
  <conditionalFormatting sqref="Q3:Q6">
    <cfRule type="colorScale" priority="585">
      <colorScale>
        <cfvo type="min"/>
        <cfvo type="percentile" val="50"/>
        <cfvo type="max"/>
        <color rgb="FFF8696B"/>
        <color rgb="FFFCFCFF"/>
        <color rgb="FF63BE7B"/>
      </colorScale>
    </cfRule>
    <cfRule type="colorScale" priority="586">
      <colorScale>
        <cfvo type="min"/>
        <cfvo type="max"/>
        <color rgb="FFFFEF9C"/>
        <color rgb="FF63BE7B"/>
      </colorScale>
    </cfRule>
    <cfRule type="colorScale" priority="587">
      <colorScale>
        <cfvo type="min"/>
        <cfvo type="max"/>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onditionalFormatting>
  <conditionalFormatting sqref="Q3:Q34">
    <cfRule type="colorScale" priority="652">
      <colorScale>
        <cfvo type="min"/>
        <cfvo type="percentile" val="50"/>
        <cfvo type="max"/>
        <color rgb="FFF8696B"/>
        <color rgb="FFFCFCFF"/>
        <color rgb="FF63BE7B"/>
      </colorScale>
    </cfRule>
  </conditionalFormatting>
  <conditionalFormatting sqref="Q4">
    <cfRule type="colorScale" priority="531">
      <colorScale>
        <cfvo type="min"/>
        <cfvo type="max"/>
        <color rgb="FFFFEF9C"/>
        <color rgb="FF63BE7B"/>
      </colorScale>
    </cfRule>
    <cfRule type="colorScale" priority="532">
      <colorScale>
        <cfvo type="min"/>
        <cfvo type="max"/>
        <color rgb="FFFFEF9C"/>
        <color rgb="FF63BE7B"/>
      </colorScale>
    </cfRule>
    <cfRule type="colorScale" priority="533">
      <colorScale>
        <cfvo type="min"/>
        <cfvo type="percentile" val="50"/>
        <cfvo type="max"/>
        <color rgb="FFF8696B"/>
        <color rgb="FFFFEB84"/>
        <color rgb="FF63BE7B"/>
      </colorScale>
    </cfRule>
  </conditionalFormatting>
  <conditionalFormatting sqref="Q5:Q6">
    <cfRule type="colorScale" priority="554">
      <colorScale>
        <cfvo type="min"/>
        <cfvo type="max"/>
        <color rgb="FFFFEF9C"/>
        <color rgb="FF63BE7B"/>
      </colorScale>
    </cfRule>
  </conditionalFormatting>
  <conditionalFormatting sqref="Q7:Q34">
    <cfRule type="colorScale" priority="491">
      <colorScale>
        <cfvo type="min"/>
        <cfvo type="percentile" val="50"/>
        <cfvo type="max"/>
        <color rgb="FFF8696B"/>
        <color rgb="FFFCFCFF"/>
        <color rgb="FF63BE7B"/>
      </colorScale>
    </cfRule>
    <cfRule type="colorScale" priority="492">
      <colorScale>
        <cfvo type="min"/>
        <cfvo type="max"/>
        <color rgb="FFFFEF9C"/>
        <color rgb="FF63BE7B"/>
      </colorScale>
    </cfRule>
    <cfRule type="colorScale" priority="493">
      <colorScale>
        <cfvo type="min"/>
        <cfvo type="max"/>
        <color rgb="FFFFEF9C"/>
        <color rgb="FF63BE7B"/>
      </colorScale>
    </cfRule>
    <cfRule type="colorScale" priority="494">
      <colorScale>
        <cfvo type="min"/>
        <cfvo type="max"/>
        <color rgb="FFFFEF9C"/>
        <color rgb="FF63BE7B"/>
      </colorScale>
    </cfRule>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CFCFF"/>
        <color rgb="FF63BE7B"/>
      </colorScale>
    </cfRule>
  </conditionalFormatting>
  <conditionalFormatting sqref="Q4:S4">
    <cfRule type="colorScale" priority="411">
      <colorScale>
        <cfvo type="min"/>
        <cfvo type="max"/>
        <color rgb="FFFFEF9C"/>
        <color rgb="FF63BE7B"/>
      </colorScale>
    </cfRule>
    <cfRule type="colorScale" priority="412">
      <colorScale>
        <cfvo type="min"/>
        <cfvo type="max"/>
        <color rgb="FFFFEF9C"/>
        <color rgb="FF63BE7B"/>
      </colorScale>
    </cfRule>
    <cfRule type="colorScale" priority="415">
      <colorScale>
        <cfvo type="min"/>
        <cfvo type="max"/>
        <color rgb="FFFFEF9C"/>
        <color rgb="FF63BE7B"/>
      </colorScale>
    </cfRule>
  </conditionalFormatting>
  <conditionalFormatting sqref="Q2:U2 W2">
    <cfRule type="colorScale" priority="55">
      <colorScale>
        <cfvo type="min"/>
        <cfvo type="max"/>
        <color rgb="FFFFEF9C"/>
        <color rgb="FF63BE7B"/>
      </colorScale>
    </cfRule>
  </conditionalFormatting>
  <conditionalFormatting sqref="Q3:U3 W3">
    <cfRule type="colorScale" priority="420">
      <colorScale>
        <cfvo type="min"/>
        <cfvo type="max"/>
        <color rgb="FFFFEF9C"/>
        <color rgb="FF63BE7B"/>
      </colorScale>
    </cfRule>
  </conditionalFormatting>
  <conditionalFormatting sqref="Q5:U5 W5">
    <cfRule type="colorScale" priority="405">
      <colorScale>
        <cfvo type="min"/>
        <cfvo type="max"/>
        <color rgb="FFFFEF9C"/>
        <color rgb="FF63BE7B"/>
      </colorScale>
    </cfRule>
    <cfRule type="colorScale" priority="406">
      <colorScale>
        <cfvo type="min"/>
        <cfvo type="max"/>
        <color rgb="FFFFEF9C"/>
        <color rgb="FF63BE7B"/>
      </colorScale>
    </cfRule>
    <cfRule type="colorScale" priority="409">
      <colorScale>
        <cfvo type="min"/>
        <cfvo type="max"/>
        <color rgb="FFFFEF9C"/>
        <color rgb="FF63BE7B"/>
      </colorScale>
    </cfRule>
  </conditionalFormatting>
  <conditionalFormatting sqref="Q6:U6 W6">
    <cfRule type="colorScale" priority="404">
      <colorScale>
        <cfvo type="min"/>
        <cfvo type="max"/>
        <color rgb="FFFFEF9C"/>
        <color rgb="FF63BE7B"/>
      </colorScale>
    </cfRule>
  </conditionalFormatting>
  <conditionalFormatting sqref="Q7:U7 W7">
    <cfRule type="colorScale" priority="498">
      <colorScale>
        <cfvo type="min"/>
        <cfvo type="max"/>
        <color rgb="FFFFEF9C"/>
        <color rgb="FF63BE7B"/>
      </colorScale>
    </cfRule>
  </conditionalFormatting>
  <conditionalFormatting sqref="Q8:U34 W8:W34">
    <cfRule type="colorScale" priority="373">
      <colorScale>
        <cfvo type="min"/>
        <cfvo type="max"/>
        <color rgb="FFFFEF9C"/>
        <color rgb="FF63BE7B"/>
      </colorScale>
    </cfRule>
  </conditionalFormatting>
  <conditionalFormatting sqref="R2">
    <cfRule type="colorScale" priority="20">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max"/>
        <color rgb="FFFCFCFF"/>
        <color rgb="FF63BE7B"/>
      </colorScale>
    </cfRule>
    <cfRule type="colorScale" priority="159">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3:R5">
    <cfRule type="colorScale" priority="234">
      <colorScale>
        <cfvo type="min"/>
        <cfvo type="max"/>
        <color rgb="FFFCFCFF"/>
        <color rgb="FF63BE7B"/>
      </colorScale>
    </cfRule>
  </conditionalFormatting>
  <conditionalFormatting sqref="R2:S2">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max"/>
        <color rgb="FFFCFCFF"/>
        <color rgb="FF63BE7B"/>
      </colorScale>
    </cfRule>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R3:S3">
    <cfRule type="colorScale" priority="569">
      <colorScale>
        <cfvo type="min"/>
        <cfvo type="max"/>
        <color rgb="FFFFEF9C"/>
        <color rgb="FF63BE7B"/>
      </colorScale>
    </cfRule>
  </conditionalFormatting>
  <conditionalFormatting sqref="R3:S6">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onditionalFormatting>
  <conditionalFormatting sqref="R3:S7">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onditionalFormatting>
  <conditionalFormatting sqref="R4:S4">
    <cfRule type="colorScale" priority="534">
      <colorScale>
        <cfvo type="min"/>
        <cfvo type="max"/>
        <color rgb="FFFFEF9C"/>
        <color rgb="FF63BE7B"/>
      </colorScale>
    </cfRule>
    <cfRule type="colorScale" priority="535">
      <colorScale>
        <cfvo type="min"/>
        <cfvo type="max"/>
        <color rgb="FFFFEF9C"/>
        <color rgb="FF63BE7B"/>
      </colorScale>
    </cfRule>
    <cfRule type="colorScale" priority="536">
      <colorScale>
        <cfvo type="min"/>
        <cfvo type="percentile" val="50"/>
        <cfvo type="max"/>
        <color rgb="FFF8696B"/>
        <color rgb="FFFFEB84"/>
        <color rgb="FF63BE7B"/>
      </colorScale>
    </cfRule>
  </conditionalFormatting>
  <conditionalFormatting sqref="R5:S6">
    <cfRule type="colorScale" priority="555">
      <colorScale>
        <cfvo type="min"/>
        <cfvo type="max"/>
        <color rgb="FFFFEF9C"/>
        <color rgb="FF63BE7B"/>
      </colorScale>
    </cfRule>
  </conditionalFormatting>
  <conditionalFormatting sqref="R7:S7">
    <cfRule type="colorScale" priority="499">
      <colorScale>
        <cfvo type="min"/>
        <cfvo type="percentile" val="50"/>
        <cfvo type="max"/>
        <color rgb="FFF8696B"/>
        <color rgb="FFFCFCFF"/>
        <color rgb="FF63BE7B"/>
      </colorScale>
    </cfRule>
    <cfRule type="colorScale" priority="500">
      <colorScale>
        <cfvo type="min"/>
        <cfvo type="max"/>
        <color rgb="FFFCFCFF"/>
        <color rgb="FF63BE7B"/>
      </colorScale>
    </cfRule>
    <cfRule type="colorScale" priority="501">
      <colorScale>
        <cfvo type="min"/>
        <cfvo type="max"/>
        <color rgb="FFFFEF9C"/>
        <color rgb="FF63BE7B"/>
      </colorScale>
    </cfRule>
    <cfRule type="colorScale" priority="502">
      <colorScale>
        <cfvo type="min"/>
        <cfvo type="max"/>
        <color rgb="FFFFEF9C"/>
        <color rgb="FF63BE7B"/>
      </colorScale>
    </cfRule>
    <cfRule type="colorScale" priority="503">
      <colorScale>
        <cfvo type="min"/>
        <cfvo type="max"/>
        <color rgb="FFFCFCFF"/>
        <color rgb="FF63BE7B"/>
      </colorScale>
    </cfRule>
  </conditionalFormatting>
  <conditionalFormatting sqref="R8:S34">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max"/>
        <color rgb="FFFFEF9C"/>
        <color rgb="FF63BE7B"/>
      </colorScale>
    </cfRule>
    <cfRule type="colorScale" priority="377">
      <colorScale>
        <cfvo type="min"/>
        <cfvo type="max"/>
        <color rgb="FFFFEF9C"/>
        <color rgb="FF63BE7B"/>
      </colorScale>
    </cfRule>
    <cfRule type="colorScale" priority="378">
      <colorScale>
        <cfvo type="min"/>
        <cfvo type="max"/>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onditionalFormatting>
  <conditionalFormatting sqref="S2">
    <cfRule type="colorScale" priority="19">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98">
      <colorScale>
        <cfvo type="min"/>
        <cfvo type="percentile" val="50"/>
        <cfvo type="max"/>
        <color rgb="FFF8696B"/>
        <color rgb="FFFCFCFF"/>
        <color rgb="FF63BE7B"/>
      </colorScale>
    </cfRule>
  </conditionalFormatting>
  <conditionalFormatting sqref="S3:S5">
    <cfRule type="colorScale" priority="233">
      <colorScale>
        <cfvo type="min"/>
        <cfvo type="max"/>
        <color rgb="FFFCFCFF"/>
        <color rgb="FF63BE7B"/>
      </colorScale>
    </cfRule>
  </conditionalFormatting>
  <conditionalFormatting sqref="T2">
    <cfRule type="colorScale" priority="18">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99">
      <colorScale>
        <cfvo type="min"/>
        <cfvo type="percentile" val="50"/>
        <cfvo type="max"/>
        <color rgb="FFF8696B"/>
        <color rgb="FFFCFCFF"/>
        <color rgb="FF63BE7B"/>
      </colorScale>
    </cfRule>
  </conditionalFormatting>
  <conditionalFormatting sqref="T3">
    <cfRule type="colorScale" priority="570">
      <colorScale>
        <cfvo type="min"/>
        <cfvo type="max"/>
        <color rgb="FFFFEF9C"/>
        <color rgb="FF63BE7B"/>
      </colorScale>
    </cfRule>
  </conditionalFormatting>
  <conditionalFormatting sqref="T3:T5">
    <cfRule type="colorScale" priority="232">
      <colorScale>
        <cfvo type="min"/>
        <cfvo type="max"/>
        <color rgb="FFFCFCFF"/>
        <color rgb="FF63BE7B"/>
      </colorScale>
    </cfRule>
  </conditionalFormatting>
  <conditionalFormatting sqref="T3:T6">
    <cfRule type="colorScale" priority="593">
      <colorScale>
        <cfvo type="min"/>
        <cfvo type="percentile" val="50"/>
        <cfvo type="max"/>
        <color rgb="FFF8696B"/>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max"/>
        <color rgb="FFFCFCFF"/>
        <color rgb="FF63BE7B"/>
      </colorScale>
    </cfRule>
  </conditionalFormatting>
  <conditionalFormatting sqref="T3:T34">
    <cfRule type="colorScale" priority="655">
      <colorScale>
        <cfvo type="min"/>
        <cfvo type="percentile" val="50"/>
        <cfvo type="max"/>
        <color rgb="FFF8696B"/>
        <color rgb="FFFCFCFF"/>
        <color rgb="FF63BE7B"/>
      </colorScale>
    </cfRule>
    <cfRule type="colorScale" priority="656">
      <colorScale>
        <cfvo type="min"/>
        <cfvo type="max"/>
        <color rgb="FFFCFCFF"/>
        <color rgb="FF63BE7B"/>
      </colorScale>
    </cfRule>
  </conditionalFormatting>
  <conditionalFormatting sqref="T4">
    <cfRule type="colorScale" priority="410">
      <colorScale>
        <cfvo type="min"/>
        <cfvo type="max"/>
        <color rgb="FFFFEF9C"/>
        <color rgb="FF63BE7B"/>
      </colorScale>
    </cfRule>
    <cfRule type="colorScale" priority="416">
      <colorScale>
        <cfvo type="min"/>
        <cfvo type="max"/>
        <color rgb="FFFFEF9C"/>
        <color rgb="FF63BE7B"/>
      </colorScale>
    </cfRule>
    <cfRule type="colorScale" priority="537">
      <colorScale>
        <cfvo type="min"/>
        <cfvo type="max"/>
        <color rgb="FFFFEF9C"/>
        <color rgb="FF63BE7B"/>
      </colorScale>
    </cfRule>
    <cfRule type="colorScale" priority="538">
      <colorScale>
        <cfvo type="min"/>
        <cfvo type="max"/>
        <color rgb="FFFFEF9C"/>
        <color rgb="FF63BE7B"/>
      </colorScale>
    </cfRule>
    <cfRule type="colorScale" priority="539">
      <colorScale>
        <cfvo type="min"/>
        <cfvo type="percentile" val="50"/>
        <cfvo type="max"/>
        <color rgb="FFF8696B"/>
        <color rgb="FFFCFCFF"/>
        <color rgb="FF63BE7B"/>
      </colorScale>
    </cfRule>
  </conditionalFormatting>
  <conditionalFormatting sqref="T5:T6">
    <cfRule type="colorScale" priority="556">
      <colorScale>
        <cfvo type="min"/>
        <cfvo type="max"/>
        <color rgb="FFFFEF9C"/>
        <color rgb="FF63BE7B"/>
      </colorScale>
    </cfRule>
  </conditionalFormatting>
  <conditionalFormatting sqref="T7:T34">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max"/>
        <color rgb="FFFFEF9C"/>
        <color rgb="FF63BE7B"/>
      </colorScale>
    </cfRule>
    <cfRule type="colorScale" priority="507">
      <colorScale>
        <cfvo type="min"/>
        <cfvo type="max"/>
        <color rgb="FFFFEF9C"/>
        <color rgb="FF63BE7B"/>
      </colorScale>
    </cfRule>
    <cfRule type="colorScale" priority="508">
      <colorScale>
        <cfvo type="min"/>
        <cfvo type="max"/>
        <color rgb="FFFCFCFF"/>
        <color rgb="FF63BE7B"/>
      </colorScale>
    </cfRule>
    <cfRule type="colorScale" priority="509">
      <colorScale>
        <cfvo type="min"/>
        <cfvo type="max"/>
        <color rgb="FFFCFCFF"/>
        <color rgb="FF63BE7B"/>
      </colorScale>
    </cfRule>
  </conditionalFormatting>
  <conditionalFormatting sqref="U2">
    <cfRule type="colorScale" priority="17">
      <colorScale>
        <cfvo type="min"/>
        <cfvo type="percentile" val="50"/>
        <cfvo type="max"/>
        <color rgb="FFF8696B"/>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onditionalFormatting>
  <conditionalFormatting sqref="U3:U5">
    <cfRule type="colorScale" priority="231">
      <colorScale>
        <cfvo type="min"/>
        <cfvo type="max"/>
        <color rgb="FFFCFCFF"/>
        <color rgb="FF63BE7B"/>
      </colorScale>
    </cfRule>
  </conditionalFormatting>
  <conditionalFormatting sqref="U3:U6 W3:W6">
    <cfRule type="colorScale" priority="450">
      <colorScale>
        <cfvo type="min"/>
        <cfvo type="max"/>
        <color rgb="FFFFEF9C"/>
        <color rgb="FF63BE7B"/>
      </colorScale>
    </cfRule>
  </conditionalFormatting>
  <conditionalFormatting sqref="U3:U6">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onditionalFormatting>
  <conditionalFormatting sqref="U3:U34">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onditionalFormatting>
  <conditionalFormatting sqref="U5:U6 W5:W6">
    <cfRule type="colorScale" priority="543">
      <colorScale>
        <cfvo type="min"/>
        <cfvo type="max"/>
        <color rgb="FFFFEF9C"/>
        <color rgb="FF63BE7B"/>
      </colorScale>
    </cfRule>
  </conditionalFormatting>
  <conditionalFormatting sqref="U7:U34">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onditionalFormatting>
  <conditionalFormatting sqref="U8:U34 W8:W34">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FEF9C"/>
        <color rgb="FF63BE7B"/>
      </colorScale>
    </cfRule>
  </conditionalFormatting>
  <conditionalFormatting sqref="V2">
    <cfRule type="colorScale" priority="16">
      <colorScale>
        <cfvo type="min"/>
        <cfvo type="percentile" val="50"/>
        <cfvo type="max"/>
        <color rgb="FF63BE7B"/>
        <color rgb="FFFCFCFF"/>
        <color rgb="FFF8696B"/>
      </colorScale>
    </cfRule>
    <cfRule type="colorScale" priority="46">
      <colorScale>
        <cfvo type="min"/>
        <cfvo type="max"/>
        <color rgb="FFFFEF9C"/>
        <color rgb="FF63BE7B"/>
      </colorScale>
    </cfRule>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fRule type="colorScale" priority="50">
      <colorScale>
        <cfvo type="min"/>
        <cfvo type="percentile" val="50"/>
        <cfvo type="max"/>
        <color rgb="FFF8696B"/>
        <color rgb="FFFFEB84"/>
        <color rgb="FF63BE7B"/>
      </colorScale>
    </cfRule>
    <cfRule type="colorScale" priority="51">
      <colorScale>
        <cfvo type="min"/>
        <cfvo type="percentile" val="50"/>
        <cfvo type="max"/>
        <color rgb="FFF8696B"/>
        <color rgb="FFFFEB84"/>
        <color rgb="FF63BE7B"/>
      </colorScale>
    </cfRule>
    <cfRule type="colorScale" priority="172">
      <colorScale>
        <cfvo type="min"/>
        <cfvo type="max"/>
        <color rgb="FFFFEF9C"/>
        <color rgb="FF63BE7B"/>
      </colorScale>
    </cfRule>
    <cfRule type="colorScale" priority="173">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75">
      <colorScale>
        <cfvo type="min"/>
        <cfvo type="max"/>
        <color rgb="FF63BE7B"/>
        <color rgb="FFFCFCFF"/>
      </colorScale>
    </cfRule>
    <cfRule type="colorScale" priority="176">
      <colorScale>
        <cfvo type="min"/>
        <cfvo type="percentile" val="50"/>
        <cfvo type="max"/>
        <color rgb="FF63BE7B"/>
        <color rgb="FFFCFCFF"/>
        <color rgb="FFF8696B"/>
      </colorScale>
    </cfRule>
    <cfRule type="colorScale" priority="177">
      <colorScale>
        <cfvo type="min"/>
        <cfvo type="max"/>
        <color rgb="FFFFEF9C"/>
        <color rgb="FF63BE7B"/>
      </colorScale>
    </cfRule>
    <cfRule type="colorScale" priority="178">
      <colorScale>
        <cfvo type="min"/>
        <cfvo type="max"/>
        <color rgb="FFFFEF9C"/>
        <color rgb="FF63BE7B"/>
      </colorScale>
    </cfRule>
    <cfRule type="colorScale" priority="179">
      <colorScale>
        <cfvo type="min"/>
        <cfvo type="max"/>
        <color rgb="FFFFEF9C"/>
        <color rgb="FF63BE7B"/>
      </colorScale>
    </cfRule>
    <cfRule type="colorScale" priority="180">
      <colorScale>
        <cfvo type="min"/>
        <cfvo type="percentile" val="50"/>
        <cfvo type="max"/>
        <color rgb="FF63BE7B"/>
        <color rgb="FFFCFCFF"/>
        <color rgb="FFF8696B"/>
      </colorScale>
    </cfRule>
    <cfRule type="colorScale" priority="201">
      <colorScale>
        <cfvo type="min"/>
        <cfvo type="percentile" val="50"/>
        <cfvo type="max"/>
        <color rgb="FF63BE7B"/>
        <color rgb="FFFCFCFF"/>
        <color rgb="FFF8696B"/>
      </colorScale>
    </cfRule>
  </conditionalFormatting>
  <conditionalFormatting sqref="V3">
    <cfRule type="colorScale" priority="306">
      <colorScale>
        <cfvo type="min"/>
        <cfvo type="max"/>
        <color rgb="FFFFEF9C"/>
        <color rgb="FF63BE7B"/>
      </colorScale>
    </cfRule>
  </conditionalFormatting>
  <conditionalFormatting sqref="V3:V5">
    <cfRule type="colorScale" priority="230">
      <colorScale>
        <cfvo type="min"/>
        <cfvo type="max"/>
        <color rgb="FF63BE7B"/>
        <color rgb="FFFCFCFF"/>
      </colorScale>
    </cfRule>
  </conditionalFormatting>
  <conditionalFormatting sqref="V3:V21">
    <cfRule type="colorScale" priority="302">
      <colorScale>
        <cfvo type="min"/>
        <cfvo type="percentile" val="50"/>
        <cfvo type="max"/>
        <color rgb="FF63BE7B"/>
        <color rgb="FFFCFCFF"/>
        <color rgb="FFF8696B"/>
      </colorScale>
    </cfRule>
    <cfRule type="colorScale" priority="303">
      <colorScale>
        <cfvo type="min"/>
        <cfvo type="percentile" val="50"/>
        <cfvo type="max"/>
        <color rgb="FF63BE7B"/>
        <color rgb="FFFCFCFF"/>
        <color rgb="FFF8696B"/>
      </colorScale>
    </cfRule>
    <cfRule type="colorScale" priority="304">
      <colorScale>
        <cfvo type="min"/>
        <cfvo type="max"/>
        <color rgb="FF63BE7B"/>
        <color rgb="FFFCFCFF"/>
      </colorScale>
    </cfRule>
    <cfRule type="colorScale" priority="305">
      <colorScale>
        <cfvo type="min"/>
        <cfvo type="percentile" val="50"/>
        <cfvo type="max"/>
        <color rgb="FF63BE7B"/>
        <color rgb="FFFCFCFF"/>
        <color rgb="FFF8696B"/>
      </colorScale>
    </cfRule>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V4">
    <cfRule type="colorScale" priority="310">
      <colorScale>
        <cfvo type="min"/>
        <cfvo type="max"/>
        <color rgb="FFFFEF9C"/>
        <color rgb="FF63BE7B"/>
      </colorScale>
    </cfRule>
  </conditionalFormatting>
  <conditionalFormatting sqref="V4:V21">
    <cfRule type="colorScale" priority="301">
      <colorScale>
        <cfvo type="min"/>
        <cfvo type="max"/>
        <color rgb="FFFFEF9C"/>
        <color rgb="FF63BE7B"/>
      </colorScale>
    </cfRule>
  </conditionalFormatting>
  <conditionalFormatting sqref="V5">
    <cfRule type="colorScale" priority="311">
      <colorScale>
        <cfvo type="min"/>
        <cfvo type="max"/>
        <color rgb="FFFFEF9C"/>
        <color rgb="FF63BE7B"/>
      </colorScale>
    </cfRule>
    <cfRule type="colorScale" priority="312">
      <colorScale>
        <cfvo type="min"/>
        <cfvo type="max"/>
        <color rgb="FFFFEF9C"/>
        <color rgb="FF63BE7B"/>
      </colorScale>
    </cfRule>
  </conditionalFormatting>
  <conditionalFormatting sqref="V6">
    <cfRule type="colorScale" priority="313">
      <colorScale>
        <cfvo type="min"/>
        <cfvo type="max"/>
        <color rgb="FFFFEF9C"/>
        <color rgb="FF63BE7B"/>
      </colorScale>
    </cfRule>
  </conditionalFormatting>
  <conditionalFormatting sqref="V7">
    <cfRule type="colorScale" priority="328">
      <colorScale>
        <cfvo type="min"/>
        <cfvo type="max"/>
        <color rgb="FFFFEF9C"/>
        <color rgb="FF63BE7B"/>
      </colorScale>
    </cfRule>
    <cfRule type="colorScale" priority="329">
      <colorScale>
        <cfvo type="min"/>
        <cfvo type="max"/>
        <color rgb="FFFFEF9C"/>
        <color rgb="FF63BE7B"/>
      </colorScale>
    </cfRule>
    <cfRule type="colorScale" priority="330">
      <colorScale>
        <cfvo type="min"/>
        <cfvo type="percentile" val="50"/>
        <cfvo type="max"/>
        <color rgb="FFF8696B"/>
        <color rgb="FFFFEB84"/>
        <color rgb="FF63BE7B"/>
      </colorScale>
    </cfRule>
    <cfRule type="colorScale" priority="331">
      <colorScale>
        <cfvo type="min"/>
        <cfvo type="percentile" val="50"/>
        <cfvo type="max"/>
        <color rgb="FFF8696B"/>
        <color rgb="FFFFEB84"/>
        <color rgb="FF63BE7B"/>
      </colorScale>
    </cfRule>
  </conditionalFormatting>
  <conditionalFormatting sqref="V8">
    <cfRule type="colorScale" priority="314">
      <colorScale>
        <cfvo type="min"/>
        <cfvo type="max"/>
        <color rgb="FFFFEF9C"/>
        <color rgb="FF63BE7B"/>
      </colorScale>
    </cfRule>
    <cfRule type="colorScale" priority="332">
      <colorScale>
        <cfvo type="min"/>
        <cfvo type="max"/>
        <color rgb="FFFFEF9C"/>
        <color rgb="FF63BE7B"/>
      </colorScale>
    </cfRule>
  </conditionalFormatting>
  <conditionalFormatting sqref="V9">
    <cfRule type="colorScale" priority="333">
      <colorScale>
        <cfvo type="min"/>
        <cfvo type="max"/>
        <color rgb="FFFFEF9C"/>
        <color rgb="FF63BE7B"/>
      </colorScale>
    </cfRule>
    <cfRule type="colorScale" priority="334">
      <colorScale>
        <cfvo type="min"/>
        <cfvo type="percentile" val="50"/>
        <cfvo type="max"/>
        <color rgb="FFF8696B"/>
        <color rgb="FFFFEB84"/>
        <color rgb="FF63BE7B"/>
      </colorScale>
    </cfRule>
  </conditionalFormatting>
  <conditionalFormatting sqref="V9:V15">
    <cfRule type="colorScale" priority="335">
      <colorScale>
        <cfvo type="min"/>
        <cfvo type="max"/>
        <color rgb="FFFFEF9C"/>
        <color rgb="FF63BE7B"/>
      </colorScale>
    </cfRule>
  </conditionalFormatting>
  <conditionalFormatting sqref="V9:V16">
    <cfRule type="colorScale" priority="336">
      <colorScale>
        <cfvo type="min"/>
        <cfvo type="max"/>
        <color rgb="FFFFEF9C"/>
        <color rgb="FF63BE7B"/>
      </colorScale>
    </cfRule>
    <cfRule type="colorScale" priority="337">
      <colorScale>
        <cfvo type="min"/>
        <cfvo type="max"/>
        <color rgb="FFFFEF9C"/>
        <color rgb="FF63BE7B"/>
      </colorScale>
    </cfRule>
  </conditionalFormatting>
  <conditionalFormatting sqref="V10">
    <cfRule type="colorScale" priority="338">
      <colorScale>
        <cfvo type="min"/>
        <cfvo type="max"/>
        <color rgb="FFFFEF9C"/>
        <color rgb="FF63BE7B"/>
      </colorScale>
    </cfRule>
    <cfRule type="colorScale" priority="339">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onditionalFormatting>
  <conditionalFormatting sqref="V11">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V12">
    <cfRule type="colorScale" priority="343">
      <colorScale>
        <cfvo type="min"/>
        <cfvo type="max"/>
        <color rgb="FFFFEF9C"/>
        <color rgb="FF63BE7B"/>
      </colorScale>
    </cfRule>
    <cfRule type="colorScale" priority="344">
      <colorScale>
        <cfvo type="min"/>
        <cfvo type="percentile" val="50"/>
        <cfvo type="max"/>
        <color rgb="FFF8696B"/>
        <color rgb="FFFFEB84"/>
        <color rgb="FF63BE7B"/>
      </colorScale>
    </cfRule>
  </conditionalFormatting>
  <conditionalFormatting sqref="V13">
    <cfRule type="colorScale" priority="345">
      <colorScale>
        <cfvo type="min"/>
        <cfvo type="max"/>
        <color rgb="FFFFEF9C"/>
        <color rgb="FF63BE7B"/>
      </colorScale>
    </cfRule>
    <cfRule type="colorScale" priority="346">
      <colorScale>
        <cfvo type="min"/>
        <cfvo type="percentile" val="50"/>
        <cfvo type="max"/>
        <color rgb="FFF8696B"/>
        <color rgb="FFFFEB84"/>
        <color rgb="FF63BE7B"/>
      </colorScale>
    </cfRule>
    <cfRule type="colorScale" priority="347">
      <colorScale>
        <cfvo type="min"/>
        <cfvo type="percentile" val="50"/>
        <cfvo type="max"/>
        <color rgb="FFF8696B"/>
        <color rgb="FFFFEB84"/>
        <color rgb="FF63BE7B"/>
      </colorScale>
    </cfRule>
  </conditionalFormatting>
  <conditionalFormatting sqref="V14">
    <cfRule type="colorScale" priority="348">
      <colorScale>
        <cfvo type="min"/>
        <cfvo type="max"/>
        <color rgb="FFFFEF9C"/>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V15">
    <cfRule type="colorScale" priority="352">
      <colorScale>
        <cfvo type="min"/>
        <cfvo type="max"/>
        <color rgb="FFFFEF9C"/>
        <color rgb="FF63BE7B"/>
      </colorScale>
    </cfRule>
    <cfRule type="colorScale" priority="353">
      <colorScale>
        <cfvo type="min"/>
        <cfvo type="percentile" val="50"/>
        <cfvo type="max"/>
        <color rgb="FFF8696B"/>
        <color rgb="FFFFEB84"/>
        <color rgb="FF63BE7B"/>
      </colorScale>
    </cfRule>
    <cfRule type="colorScale" priority="354">
      <colorScale>
        <cfvo type="min"/>
        <cfvo type="percentile" val="50"/>
        <cfvo type="max"/>
        <color rgb="FFF8696B"/>
        <color rgb="FFFFEB84"/>
        <color rgb="FF63BE7B"/>
      </colorScale>
    </cfRule>
  </conditionalFormatting>
  <conditionalFormatting sqref="V16">
    <cfRule type="colorScale" priority="315">
      <colorScale>
        <cfvo type="min"/>
        <cfvo type="max"/>
        <color rgb="FFFFEF9C"/>
        <color rgb="FF63BE7B"/>
      </colorScale>
    </cfRule>
    <cfRule type="colorScale" priority="355">
      <colorScale>
        <cfvo type="min"/>
        <cfvo type="max"/>
        <color rgb="FFFFEF9C"/>
        <color rgb="FF63BE7B"/>
      </colorScale>
    </cfRule>
  </conditionalFormatting>
  <conditionalFormatting sqref="V17">
    <cfRule type="colorScale" priority="316">
      <colorScale>
        <cfvo type="min"/>
        <cfvo type="max"/>
        <color rgb="FFFFEF9C"/>
        <color rgb="FF63BE7B"/>
      </colorScale>
    </cfRule>
    <cfRule type="colorScale" priority="317">
      <colorScale>
        <cfvo type="min"/>
        <cfvo type="max"/>
        <color rgb="FFFFEF9C"/>
        <color rgb="FF63BE7B"/>
      </colorScale>
    </cfRule>
    <cfRule type="colorScale" priority="318">
      <colorScale>
        <cfvo type="min"/>
        <cfvo type="max"/>
        <color rgb="FFFFEF9C"/>
        <color rgb="FF63BE7B"/>
      </colorScale>
    </cfRule>
  </conditionalFormatting>
  <conditionalFormatting sqref="V17:V19">
    <cfRule type="colorScale" priority="356">
      <colorScale>
        <cfvo type="min"/>
        <cfvo type="max"/>
        <color rgb="FFFFEF9C"/>
        <color rgb="FF63BE7B"/>
      </colorScale>
    </cfRule>
  </conditionalFormatting>
  <conditionalFormatting sqref="V18">
    <cfRule type="colorScale" priority="319">
      <colorScale>
        <cfvo type="min"/>
        <cfvo type="max"/>
        <color rgb="FFFFEF9C"/>
        <color rgb="FF63BE7B"/>
      </colorScale>
    </cfRule>
    <cfRule type="colorScale" priority="320">
      <colorScale>
        <cfvo type="min"/>
        <cfvo type="max"/>
        <color rgb="FFFFEF9C"/>
        <color rgb="FF63BE7B"/>
      </colorScale>
    </cfRule>
    <cfRule type="colorScale" priority="321">
      <colorScale>
        <cfvo type="min"/>
        <cfvo type="max"/>
        <color rgb="FFFFEF9C"/>
        <color rgb="FF63BE7B"/>
      </colorScale>
    </cfRule>
  </conditionalFormatting>
  <conditionalFormatting sqref="V19">
    <cfRule type="colorScale" priority="322">
      <colorScale>
        <cfvo type="min"/>
        <cfvo type="max"/>
        <color rgb="FFFFEF9C"/>
        <color rgb="FF63BE7B"/>
      </colorScale>
    </cfRule>
  </conditionalFormatting>
  <conditionalFormatting sqref="V20">
    <cfRule type="colorScale" priority="323">
      <colorScale>
        <cfvo type="min"/>
        <cfvo type="max"/>
        <color rgb="FFFFEF9C"/>
        <color rgb="FF63BE7B"/>
      </colorScale>
    </cfRule>
    <cfRule type="colorScale" priority="357">
      <colorScale>
        <cfvo type="min"/>
        <cfvo type="max"/>
        <color rgb="FFFFEF9C"/>
        <color rgb="FF63BE7B"/>
      </colorScale>
    </cfRule>
    <cfRule type="colorScale" priority="358">
      <colorScale>
        <cfvo type="min"/>
        <cfvo type="max"/>
        <color rgb="FFFFEF9C"/>
        <color rgb="FF63BE7B"/>
      </colorScale>
    </cfRule>
  </conditionalFormatting>
  <conditionalFormatting sqref="V21">
    <cfRule type="colorScale" priority="324">
      <colorScale>
        <cfvo type="min"/>
        <cfvo type="max"/>
        <color rgb="FFFFEF9C"/>
        <color rgb="FF63BE7B"/>
      </colorScale>
    </cfRule>
    <cfRule type="colorScale" priority="359">
      <colorScale>
        <cfvo type="min"/>
        <cfvo type="max"/>
        <color rgb="FFFFEF9C"/>
        <color rgb="FF63BE7B"/>
      </colorScale>
    </cfRule>
    <cfRule type="colorScale" priority="360">
      <colorScale>
        <cfvo type="min"/>
        <cfvo type="max"/>
        <color rgb="FFFFEF9C"/>
        <color rgb="FF63BE7B"/>
      </colorScale>
    </cfRule>
    <cfRule type="colorScale" priority="361">
      <colorScale>
        <cfvo type="min"/>
        <cfvo type="percentile" val="50"/>
        <cfvo type="max"/>
        <color rgb="FF63BE7B"/>
        <color rgb="FFFCFCFF"/>
        <color rgb="FFF8696B"/>
      </colorScale>
    </cfRule>
    <cfRule type="colorScale" priority="362">
      <colorScale>
        <cfvo type="min"/>
        <cfvo type="max"/>
        <color rgb="FF63BE7B"/>
        <color rgb="FFFCFCFF"/>
      </colorScale>
    </cfRule>
    <cfRule type="colorScale" priority="363">
      <colorScale>
        <cfvo type="min"/>
        <cfvo type="percentile" val="50"/>
        <cfvo type="max"/>
        <color rgb="FF63BE7B"/>
        <color rgb="FFFCFCFF"/>
        <color rgb="FFF8696B"/>
      </colorScale>
    </cfRule>
    <cfRule type="colorScale" priority="364">
      <colorScale>
        <cfvo type="min"/>
        <cfvo type="max"/>
        <color rgb="FF63BE7B"/>
        <color rgb="FFFCFCFF"/>
      </colorScale>
    </cfRule>
    <cfRule type="colorScale" priority="365">
      <colorScale>
        <cfvo type="min"/>
        <cfvo type="percentile" val="50"/>
        <cfvo type="max"/>
        <color rgb="FF63BE7B"/>
        <color rgb="FFFCFCFF"/>
        <color rgb="FFF8696B"/>
      </colorScale>
    </cfRule>
  </conditionalFormatting>
  <conditionalFormatting sqref="W2 U2">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W2">
    <cfRule type="colorScale" priority="15">
      <colorScale>
        <cfvo type="min"/>
        <cfvo type="percentile" val="50"/>
        <cfvo type="max"/>
        <color rgb="FF63BE7B"/>
        <color rgb="FFFCFCFF"/>
        <color rgb="FFF8696B"/>
      </colorScale>
    </cfRule>
    <cfRule type="colorScale" priority="114">
      <colorScale>
        <cfvo type="min"/>
        <cfvo type="percentile" val="50"/>
        <cfvo type="max"/>
        <color rgb="FF63BE7B"/>
        <color rgb="FFFCFCFF"/>
        <color rgb="FFF8696B"/>
      </colorScale>
    </cfRule>
    <cfRule type="colorScale" priority="115">
      <colorScale>
        <cfvo type="min"/>
        <cfvo type="max"/>
        <color rgb="FF63BE7B"/>
        <color rgb="FFFCFCFF"/>
      </colorScale>
    </cfRule>
    <cfRule type="colorScale" priority="116">
      <colorScale>
        <cfvo type="min"/>
        <cfvo type="percentile" val="50"/>
        <cfvo type="max"/>
        <color rgb="FF63BE7B"/>
        <color rgb="FFFCFCFF"/>
        <color rgb="FFF8696B"/>
      </colorScale>
    </cfRule>
    <cfRule type="colorScale" priority="181">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fRule type="colorScale" priority="202">
      <colorScale>
        <cfvo type="min"/>
        <cfvo type="percentile" val="50"/>
        <cfvo type="max"/>
        <color rgb="FF63BE7B"/>
        <color rgb="FFFCFCFF"/>
        <color rgb="FFF8696B"/>
      </colorScale>
    </cfRule>
  </conditionalFormatting>
  <conditionalFormatting sqref="W3 U3">
    <cfRule type="colorScale" priority="571">
      <colorScale>
        <cfvo type="min"/>
        <cfvo type="max"/>
        <color rgb="FFFFEF9C"/>
        <color rgb="FF63BE7B"/>
      </colorScale>
    </cfRule>
  </conditionalFormatting>
  <conditionalFormatting sqref="W3:W5">
    <cfRule type="colorScale" priority="229">
      <colorScale>
        <cfvo type="min"/>
        <cfvo type="max"/>
        <color rgb="FF63BE7B"/>
        <color rgb="FFFCFCFF"/>
      </colorScale>
    </cfRule>
  </conditionalFormatting>
  <conditionalFormatting sqref="W3:W6">
    <cfRule type="colorScale" priority="599">
      <colorScale>
        <cfvo type="min"/>
        <cfvo type="percentile" val="50"/>
        <cfvo type="max"/>
        <color rgb="FF63BE7B"/>
        <color rgb="FFFCFCFF"/>
        <color rgb="FFF8696B"/>
      </colorScale>
    </cfRule>
    <cfRule type="colorScale" priority="600">
      <colorScale>
        <cfvo type="min"/>
        <cfvo type="max"/>
        <color rgb="FF63BE7B"/>
        <color rgb="FFFCFCFF"/>
      </colorScale>
    </cfRule>
    <cfRule type="colorScale" priority="601">
      <colorScale>
        <cfvo type="min"/>
        <cfvo type="percentile" val="50"/>
        <cfvo type="max"/>
        <color rgb="FF63BE7B"/>
        <color rgb="FFFCFCFF"/>
        <color rgb="FFF8696B"/>
      </colorScale>
    </cfRule>
  </conditionalFormatting>
  <conditionalFormatting sqref="W3:W34">
    <cfRule type="colorScale" priority="657">
      <colorScale>
        <cfvo type="min"/>
        <cfvo type="percentile" val="50"/>
        <cfvo type="max"/>
        <color rgb="FF63BE7B"/>
        <color rgb="FFFCFCFF"/>
        <color rgb="FFF8696B"/>
      </colorScale>
    </cfRule>
  </conditionalFormatting>
  <conditionalFormatting sqref="W4 U4">
    <cfRule type="colorScale" priority="423">
      <colorScale>
        <cfvo type="min"/>
        <cfvo type="max"/>
        <color rgb="FFFFEF9C"/>
        <color rgb="FF63BE7B"/>
      </colorScale>
    </cfRule>
    <cfRule type="colorScale" priority="424">
      <colorScale>
        <cfvo type="min"/>
        <cfvo type="percentile" val="50"/>
        <cfvo type="max"/>
        <color rgb="FFF8696B"/>
        <color rgb="FFFFEB84"/>
        <color rgb="FF63BE7B"/>
      </colorScale>
    </cfRule>
    <cfRule type="colorScale" priority="540">
      <colorScale>
        <cfvo type="min"/>
        <cfvo type="max"/>
        <color rgb="FFFFEF9C"/>
        <color rgb="FF63BE7B"/>
      </colorScale>
    </cfRule>
    <cfRule type="colorScale" priority="541">
      <colorScale>
        <cfvo type="min"/>
        <cfvo type="max"/>
        <color rgb="FFFFEF9C"/>
        <color rgb="FF63BE7B"/>
      </colorScale>
    </cfRule>
    <cfRule type="colorScale" priority="542">
      <colorScale>
        <cfvo type="min"/>
        <cfvo type="max"/>
        <color rgb="FFFFEF9C"/>
        <color rgb="FF63BE7B"/>
      </colorScale>
    </cfRule>
  </conditionalFormatting>
  <conditionalFormatting sqref="W7 U7">
    <cfRule type="colorScale" priority="512">
      <colorScale>
        <cfvo type="min"/>
        <cfvo type="max"/>
        <color rgb="FFFFEF9C"/>
        <color rgb="FF63BE7B"/>
      </colorScale>
    </cfRule>
    <cfRule type="colorScale" priority="513">
      <colorScale>
        <cfvo type="min"/>
        <cfvo type="max"/>
        <color rgb="FFFFEF9C"/>
        <color rgb="FF63BE7B"/>
      </colorScale>
    </cfRule>
    <cfRule type="colorScale" priority="514">
      <colorScale>
        <cfvo type="min"/>
        <cfvo type="max"/>
        <color rgb="FFFFEF9C"/>
        <color rgb="FF63BE7B"/>
      </colorScale>
    </cfRule>
  </conditionalFormatting>
  <conditionalFormatting sqref="W7:W34">
    <cfRule type="colorScale" priority="515">
      <colorScale>
        <cfvo type="min"/>
        <cfvo type="percentile" val="50"/>
        <cfvo type="max"/>
        <color rgb="FF63BE7B"/>
        <color rgb="FFFCFCFF"/>
        <color rgb="FFF8696B"/>
      </colorScale>
    </cfRule>
    <cfRule type="colorScale" priority="516">
      <colorScale>
        <cfvo type="min"/>
        <cfvo type="max"/>
        <color rgb="FF63BE7B"/>
        <color rgb="FFFCFCFF"/>
      </colorScale>
    </cfRule>
    <cfRule type="colorScale" priority="517">
      <colorScale>
        <cfvo type="min"/>
        <cfvo type="percentile" val="50"/>
        <cfvo type="max"/>
        <color rgb="FF63BE7B"/>
        <color rgb="FFFCFCFF"/>
        <color rgb="FFF8696B"/>
      </colorScale>
    </cfRule>
  </conditionalFormatting>
  <conditionalFormatting sqref="D2:D5">
    <cfRule type="colorScale" priority="14">
      <colorScale>
        <cfvo type="min"/>
        <cfvo type="percentile" val="50"/>
        <cfvo type="max"/>
        <color rgb="FFF8696B"/>
        <color rgb="FFFCFCFF"/>
        <color rgb="FF63BE7B"/>
      </colorScale>
    </cfRule>
  </conditionalFormatting>
  <conditionalFormatting sqref="G2:G5">
    <cfRule type="colorScale" priority="13">
      <colorScale>
        <cfvo type="min"/>
        <cfvo type="max"/>
        <color rgb="FFFCFCFF"/>
        <color rgb="FF63BE7B"/>
      </colorScale>
    </cfRule>
  </conditionalFormatting>
  <conditionalFormatting sqref="J2:J5">
    <cfRule type="colorScale" priority="12">
      <colorScale>
        <cfvo type="min"/>
        <cfvo type="max"/>
        <color rgb="FFFCFCFF"/>
        <color rgb="FF63BE7B"/>
      </colorScale>
    </cfRule>
  </conditionalFormatting>
  <conditionalFormatting sqref="M2:M5">
    <cfRule type="colorScale" priority="11">
      <colorScale>
        <cfvo type="min"/>
        <cfvo type="max"/>
        <color rgb="FFFCFCFF"/>
        <color rgb="FF63BE7B"/>
      </colorScale>
    </cfRule>
  </conditionalFormatting>
  <conditionalFormatting sqref="N2:N8">
    <cfRule type="colorScale" priority="10">
      <colorScale>
        <cfvo type="min"/>
        <cfvo type="max"/>
        <color rgb="FFFCFCFF"/>
        <color rgb="FF63BE7B"/>
      </colorScale>
    </cfRule>
  </conditionalFormatting>
  <conditionalFormatting sqref="O2:O5">
    <cfRule type="colorScale" priority="9">
      <colorScale>
        <cfvo type="min"/>
        <cfvo type="percentile" val="50"/>
        <cfvo type="max"/>
        <color rgb="FF63BE7B"/>
        <color rgb="FFFCFCFF"/>
        <color rgb="FFF8696B"/>
      </colorScale>
    </cfRule>
  </conditionalFormatting>
  <conditionalFormatting sqref="P2:P5">
    <cfRule type="colorScale" priority="8">
      <colorScale>
        <cfvo type="min"/>
        <cfvo type="percentile" val="50"/>
        <cfvo type="max"/>
        <color rgb="FF63BE7B"/>
        <color rgb="FFFCFCFF"/>
        <color rgb="FFF8696B"/>
      </colorScale>
    </cfRule>
  </conditionalFormatting>
  <conditionalFormatting sqref="Q2:Q5">
    <cfRule type="colorScale" priority="7">
      <colorScale>
        <cfvo type="min"/>
        <cfvo type="percentile" val="50"/>
        <cfvo type="max"/>
        <color rgb="FFF8696B"/>
        <color rgb="FFFCFCFF"/>
        <color rgb="FF63BE7B"/>
      </colorScale>
    </cfRule>
  </conditionalFormatting>
  <conditionalFormatting sqref="R2:R5">
    <cfRule type="colorScale" priority="6">
      <colorScale>
        <cfvo type="min"/>
        <cfvo type="max"/>
        <color rgb="FFFCFCFF"/>
        <color rgb="FF63BE7B"/>
      </colorScale>
    </cfRule>
  </conditionalFormatting>
  <conditionalFormatting sqref="S2:S5">
    <cfRule type="colorScale" priority="5">
      <colorScale>
        <cfvo type="min"/>
        <cfvo type="max"/>
        <color rgb="FFFCFCFF"/>
        <color rgb="FF63BE7B"/>
      </colorScale>
    </cfRule>
  </conditionalFormatting>
  <conditionalFormatting sqref="T2:T5">
    <cfRule type="colorScale" priority="4">
      <colorScale>
        <cfvo type="min"/>
        <cfvo type="max"/>
        <color rgb="FFFCFCFF"/>
        <color rgb="FF63BE7B"/>
      </colorScale>
    </cfRule>
  </conditionalFormatting>
  <conditionalFormatting sqref="U2:U5">
    <cfRule type="colorScale" priority="3">
      <colorScale>
        <cfvo type="min"/>
        <cfvo type="percentile" val="50"/>
        <cfvo type="max"/>
        <color rgb="FFF8696B"/>
        <color rgb="FFFCFCFF"/>
        <color rgb="FF63BE7B"/>
      </colorScale>
    </cfRule>
  </conditionalFormatting>
  <conditionalFormatting sqref="V2:V5">
    <cfRule type="colorScale" priority="2">
      <colorScale>
        <cfvo type="min"/>
        <cfvo type="percentile" val="50"/>
        <cfvo type="max"/>
        <color rgb="FF63BE7B"/>
        <color rgb="FFFCFCFF"/>
        <color rgb="FFF8696B"/>
      </colorScale>
    </cfRule>
  </conditionalFormatting>
  <conditionalFormatting sqref="W2:W5">
    <cfRule type="colorScale" priority="1">
      <colorScale>
        <cfvo type="min"/>
        <cfvo type="percentile" val="50"/>
        <cfvo type="max"/>
        <color rgb="FF63BE7B"/>
        <color rgb="FFFCFCFF"/>
        <color rgb="FFF8696B"/>
      </colorScale>
    </cfRule>
  </conditionalFormatting>
  <hyperlinks>
    <hyperlink ref="A5" r:id="rId1" display="Industrials/Raytheon Technologies.xlsx" xr:uid="{5AA16C3A-DCA1-D947-89E4-1A7D473A48D2}"/>
    <hyperlink ref="A7" r:id="rId2" display="Industrials/Old Dominion Freight Line.xlsx" xr:uid="{88D40418-D672-4D4D-8115-C20B0257F76D}"/>
    <hyperlink ref="A6" r:id="rId3" display="Industrials/Lockheed Martin.xlsx" xr:uid="{5F8B3E80-C92B-2847-9CD4-4B1F8B6B53F7}"/>
    <hyperlink ref="A2" r:id="rId4" display="Industrials/John Deere.xlsx" xr:uid="{A0643BF8-3B78-694F-84F1-A3ECF9509585}"/>
    <hyperlink ref="A4" r:id="rId5" display="Industrials/Waste Management.xlsx" xr:uid="{59800E14-3592-F946-BED4-AD2131F4CB2A}"/>
    <hyperlink ref="A3" r:id="rId6" display="Industrials/Lifco AB.xlsx" xr:uid="{964206D9-50BC-7D45-B5E4-B35E91238161}"/>
    <hyperlink ref="A8" r:id="rId7" display="Industrials/Moog.xlsx" xr:uid="{844BF946-0555-7C4D-BB13-5FEEC5479A2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80" zoomScaleNormal="80" workbookViewId="0">
      <pane ySplit="1" topLeftCell="A2" activePane="bottomLeft" state="frozen"/>
      <selection pane="bottomLeft" activeCell="G8" sqref="G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588</v>
      </c>
      <c r="B1" s="14" t="s">
        <v>577</v>
      </c>
      <c r="C1" s="14" t="s">
        <v>5</v>
      </c>
      <c r="D1" s="14" t="s">
        <v>0</v>
      </c>
      <c r="E1" s="14" t="s">
        <v>9</v>
      </c>
      <c r="F1" s="15" t="s">
        <v>8</v>
      </c>
      <c r="G1" s="14" t="s">
        <v>575</v>
      </c>
      <c r="H1" s="14" t="s">
        <v>26</v>
      </c>
      <c r="I1" s="14" t="s">
        <v>27</v>
      </c>
      <c r="J1" s="14" t="s">
        <v>579</v>
      </c>
      <c r="K1" s="14" t="s">
        <v>580</v>
      </c>
      <c r="L1" s="14" t="s">
        <v>581</v>
      </c>
      <c r="M1" s="14" t="s">
        <v>576</v>
      </c>
      <c r="N1" s="14" t="s">
        <v>582</v>
      </c>
      <c r="O1" s="14" t="s">
        <v>24</v>
      </c>
      <c r="P1" s="14" t="s">
        <v>25</v>
      </c>
      <c r="Q1" s="14" t="s">
        <v>578</v>
      </c>
      <c r="R1" s="14" t="s">
        <v>3</v>
      </c>
      <c r="S1" s="14" t="s">
        <v>583</v>
      </c>
      <c r="T1" s="14" t="s">
        <v>2</v>
      </c>
      <c r="U1" s="14" t="s">
        <v>4</v>
      </c>
      <c r="V1" s="14" t="s">
        <v>585</v>
      </c>
      <c r="W1" s="14" t="s">
        <v>574</v>
      </c>
      <c r="X1" s="14" t="s">
        <v>1</v>
      </c>
      <c r="Y1" s="14" t="s">
        <v>7</v>
      </c>
      <c r="Z1" s="14" t="s">
        <v>10</v>
      </c>
      <c r="AA1" s="14" t="s">
        <v>6</v>
      </c>
    </row>
    <row r="2" spans="1:35" ht="50" customHeight="1">
      <c r="A2" s="2" t="e" vm="98">
        <v>#VALUE!</v>
      </c>
      <c r="B2" s="13" cm="1">
        <f t="array" ref="B2">_FV(A2,"Price")</f>
        <v>58.34</v>
      </c>
      <c r="C2" s="13">
        <f>'[100]Sheet 1'!$AG$116</f>
        <v>39.691300059480142</v>
      </c>
      <c r="D2" s="4">
        <f>'[100]Sheet 1'!$AG$118</f>
        <v>-0.24612915366609411</v>
      </c>
      <c r="E2" s="4">
        <f>'[100]Sheet 1'!$AE$4</f>
        <v>0.26645644969708138</v>
      </c>
      <c r="F2" s="4">
        <f>'[100]Sheet 1'!$AF$4</f>
        <v>0.32012635954010782</v>
      </c>
      <c r="G2" s="4">
        <f>'[100]Sheet 1'!$AM$107</f>
        <v>0.11820507443451907</v>
      </c>
      <c r="H2" s="4">
        <f>'[100]Sheet 1'!$AE$29</f>
        <v>-1.8713649258605729</v>
      </c>
      <c r="I2" s="4">
        <f>'[100]Sheet 1'!$AF$29</f>
        <v>2.3284106419637065</v>
      </c>
      <c r="J2" s="4">
        <f>'[100]Sheet 1'!$AL$22</f>
        <v>0.81925510079959485</v>
      </c>
      <c r="K2" s="4">
        <f>'[100]Sheet 1'!$AE$106</f>
        <v>-0.55171847879300362</v>
      </c>
      <c r="L2" s="4">
        <f>'[100]Sheet 1'!$AF$106</f>
        <v>0.47680241252427735</v>
      </c>
      <c r="M2" s="4">
        <f>'[100]Sheet 1'!$AK$106</f>
        <v>0.55655146632959418</v>
      </c>
      <c r="N2" s="4">
        <f>SUM(D2,G2,M2,J2,Q2,R2,S2,T2,U2)/9</f>
        <v>0.18954496977409196</v>
      </c>
      <c r="O2" s="26">
        <f>'[100]Sheet 1'!$AL$19</f>
        <v>9.2880413625304143</v>
      </c>
      <c r="P2" s="26">
        <f>'[100]Sheet 1'!$AM$19</f>
        <v>76.989277310924365</v>
      </c>
      <c r="Q2" s="23">
        <f>'[100]Sheet 1'!$AN$22</f>
        <v>1.039105740360657E-2</v>
      </c>
      <c r="R2" s="4">
        <f>'[100]Sheet 1'!$AK$7</f>
        <v>0.22819999999999999</v>
      </c>
      <c r="S2" s="4">
        <f>'[100]Sheet 1'!$AM$7</f>
        <v>0.12064071370640714</v>
      </c>
      <c r="T2" s="4">
        <f>'[100]Sheet 1'!$AN$7</f>
        <v>9.6512570965125707E-2</v>
      </c>
      <c r="U2" s="4">
        <f>'[100]Sheet 1'!$AM$13</f>
        <v>2.2778979940740992E-3</v>
      </c>
      <c r="V2" s="27">
        <f>'[100]Sheet 1'!$AN$13</f>
        <v>0.47921557956797523</v>
      </c>
      <c r="W2" s="4">
        <f>'[100]Sheet 1'!$AK$16</f>
        <v>5.7085755511766473E-3</v>
      </c>
      <c r="X2" s="5">
        <f>'[100]Sheet 1'!$AM$102</f>
        <v>22904310000</v>
      </c>
      <c r="Y2" s="10" t="str" cm="1">
        <f t="array" ref="Y2">_FV(A2,"Industry")</f>
        <v>Uranium</v>
      </c>
      <c r="Z2" s="16"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4"/>
      <c r="AD2" s="25"/>
    </row>
    <row r="3" spans="1:35" ht="50" customHeight="1">
      <c r="A3" s="2" t="e" vm="99">
        <v>#VALUE!</v>
      </c>
      <c r="B3" s="13" cm="1">
        <f t="array" ref="B3">_FV(A3,"Price")</f>
        <v>14.24</v>
      </c>
      <c r="C3" s="13">
        <f>'[101]Sheet 1'!$K$116</f>
        <v>15.683883057777276</v>
      </c>
      <c r="D3" s="4">
        <f>'[101]Sheet 1'!$K$118</f>
        <v>2.5090395933155207E-2</v>
      </c>
      <c r="E3" s="4">
        <f>'[101]Sheet 1'!$I$4</f>
        <v>0.93434823977164605</v>
      </c>
      <c r="F3" s="4">
        <f>'[101]Sheet 1'!$J$4</f>
        <v>0.29365469749139206</v>
      </c>
      <c r="G3" s="4">
        <f>'[101]Sheet 1'!$Q$107</f>
        <v>0.23862531006461701</v>
      </c>
      <c r="H3" s="4">
        <f>'[101]Sheet 1'!$I$29</f>
        <v>1.7349999999999999</v>
      </c>
      <c r="I3" s="4">
        <f>'[101]Sheet 1'!$J$29</f>
        <v>0.64168190127970748</v>
      </c>
      <c r="J3" s="4">
        <f>'[101]Sheet 1'!$P$22</f>
        <v>0.3215046113042237</v>
      </c>
      <c r="K3" s="4">
        <f>'[101]Sheet 1'!$I$106</f>
        <v>0.74884615384615394</v>
      </c>
      <c r="L3" s="4">
        <f>'[101]Sheet 1'!$J$106</f>
        <v>-0.85265009896635147</v>
      </c>
      <c r="M3" s="4">
        <f>'[101]Sheet 1'!$O$106</f>
        <v>0.76990338053319274</v>
      </c>
      <c r="N3" s="4">
        <f>SUM(D3,G3,M3,J3,Q3,R3,S3,T3,U3)/9</f>
        <v>0.29716250824326768</v>
      </c>
      <c r="O3" s="26">
        <f>'[101]Sheet 1'!$P$19</f>
        <v>2.581273764258555</v>
      </c>
      <c r="P3" s="26">
        <f>'[101]Sheet 1'!$Q$19</f>
        <v>6.0478841870824054</v>
      </c>
      <c r="Q3" s="23">
        <f>'[101]Sheet 1'!$R$22</f>
        <v>2.4673172528079542E-2</v>
      </c>
      <c r="R3" s="4">
        <f>'[101]Sheet 1'!$O$7</f>
        <v>0.60809999999999997</v>
      </c>
      <c r="S3" s="4">
        <f>'[101]Sheet 1'!$Q$7</f>
        <v>0.42680608365019013</v>
      </c>
      <c r="T3" s="4">
        <f>'[101]Sheet 1'!$R$7</f>
        <v>6.3688212927756657E-2</v>
      </c>
      <c r="U3" s="4">
        <f>'[101]Sheet 1'!$Q$13</f>
        <v>0.19607140724819391</v>
      </c>
      <c r="V3" s="27">
        <f>'[101]Sheet 1'!$R$13</f>
        <v>0.27257501744591767</v>
      </c>
      <c r="W3" s="4">
        <f>'[101]Sheet 1'!$O$16</f>
        <v>5.1409373243569916E-2</v>
      </c>
      <c r="X3" s="18">
        <f>'[101]Sheet 1'!$Q$102</f>
        <v>2715500000</v>
      </c>
      <c r="Y3" s="10" t="str" cm="1">
        <f t="array" ref="Y3">_FV(A3,"Industry")</f>
        <v>Chemicals</v>
      </c>
      <c r="Z3" s="16" cm="1">
        <f t="array" ref="Z3">_FV(A3,"Year incorporated",TRUE)</f>
        <v>2018</v>
      </c>
      <c r="AA3" s="8" t="str" cm="1">
        <f t="array" ref="AA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3" s="4"/>
      <c r="AC3" s="24"/>
      <c r="AD3" s="6"/>
      <c r="AI3" s="6"/>
    </row>
    <row r="4" spans="1:35" ht="50" customHeight="1">
      <c r="A4" s="2"/>
      <c r="B4" s="13"/>
      <c r="C4" s="13"/>
      <c r="D4" s="4"/>
      <c r="E4" s="4"/>
      <c r="F4" s="4"/>
      <c r="G4" s="4"/>
      <c r="H4" s="4"/>
      <c r="I4" s="4"/>
      <c r="J4" s="4"/>
      <c r="K4" s="4"/>
      <c r="L4" s="4"/>
      <c r="M4" s="4"/>
      <c r="N4" s="4"/>
      <c r="O4" s="26"/>
      <c r="P4" s="26"/>
      <c r="Q4" s="23"/>
      <c r="R4" s="4"/>
      <c r="S4" s="4"/>
      <c r="T4" s="4"/>
      <c r="U4" s="4"/>
      <c r="V4" s="27"/>
      <c r="W4" s="4"/>
      <c r="X4" s="5"/>
      <c r="Y4" s="10"/>
      <c r="Z4" s="16"/>
      <c r="AA4" s="8"/>
      <c r="AB4" s="4"/>
      <c r="AC4" s="24"/>
      <c r="AD4" s="6"/>
      <c r="AE4" s="6"/>
    </row>
    <row r="5" spans="1:35" ht="50" customHeight="1">
      <c r="A5" s="2"/>
      <c r="B5" s="13"/>
      <c r="C5" s="13"/>
      <c r="D5" s="4"/>
      <c r="E5" s="4"/>
      <c r="F5" s="4"/>
      <c r="G5" s="4"/>
      <c r="H5" s="4"/>
      <c r="I5" s="4"/>
      <c r="J5" s="4"/>
      <c r="K5" s="4"/>
      <c r="L5" s="4"/>
      <c r="M5" s="4"/>
      <c r="N5" s="4"/>
      <c r="O5" s="26"/>
      <c r="P5" s="26"/>
      <c r="Q5" s="23"/>
      <c r="R5" s="4"/>
      <c r="S5" s="4"/>
      <c r="T5" s="4"/>
      <c r="U5" s="4"/>
      <c r="V5" s="27"/>
      <c r="W5" s="4"/>
      <c r="X5" s="5"/>
      <c r="Y5" s="10"/>
      <c r="Z5" s="16"/>
      <c r="AA5" s="8"/>
      <c r="AB5" s="4"/>
      <c r="AC5" s="24"/>
      <c r="AD5" s="6"/>
    </row>
    <row r="6" spans="1:35" ht="50" customHeight="1">
      <c r="A6" s="2"/>
      <c r="B6" s="13"/>
      <c r="C6" s="13"/>
      <c r="D6" s="4"/>
      <c r="E6" s="4"/>
      <c r="F6" s="4"/>
      <c r="G6" s="4"/>
      <c r="H6" s="4"/>
      <c r="I6" s="4"/>
      <c r="J6" s="4"/>
      <c r="K6" s="4"/>
      <c r="L6" s="4"/>
      <c r="M6" s="4"/>
      <c r="N6" s="4"/>
      <c r="O6" s="26"/>
      <c r="P6" s="26"/>
      <c r="Q6" s="23"/>
      <c r="R6" s="4"/>
      <c r="S6" s="4"/>
      <c r="T6" s="4"/>
      <c r="U6" s="4"/>
      <c r="V6" s="27"/>
      <c r="W6" s="4"/>
      <c r="X6" s="5"/>
      <c r="Y6" s="10"/>
      <c r="Z6" s="16"/>
      <c r="AA6" s="8"/>
      <c r="AB6" s="4"/>
      <c r="AC6" s="24"/>
      <c r="AD6" s="6"/>
    </row>
    <row r="7" spans="1:35" ht="50" customHeight="1">
      <c r="A7" s="2"/>
      <c r="B7" s="13"/>
      <c r="C7" s="13"/>
      <c r="D7" s="4"/>
      <c r="E7" s="4"/>
      <c r="F7" s="4"/>
      <c r="G7" s="4"/>
      <c r="H7" s="4"/>
      <c r="I7" s="4"/>
      <c r="J7" s="4"/>
      <c r="K7" s="4"/>
      <c r="L7" s="4"/>
      <c r="M7" s="4"/>
      <c r="N7" s="4"/>
      <c r="O7" s="26"/>
      <c r="P7" s="26"/>
      <c r="Q7" s="23"/>
      <c r="R7" s="4"/>
      <c r="S7" s="4"/>
      <c r="T7" s="4"/>
      <c r="U7" s="4"/>
      <c r="V7" s="27"/>
      <c r="W7" s="4"/>
      <c r="X7" s="5"/>
      <c r="Y7" s="10"/>
      <c r="Z7" s="16"/>
      <c r="AA7" s="8"/>
    </row>
    <row r="8" spans="1:35" ht="50" customHeight="1">
      <c r="A8" s="2"/>
      <c r="B8" s="13"/>
      <c r="C8" s="13"/>
      <c r="D8" s="4"/>
      <c r="E8" s="4"/>
      <c r="F8" s="4"/>
      <c r="G8" s="4"/>
      <c r="H8" s="4"/>
      <c r="I8" s="4"/>
      <c r="J8" s="4"/>
      <c r="K8" s="4"/>
      <c r="L8" s="4"/>
      <c r="M8" s="4"/>
      <c r="N8" s="4"/>
      <c r="O8" s="26"/>
      <c r="P8" s="26"/>
      <c r="Q8" s="23"/>
      <c r="R8" s="4"/>
      <c r="S8" s="4"/>
      <c r="T8" s="4"/>
      <c r="U8" s="4"/>
      <c r="V8" s="27"/>
      <c r="W8" s="4"/>
      <c r="X8" s="5"/>
      <c r="Y8" s="10"/>
      <c r="Z8" s="16"/>
      <c r="AA8" s="8"/>
    </row>
    <row r="9" spans="1:35" ht="50" customHeight="1">
      <c r="A9" s="2"/>
      <c r="B9" s="13"/>
      <c r="C9" s="13"/>
      <c r="D9" s="4"/>
      <c r="E9" s="4"/>
      <c r="F9" s="4"/>
      <c r="G9" s="4"/>
      <c r="H9" s="4"/>
      <c r="I9" s="4"/>
      <c r="J9" s="4"/>
      <c r="K9" s="4"/>
      <c r="L9" s="4"/>
      <c r="M9" s="4"/>
      <c r="N9" s="4"/>
      <c r="O9" s="26"/>
      <c r="P9" s="26"/>
      <c r="Q9" s="23"/>
      <c r="R9" s="4"/>
      <c r="S9" s="4"/>
      <c r="T9" s="4"/>
      <c r="U9" s="4"/>
      <c r="V9" s="27"/>
      <c r="W9" s="4"/>
      <c r="X9" s="5"/>
      <c r="Y9" s="10"/>
      <c r="Z9" s="16"/>
      <c r="AA9" s="8"/>
    </row>
    <row r="10" spans="1:35" ht="50" customHeight="1">
      <c r="A10" s="2"/>
      <c r="B10" s="13"/>
      <c r="C10" s="13"/>
      <c r="D10" s="4"/>
      <c r="E10" s="4"/>
      <c r="F10" s="4"/>
      <c r="G10" s="4"/>
      <c r="H10" s="4"/>
      <c r="I10" s="4"/>
      <c r="J10" s="4"/>
      <c r="K10" s="4"/>
      <c r="L10" s="4"/>
      <c r="M10" s="4"/>
      <c r="N10" s="4"/>
      <c r="O10" s="26"/>
      <c r="P10" s="26"/>
      <c r="Q10" s="23"/>
      <c r="R10" s="4"/>
      <c r="S10" s="4"/>
      <c r="T10" s="4"/>
      <c r="U10" s="4"/>
      <c r="V10" s="27"/>
      <c r="W10" s="4"/>
      <c r="X10" s="5"/>
      <c r="Y10" s="10"/>
      <c r="Z10" s="16"/>
      <c r="AA10" s="8"/>
    </row>
    <row r="11" spans="1:35" ht="50" customHeight="1">
      <c r="A11" s="2"/>
      <c r="B11" s="13"/>
      <c r="C11" s="13"/>
      <c r="D11" s="4"/>
      <c r="E11" s="4"/>
      <c r="F11" s="4"/>
      <c r="G11" s="4"/>
      <c r="H11" s="4"/>
      <c r="I11" s="4"/>
      <c r="J11" s="4"/>
      <c r="K11" s="4"/>
      <c r="L11" s="4"/>
      <c r="M11" s="4"/>
      <c r="N11" s="4"/>
      <c r="O11" s="26"/>
      <c r="P11" s="26"/>
      <c r="Q11" s="23"/>
      <c r="R11" s="4"/>
      <c r="S11" s="4"/>
      <c r="T11" s="4"/>
      <c r="U11" s="4"/>
      <c r="V11" s="27"/>
      <c r="W11" s="4"/>
      <c r="X11" s="5"/>
      <c r="Y11" s="10"/>
      <c r="Z11" s="16"/>
      <c r="AA11" s="8"/>
    </row>
    <row r="12" spans="1:35" ht="50" customHeight="1">
      <c r="A12" s="2"/>
      <c r="B12" s="13"/>
      <c r="C12" s="13"/>
      <c r="D12" s="4"/>
      <c r="E12" s="4"/>
      <c r="F12" s="4"/>
      <c r="G12" s="4"/>
      <c r="H12" s="4"/>
      <c r="I12" s="4"/>
      <c r="J12" s="4"/>
      <c r="K12" s="4"/>
      <c r="L12" s="4"/>
      <c r="M12" s="4"/>
      <c r="N12" s="4"/>
      <c r="O12" s="26"/>
      <c r="P12" s="26"/>
      <c r="Q12" s="23"/>
      <c r="R12" s="4"/>
      <c r="S12" s="4"/>
      <c r="T12" s="4"/>
      <c r="U12" s="4"/>
      <c r="V12" s="27"/>
      <c r="W12" s="4"/>
      <c r="X12" s="5"/>
      <c r="Y12" s="10"/>
      <c r="Z12" s="16"/>
      <c r="AA12" s="8"/>
    </row>
    <row r="13" spans="1:35" ht="50" customHeight="1">
      <c r="A13" s="2"/>
      <c r="B13" s="13"/>
      <c r="C13" s="13"/>
      <c r="D13" s="4"/>
      <c r="E13" s="4"/>
      <c r="F13" s="4"/>
      <c r="G13" s="4"/>
      <c r="H13" s="4"/>
      <c r="I13" s="4"/>
      <c r="J13" s="4"/>
      <c r="K13" s="4"/>
      <c r="L13" s="4"/>
      <c r="M13" s="4"/>
      <c r="N13" s="4"/>
      <c r="O13" s="26"/>
      <c r="P13" s="26"/>
      <c r="Q13" s="23"/>
      <c r="R13" s="4"/>
      <c r="S13" s="4"/>
      <c r="T13" s="4"/>
      <c r="U13" s="4"/>
      <c r="V13" s="27"/>
      <c r="W13" s="4"/>
      <c r="X13" s="5"/>
      <c r="Y13" s="10"/>
      <c r="Z13" s="16"/>
      <c r="AA13" s="8"/>
    </row>
    <row r="14" spans="1:35" ht="50" customHeight="1">
      <c r="A14" s="2"/>
      <c r="B14" s="13"/>
      <c r="C14" s="13"/>
      <c r="D14" s="4"/>
      <c r="E14" s="4"/>
      <c r="F14" s="4"/>
      <c r="G14" s="4"/>
      <c r="H14" s="4"/>
      <c r="I14" s="4"/>
      <c r="J14" s="4"/>
      <c r="K14" s="4"/>
      <c r="L14" s="4"/>
      <c r="M14" s="4"/>
      <c r="N14" s="4"/>
      <c r="O14" s="26"/>
      <c r="P14" s="26"/>
      <c r="Q14" s="23"/>
      <c r="R14" s="4"/>
      <c r="S14" s="4"/>
      <c r="T14" s="4"/>
      <c r="U14" s="4"/>
      <c r="V14" s="27"/>
      <c r="W14" s="4"/>
      <c r="X14" s="5"/>
      <c r="Y14" s="10"/>
      <c r="Z14" s="16"/>
      <c r="AA14" s="8"/>
    </row>
    <row r="15" spans="1:35" ht="50" customHeight="1">
      <c r="A15" s="2"/>
      <c r="B15" s="13"/>
      <c r="C15" s="13"/>
      <c r="D15" s="4"/>
      <c r="E15" s="4"/>
      <c r="F15" s="4"/>
      <c r="G15" s="4"/>
      <c r="H15" s="4"/>
      <c r="I15" s="4"/>
      <c r="J15" s="4"/>
      <c r="K15" s="4"/>
      <c r="L15" s="4"/>
      <c r="M15" s="4"/>
      <c r="N15" s="4"/>
      <c r="O15" s="26"/>
      <c r="P15" s="26"/>
      <c r="Q15" s="23"/>
      <c r="R15" s="4"/>
      <c r="S15" s="4"/>
      <c r="T15" s="4"/>
      <c r="U15" s="4"/>
      <c r="V15" s="27"/>
      <c r="W15" s="4"/>
      <c r="X15" s="5"/>
      <c r="Y15" s="10"/>
      <c r="Z15" s="16"/>
      <c r="AA15" s="8"/>
    </row>
    <row r="16" spans="1:35" ht="50" customHeight="1">
      <c r="A16" s="2"/>
      <c r="B16" s="13"/>
      <c r="C16" s="13"/>
      <c r="D16" s="4"/>
      <c r="E16" s="4"/>
      <c r="F16" s="4"/>
      <c r="G16" s="4"/>
      <c r="H16" s="4"/>
      <c r="I16" s="4"/>
      <c r="J16" s="4"/>
      <c r="K16" s="4"/>
      <c r="L16" s="4"/>
      <c r="M16" s="4"/>
      <c r="N16" s="4"/>
      <c r="O16" s="26"/>
      <c r="P16" s="26"/>
      <c r="Q16" s="23"/>
      <c r="R16" s="4"/>
      <c r="S16" s="4"/>
      <c r="T16" s="4"/>
      <c r="U16" s="4"/>
      <c r="V16" s="27"/>
      <c r="W16" s="4"/>
      <c r="X16" s="5"/>
      <c r="Y16" s="10"/>
      <c r="Z16" s="16"/>
      <c r="AA16" s="8"/>
    </row>
    <row r="17" spans="1:27" ht="50" customHeight="1">
      <c r="A17" s="2"/>
      <c r="B17" s="13"/>
      <c r="C17" s="13"/>
      <c r="D17" s="4"/>
      <c r="E17" s="4"/>
      <c r="F17" s="4"/>
      <c r="G17" s="4"/>
      <c r="H17" s="4"/>
      <c r="I17" s="4"/>
      <c r="J17" s="4"/>
      <c r="K17" s="4"/>
      <c r="L17" s="4"/>
      <c r="M17" s="4"/>
      <c r="N17" s="4"/>
      <c r="O17" s="26"/>
      <c r="P17" s="26"/>
      <c r="Q17" s="23"/>
      <c r="R17" s="4"/>
      <c r="S17" s="4"/>
      <c r="T17" s="4"/>
      <c r="U17" s="4"/>
      <c r="V17" s="27"/>
      <c r="W17" s="4"/>
      <c r="X17" s="5"/>
      <c r="Y17" s="10"/>
      <c r="Z17" s="16"/>
      <c r="AA17" s="8"/>
    </row>
    <row r="18" spans="1:27" ht="50" customHeight="1">
      <c r="A18" s="2"/>
      <c r="B18" s="13"/>
      <c r="C18" s="13"/>
      <c r="D18" s="4"/>
      <c r="E18" s="4"/>
      <c r="F18" s="4"/>
      <c r="G18" s="4"/>
      <c r="H18" s="4"/>
      <c r="I18" s="4"/>
      <c r="J18" s="4"/>
      <c r="K18" s="4"/>
      <c r="L18" s="4"/>
      <c r="M18" s="4"/>
      <c r="N18" s="4"/>
      <c r="O18" s="26"/>
      <c r="P18" s="26"/>
      <c r="Q18" s="23"/>
      <c r="R18" s="4"/>
      <c r="S18" s="4"/>
      <c r="T18" s="4"/>
      <c r="U18" s="4"/>
      <c r="V18" s="27"/>
      <c r="W18" s="4"/>
      <c r="X18" s="5"/>
      <c r="Y18" s="10"/>
      <c r="Z18" s="16"/>
      <c r="AA18" s="8"/>
    </row>
    <row r="19" spans="1:27" ht="50" customHeight="1">
      <c r="A19" s="2"/>
      <c r="B19" s="13"/>
      <c r="C19" s="13"/>
      <c r="D19" s="4"/>
      <c r="E19" s="4"/>
      <c r="F19" s="4"/>
      <c r="G19" s="4"/>
      <c r="H19" s="4"/>
      <c r="I19" s="4"/>
      <c r="J19" s="4"/>
      <c r="K19" s="4"/>
      <c r="L19" s="4"/>
      <c r="M19" s="4"/>
      <c r="N19" s="4"/>
      <c r="O19" s="26"/>
      <c r="P19" s="26"/>
      <c r="Q19" s="23"/>
      <c r="R19" s="4"/>
      <c r="S19" s="4"/>
      <c r="T19" s="4"/>
      <c r="U19" s="4"/>
      <c r="V19" s="27"/>
      <c r="W19" s="4"/>
      <c r="X19" s="5"/>
      <c r="Y19" s="10"/>
      <c r="Z19" s="16"/>
      <c r="AA19" s="8"/>
    </row>
    <row r="20" spans="1:27" ht="50" customHeight="1">
      <c r="A20" s="2"/>
      <c r="B20" s="13"/>
      <c r="C20" s="13"/>
      <c r="D20" s="4"/>
      <c r="E20" s="4"/>
      <c r="F20" s="4"/>
      <c r="G20" s="4"/>
      <c r="H20" s="4"/>
      <c r="I20" s="4"/>
      <c r="J20" s="4"/>
      <c r="K20" s="4"/>
      <c r="L20" s="4"/>
      <c r="M20" s="4"/>
      <c r="N20" s="4"/>
      <c r="O20" s="26"/>
      <c r="P20" s="26"/>
      <c r="Q20" s="23"/>
      <c r="R20" s="4"/>
      <c r="S20" s="4"/>
      <c r="T20" s="4"/>
      <c r="U20" s="4"/>
      <c r="V20" s="27"/>
      <c r="W20" s="4"/>
      <c r="X20" s="5"/>
      <c r="Y20" s="10"/>
      <c r="Z20" s="16"/>
      <c r="AA20" s="8"/>
    </row>
    <row r="21" spans="1:27" ht="50" customHeight="1">
      <c r="A21" s="2"/>
      <c r="B21" s="13"/>
      <c r="C21" s="13"/>
      <c r="D21" s="4"/>
      <c r="E21" s="4"/>
      <c r="F21" s="4"/>
      <c r="G21" s="4"/>
      <c r="H21" s="4"/>
      <c r="I21" s="4"/>
      <c r="J21" s="4"/>
      <c r="K21" s="4"/>
      <c r="L21" s="4"/>
      <c r="M21" s="4"/>
      <c r="N21" s="4"/>
      <c r="O21" s="26"/>
      <c r="P21" s="26"/>
      <c r="Q21" s="23"/>
      <c r="R21" s="4"/>
      <c r="S21" s="4"/>
      <c r="T21" s="4"/>
      <c r="U21" s="4"/>
      <c r="V21" s="27"/>
      <c r="W21" s="4"/>
      <c r="X21" s="5"/>
      <c r="Y21" s="10"/>
      <c r="Z21" s="16"/>
      <c r="AA21" s="8"/>
    </row>
    <row r="22" spans="1:27" ht="50" customHeight="1">
      <c r="A22" s="2"/>
      <c r="B22" s="13"/>
      <c r="C22" s="13"/>
      <c r="D22" s="4"/>
      <c r="E22" s="4"/>
      <c r="F22" s="4"/>
      <c r="G22" s="4"/>
      <c r="H22" s="4"/>
      <c r="I22" s="4"/>
      <c r="J22" s="4"/>
      <c r="K22" s="4"/>
      <c r="L22" s="4"/>
      <c r="M22" s="4"/>
      <c r="N22" s="4"/>
      <c r="O22" s="26"/>
      <c r="P22" s="26"/>
      <c r="Q22" s="23"/>
      <c r="R22" s="4"/>
      <c r="S22" s="4"/>
      <c r="T22" s="4"/>
      <c r="U22" s="4"/>
      <c r="W22" s="4"/>
      <c r="X22" s="5"/>
      <c r="Y22" s="10"/>
      <c r="Z22" s="16"/>
      <c r="AA22" s="8"/>
    </row>
    <row r="23" spans="1:27" ht="50" customHeight="1">
      <c r="A23" s="2"/>
      <c r="B23" s="13"/>
      <c r="C23" s="13"/>
      <c r="D23" s="4"/>
      <c r="E23" s="4"/>
      <c r="F23" s="4"/>
      <c r="G23" s="4"/>
      <c r="H23" s="4"/>
      <c r="I23" s="4"/>
      <c r="J23" s="4"/>
      <c r="K23" s="4"/>
      <c r="L23" s="4"/>
      <c r="M23" s="4"/>
      <c r="N23" s="4"/>
      <c r="O23" s="26"/>
      <c r="P23" s="26"/>
      <c r="Q23" s="23"/>
      <c r="R23" s="4"/>
      <c r="S23" s="4"/>
      <c r="T23" s="4"/>
      <c r="U23" s="4"/>
      <c r="W23" s="4"/>
      <c r="X23" s="5"/>
      <c r="Y23" s="10"/>
      <c r="Z23" s="16"/>
      <c r="AA23" s="8"/>
    </row>
    <row r="24" spans="1:27" ht="50" customHeight="1">
      <c r="A24" s="2"/>
      <c r="B24" s="13"/>
      <c r="C24" s="13"/>
      <c r="D24" s="4"/>
      <c r="E24" s="4"/>
      <c r="F24" s="4"/>
      <c r="G24" s="4"/>
      <c r="H24" s="4"/>
      <c r="I24" s="4"/>
      <c r="J24" s="4"/>
      <c r="K24" s="4"/>
      <c r="L24" s="4"/>
      <c r="M24" s="4"/>
      <c r="N24" s="4"/>
      <c r="O24" s="26"/>
      <c r="P24" s="26"/>
      <c r="Q24" s="23"/>
      <c r="R24" s="4"/>
      <c r="S24" s="4"/>
      <c r="T24" s="4"/>
      <c r="U24" s="4"/>
      <c r="W24" s="4"/>
      <c r="X24" s="5"/>
      <c r="Y24" s="10"/>
      <c r="Z24" s="16"/>
      <c r="AA24" s="8"/>
    </row>
    <row r="25" spans="1:27" ht="50" customHeight="1">
      <c r="A25" s="2"/>
      <c r="B25" s="13"/>
      <c r="C25" s="13"/>
      <c r="D25" s="4"/>
      <c r="E25" s="4"/>
      <c r="F25" s="4"/>
      <c r="G25" s="4"/>
      <c r="H25" s="4"/>
      <c r="I25" s="4"/>
      <c r="J25" s="4"/>
      <c r="K25" s="4"/>
      <c r="L25" s="4"/>
      <c r="M25" s="4"/>
      <c r="N25" s="4"/>
      <c r="O25" s="26"/>
      <c r="P25" s="26"/>
      <c r="Q25" s="23"/>
      <c r="R25" s="4"/>
      <c r="S25" s="4"/>
      <c r="T25" s="4"/>
      <c r="U25" s="4"/>
      <c r="W25" s="4"/>
      <c r="X25" s="5"/>
      <c r="Y25" s="10"/>
      <c r="Z25" s="16"/>
      <c r="AA25" s="8"/>
    </row>
    <row r="26" spans="1:27" ht="50" customHeight="1">
      <c r="A26" s="2"/>
      <c r="B26" s="13"/>
      <c r="C26" s="13"/>
      <c r="D26" s="4"/>
      <c r="E26" s="4"/>
      <c r="F26" s="4"/>
      <c r="G26" s="4"/>
      <c r="H26" s="4"/>
      <c r="I26" s="4"/>
      <c r="J26" s="4"/>
      <c r="K26" s="4"/>
      <c r="L26" s="4"/>
      <c r="M26" s="4"/>
      <c r="N26" s="4"/>
      <c r="O26" s="26"/>
      <c r="P26" s="26"/>
      <c r="Q26" s="23"/>
      <c r="R26" s="4"/>
      <c r="S26" s="4"/>
      <c r="T26" s="4"/>
      <c r="U26" s="4"/>
      <c r="W26" s="4"/>
      <c r="X26" s="5"/>
      <c r="Y26" s="10"/>
      <c r="Z26" s="16"/>
      <c r="AA26" s="8"/>
    </row>
    <row r="27" spans="1:27" ht="50" customHeight="1">
      <c r="A27" s="2"/>
      <c r="B27" s="13"/>
      <c r="C27" s="13"/>
      <c r="D27" s="4"/>
      <c r="E27" s="4"/>
      <c r="F27" s="4"/>
      <c r="G27" s="4"/>
      <c r="H27" s="4"/>
      <c r="I27" s="4"/>
      <c r="J27" s="4"/>
      <c r="K27" s="4"/>
      <c r="L27" s="4"/>
      <c r="M27" s="4"/>
      <c r="N27" s="4"/>
      <c r="O27" s="26"/>
      <c r="P27" s="26"/>
      <c r="Q27" s="23"/>
      <c r="R27" s="4"/>
      <c r="S27" s="4"/>
      <c r="T27" s="4"/>
      <c r="U27" s="4"/>
      <c r="W27" s="4"/>
      <c r="X27" s="5"/>
      <c r="Y27" s="10"/>
      <c r="Z27" s="16"/>
      <c r="AA27" s="8"/>
    </row>
    <row r="28" spans="1:27" ht="50" customHeight="1">
      <c r="A28" s="2"/>
      <c r="B28" s="13"/>
      <c r="C28" s="13"/>
      <c r="D28" s="4"/>
      <c r="E28" s="4"/>
      <c r="F28" s="4"/>
      <c r="G28" s="4"/>
      <c r="H28" s="4"/>
      <c r="I28" s="4"/>
      <c r="J28" s="4"/>
      <c r="K28" s="4"/>
      <c r="L28" s="4"/>
      <c r="M28" s="4"/>
      <c r="N28" s="4"/>
      <c r="O28" s="26"/>
      <c r="P28" s="26"/>
      <c r="Q28" s="23"/>
      <c r="R28" s="4"/>
      <c r="S28" s="4"/>
      <c r="T28" s="4"/>
      <c r="U28" s="4"/>
      <c r="W28" s="4"/>
      <c r="X28" s="5"/>
      <c r="Y28" s="10"/>
      <c r="Z28" s="16"/>
      <c r="AA28" s="8"/>
    </row>
    <row r="29" spans="1:27" ht="50" customHeight="1">
      <c r="A29" s="2"/>
      <c r="B29" s="13"/>
      <c r="C29" s="13"/>
      <c r="D29" s="4"/>
      <c r="E29" s="4"/>
      <c r="F29" s="4"/>
      <c r="G29" s="4"/>
      <c r="H29" s="4"/>
      <c r="I29" s="4"/>
      <c r="J29" s="4"/>
      <c r="K29" s="4"/>
      <c r="L29" s="4"/>
      <c r="M29" s="4"/>
      <c r="N29" s="4"/>
      <c r="O29" s="26"/>
      <c r="P29" s="26"/>
      <c r="Q29" s="23"/>
      <c r="R29" s="4"/>
      <c r="S29" s="4"/>
      <c r="T29" s="4"/>
      <c r="U29" s="4"/>
      <c r="W29" s="4"/>
      <c r="X29" s="5"/>
      <c r="Y29" s="10"/>
      <c r="Z29" s="16"/>
      <c r="AA29" s="8"/>
    </row>
    <row r="30" spans="1:27" ht="50" customHeight="1">
      <c r="A30" s="2"/>
      <c r="B30" s="13"/>
      <c r="C30" s="13"/>
      <c r="D30" s="4"/>
      <c r="E30" s="4"/>
      <c r="F30" s="4"/>
      <c r="G30" s="4"/>
      <c r="H30" s="4"/>
      <c r="I30" s="4"/>
      <c r="J30" s="4"/>
      <c r="K30" s="4"/>
      <c r="L30" s="4"/>
      <c r="M30" s="4"/>
      <c r="N30" s="4"/>
      <c r="O30" s="26"/>
      <c r="P30" s="26"/>
      <c r="Q30" s="23"/>
      <c r="R30" s="4"/>
      <c r="S30" s="4"/>
      <c r="T30" s="4"/>
      <c r="U30" s="4"/>
      <c r="W30" s="4"/>
      <c r="X30" s="5"/>
      <c r="Y30" s="10"/>
      <c r="Z30" s="16"/>
      <c r="AA30" s="8"/>
    </row>
    <row r="31" spans="1:27" ht="50" customHeight="1">
      <c r="A31" s="2"/>
      <c r="B31" s="13"/>
      <c r="C31" s="13"/>
      <c r="D31" s="4"/>
      <c r="E31" s="4"/>
      <c r="F31" s="4"/>
      <c r="G31" s="4"/>
      <c r="H31" s="4"/>
      <c r="I31" s="4"/>
      <c r="J31" s="4"/>
      <c r="K31" s="4"/>
      <c r="L31" s="4"/>
      <c r="M31" s="4"/>
      <c r="N31" s="4"/>
      <c r="O31" s="26"/>
      <c r="P31" s="26"/>
      <c r="Q31" s="23"/>
      <c r="R31" s="4"/>
      <c r="S31" s="4"/>
      <c r="T31" s="4"/>
      <c r="U31" s="4"/>
      <c r="W31" s="4"/>
      <c r="X31" s="5"/>
      <c r="Y31" s="10"/>
      <c r="Z31" s="16"/>
      <c r="AA31" s="8"/>
    </row>
    <row r="32" spans="1:27" ht="50" customHeight="1">
      <c r="A32" s="2"/>
      <c r="B32" s="13"/>
      <c r="C32" s="13"/>
      <c r="D32" s="4"/>
      <c r="E32" s="4"/>
      <c r="F32" s="4"/>
      <c r="G32" s="4"/>
      <c r="H32" s="4"/>
      <c r="I32" s="4"/>
      <c r="J32" s="4"/>
      <c r="K32" s="4"/>
      <c r="L32" s="4"/>
      <c r="M32" s="4"/>
      <c r="N32" s="4"/>
      <c r="O32" s="26"/>
      <c r="P32" s="26"/>
      <c r="Q32" s="23"/>
      <c r="R32" s="4"/>
      <c r="S32" s="4"/>
      <c r="T32" s="4"/>
      <c r="U32" s="4"/>
      <c r="W32" s="4"/>
      <c r="X32" s="5"/>
      <c r="Y32" s="10"/>
      <c r="Z32" s="16"/>
      <c r="AA32" s="8"/>
    </row>
    <row r="33" spans="1:27" ht="50" customHeight="1">
      <c r="A33" s="2"/>
      <c r="B33" s="13"/>
      <c r="C33" s="13"/>
      <c r="D33" s="4"/>
      <c r="E33" s="4"/>
      <c r="F33" s="4"/>
      <c r="G33" s="4"/>
      <c r="H33" s="4"/>
      <c r="I33" s="4"/>
      <c r="J33" s="4"/>
      <c r="K33" s="4"/>
      <c r="L33" s="4"/>
      <c r="M33" s="4"/>
      <c r="N33" s="4"/>
      <c r="O33" s="26"/>
      <c r="P33" s="26"/>
      <c r="Q33" s="23"/>
      <c r="R33" s="4"/>
      <c r="S33" s="4"/>
      <c r="T33" s="4"/>
      <c r="U33" s="4"/>
      <c r="W33" s="4"/>
      <c r="X33" s="5"/>
      <c r="Y33" s="10"/>
      <c r="Z33" s="16"/>
      <c r="AA33" s="8"/>
    </row>
    <row r="34" spans="1:27" ht="50" customHeight="1">
      <c r="A34" s="2"/>
      <c r="B34" s="13"/>
      <c r="C34" s="13"/>
      <c r="D34" s="4"/>
      <c r="E34" s="4"/>
      <c r="F34" s="4"/>
      <c r="G34" s="4"/>
      <c r="H34" s="4"/>
      <c r="I34" s="4"/>
      <c r="J34" s="4"/>
      <c r="K34" s="4"/>
      <c r="L34" s="4"/>
      <c r="M34" s="4"/>
      <c r="N34" s="4"/>
      <c r="O34" s="26"/>
      <c r="P34" s="26"/>
      <c r="Q34" s="23"/>
      <c r="R34" s="4"/>
      <c r="S34" s="4"/>
      <c r="T34" s="4"/>
      <c r="U34" s="4"/>
      <c r="W34" s="4"/>
      <c r="X34" s="5"/>
      <c r="Y34" s="10"/>
      <c r="Z34" s="16"/>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87">
      <colorScale>
        <cfvo type="min"/>
        <cfvo type="percentile" val="50"/>
        <cfvo type="max"/>
        <color rgb="FFF8696B"/>
        <color rgb="FFFCFCFF"/>
        <color rgb="FF63BE7B"/>
      </colorScale>
    </cfRule>
  </conditionalFormatting>
  <conditionalFormatting sqref="D2:D34">
    <cfRule type="colorScale" priority="382">
      <colorScale>
        <cfvo type="min"/>
        <cfvo type="percentile" val="50"/>
        <cfvo type="max"/>
        <color rgb="FFF8696B"/>
        <color rgb="FFFCFCFF"/>
        <color rgb="FF63BE7B"/>
      </colorScale>
    </cfRule>
  </conditionalFormatting>
  <conditionalFormatting sqref="D7:D34">
    <cfRule type="colorScale" priority="260">
      <colorScale>
        <cfvo type="min"/>
        <cfvo type="percentile" val="50"/>
        <cfvo type="max"/>
        <color rgb="FFF8696B"/>
        <color rgb="FFFCFCFF"/>
        <color rgb="FF63BE7B"/>
      </colorScale>
    </cfRule>
  </conditionalFormatting>
  <conditionalFormatting sqref="E2:E3">
    <cfRule type="colorScale" priority="366">
      <colorScale>
        <cfvo type="min"/>
        <cfvo type="max"/>
        <color rgb="FFFCFCFF"/>
        <color rgb="FF63BE7B"/>
      </colorScale>
    </cfRule>
  </conditionalFormatting>
  <conditionalFormatting sqref="E2:E6">
    <cfRule type="colorScale" priority="253">
      <colorScale>
        <cfvo type="min"/>
        <cfvo type="max"/>
        <color rgb="FFFCFCFF"/>
        <color rgb="FF63BE7B"/>
      </colorScale>
    </cfRule>
  </conditionalFormatting>
  <conditionalFormatting sqref="E2:E34">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E4">
    <cfRule type="colorScale" priority="328">
      <colorScale>
        <cfvo type="min"/>
        <cfvo type="max"/>
        <color rgb="FFFCFCFF"/>
        <color rgb="FF63BE7B"/>
      </colorScale>
    </cfRule>
  </conditionalFormatting>
  <conditionalFormatting sqref="E5:E6">
    <cfRule type="colorScale" priority="353">
      <colorScale>
        <cfvo type="min"/>
        <cfvo type="max"/>
        <color rgb="FFFCFCFF"/>
        <color rgb="FF63BE7B"/>
      </colorScale>
    </cfRule>
  </conditionalFormatting>
  <conditionalFormatting sqref="E7:E34">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onditionalFormatting>
  <conditionalFormatting sqref="E2:M2 N4:N34">
    <cfRule type="colorScale" priority="414">
      <colorScale>
        <cfvo type="min"/>
        <cfvo type="max"/>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FEB84"/>
        <color rgb="FF63BE7B"/>
      </colorScale>
    </cfRule>
    <cfRule type="colorScale" priority="417">
      <colorScale>
        <cfvo type="min"/>
        <cfvo type="max"/>
        <color rgb="FFFFEF9C"/>
        <color rgb="FF63BE7B"/>
      </colorScale>
    </cfRule>
  </conditionalFormatting>
  <conditionalFormatting sqref="E3:M3">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onditionalFormatting>
  <conditionalFormatting sqref="E4:N4">
    <cfRule type="colorScale" priority="238">
      <colorScale>
        <cfvo type="min"/>
        <cfvo type="max"/>
        <color rgb="FFFCFCFF"/>
        <color rgb="FF63BE7B"/>
      </colorScale>
    </cfRule>
    <cfRule type="colorScale" priority="239">
      <colorScale>
        <cfvo type="min"/>
        <cfvo type="max"/>
        <color rgb="FFFFEF9C"/>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onditionalFormatting>
  <conditionalFormatting sqref="E5:N5">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E6:N6">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fRule type="colorScale" priority="249">
      <colorScale>
        <cfvo type="min"/>
        <cfvo type="max"/>
        <color rgb="FFFFEF9C"/>
        <color rgb="FF63BE7B"/>
      </colorScale>
    </cfRule>
  </conditionalFormatting>
  <conditionalFormatting sqref="E7:N7">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fRule type="colorScale" priority="267">
      <colorScale>
        <cfvo type="min"/>
        <cfvo type="max"/>
        <color rgb="FFFFEF9C"/>
        <color rgb="FF63BE7B"/>
      </colorScale>
    </cfRule>
  </conditionalFormatting>
  <conditionalFormatting sqref="E8:N34">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fRule type="colorScale" priority="178">
      <colorScale>
        <cfvo type="min"/>
        <cfvo type="max"/>
        <color rgb="FFFFEF9C"/>
        <color rgb="FF63BE7B"/>
      </colorScale>
    </cfRule>
  </conditionalFormatting>
  <conditionalFormatting sqref="F2:F3">
    <cfRule type="colorScale" priority="371">
      <colorScale>
        <cfvo type="min"/>
        <cfvo type="max"/>
        <color rgb="FFFCFCFF"/>
        <color rgb="FF63BE7B"/>
      </colorScale>
    </cfRule>
  </conditionalFormatting>
  <conditionalFormatting sqref="F2:F6">
    <cfRule type="colorScale" priority="254">
      <colorScale>
        <cfvo type="min"/>
        <cfvo type="max"/>
        <color rgb="FFFCFCFF"/>
        <color rgb="FF63BE7B"/>
      </colorScale>
    </cfRule>
  </conditionalFormatting>
  <conditionalFormatting sqref="F2:F34">
    <cfRule type="colorScale" priority="383">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F4">
    <cfRule type="colorScale" priority="329">
      <colorScale>
        <cfvo type="min"/>
        <cfvo type="max"/>
        <color rgb="FFFCFCFF"/>
        <color rgb="FF63BE7B"/>
      </colorScale>
    </cfRule>
  </conditionalFormatting>
  <conditionalFormatting sqref="F5:F6">
    <cfRule type="colorScale" priority="354">
      <colorScale>
        <cfvo type="min"/>
        <cfvo type="max"/>
        <color rgb="FFFCFCFF"/>
        <color rgb="FF63BE7B"/>
      </colorScale>
    </cfRule>
  </conditionalFormatting>
  <conditionalFormatting sqref="F7:F34">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onditionalFormatting>
  <conditionalFormatting sqref="F35">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fRule type="colorScale" priority="209">
      <colorScale>
        <cfvo type="min"/>
        <cfvo type="max"/>
        <color rgb="FFFFEF9C"/>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onditionalFormatting>
  <conditionalFormatting sqref="F35:F38">
    <cfRule type="colorScale" priority="252">
      <colorScale>
        <cfvo type="min"/>
        <cfvo type="max"/>
        <color rgb="FFFCFCFF"/>
        <color rgb="FF63BE7B"/>
      </colorScale>
    </cfRule>
  </conditionalFormatting>
  <conditionalFormatting sqref="F36:F37">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36:F38">
    <cfRule type="colorScale" priority="199">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onditionalFormatting>
  <conditionalFormatting sqref="F38">
    <cfRule type="colorScale" priority="195">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fRule type="colorScale" priority="198">
      <colorScale>
        <cfvo type="min"/>
        <cfvo type="max"/>
        <color rgb="FFFFEF9C"/>
        <color rgb="FF63BE7B"/>
      </colorScale>
    </cfRule>
  </conditionalFormatting>
  <conditionalFormatting sqref="G2:G3">
    <cfRule type="colorScale" priority="372">
      <colorScale>
        <cfvo type="min"/>
        <cfvo type="max"/>
        <color rgb="FFFCFCFF"/>
        <color rgb="FF63BE7B"/>
      </colorScale>
    </cfRule>
  </conditionalFormatting>
  <conditionalFormatting sqref="G2:G6">
    <cfRule type="colorScale" priority="255">
      <colorScale>
        <cfvo type="min"/>
        <cfvo type="max"/>
        <color rgb="FFFCFCFF"/>
        <color rgb="FF63BE7B"/>
      </colorScale>
    </cfRule>
  </conditionalFormatting>
  <conditionalFormatting sqref="G2:G34">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G4">
    <cfRule type="colorScale" priority="330">
      <colorScale>
        <cfvo type="min"/>
        <cfvo type="max"/>
        <color rgb="FFFCFCFF"/>
        <color rgb="FF63BE7B"/>
      </colorScale>
    </cfRule>
  </conditionalFormatting>
  <conditionalFormatting sqref="G5:G6">
    <cfRule type="colorScale" priority="355">
      <colorScale>
        <cfvo type="min"/>
        <cfvo type="max"/>
        <color rgb="FFFCFCFF"/>
        <color rgb="FF63BE7B"/>
      </colorScale>
    </cfRule>
  </conditionalFormatting>
  <conditionalFormatting sqref="G7:G34">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onditionalFormatting>
  <conditionalFormatting sqref="G35:N1048576">
    <cfRule type="colorScale" priority="230">
      <colorScale>
        <cfvo type="min"/>
        <cfvo type="percentile" val="50"/>
        <cfvo type="max"/>
        <color rgb="FFF8696B"/>
        <color rgb="FFFCFCFF"/>
        <color rgb="FF63BE7B"/>
      </colorScale>
    </cfRule>
  </conditionalFormatting>
  <conditionalFormatting sqref="H1">
    <cfRule type="colorScale" priority="226">
      <colorScale>
        <cfvo type="min"/>
        <cfvo type="percentile" val="50"/>
        <cfvo type="max"/>
        <color rgb="FFF8696B"/>
        <color rgb="FFFCFCFF"/>
        <color rgb="FF63BE7B"/>
      </colorScale>
    </cfRule>
  </conditionalFormatting>
  <conditionalFormatting sqref="H1:H1048576">
    <cfRule type="colorScale" priority="250">
      <colorScale>
        <cfvo type="min"/>
        <cfvo type="percentile" val="50"/>
        <cfvo type="max"/>
        <color rgb="FFF8696B"/>
        <color rgb="FFFCFCFF"/>
        <color rgb="FF5A8AC6"/>
      </colorScale>
    </cfRule>
  </conditionalFormatting>
  <conditionalFormatting sqref="H2:H3">
    <cfRule type="colorScale" priority="373">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H2:H6">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2:H34">
    <cfRule type="colorScale" priority="428">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H4">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H5:H6">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H7:H34">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onditionalFormatting>
  <conditionalFormatting sqref="I2:I34">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I2:J3 N4:N34">
    <cfRule type="colorScale" priority="434">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I2:J6 N4:N34">
    <cfRule type="colorScale" priority="436">
      <colorScale>
        <cfvo type="min"/>
        <cfvo type="percentile" val="50"/>
        <cfvo type="max"/>
        <color rgb="FFF8696B"/>
        <color rgb="FFFCFCFF"/>
        <color rgb="FF63BE7B"/>
      </colorScale>
    </cfRule>
    <cfRule type="colorScale" priority="437">
      <colorScale>
        <cfvo type="min"/>
        <cfvo type="percentile" val="50"/>
        <cfvo type="max"/>
        <color rgb="FFF8696B"/>
        <color rgb="FFFCFCFF"/>
        <color rgb="FF5A8AC6"/>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I2:J34 N4:N34">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I4:J4 N4">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7:J34 N4:N34">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5A8AC6"/>
      </colorScale>
    </cfRule>
    <cfRule type="colorScale" priority="283">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I1:N1 G1">
    <cfRule type="colorScale" priority="251">
      <colorScale>
        <cfvo type="min"/>
        <cfvo type="percentile" val="50"/>
        <cfvo type="max"/>
        <color rgb="FFF8696B"/>
        <color rgb="FFFCFCFF"/>
        <color rgb="FF63BE7B"/>
      </colorScale>
    </cfRule>
  </conditionalFormatting>
  <conditionalFormatting sqref="J2:J34 N4:N34">
    <cfRule type="colorScale" priority="444">
      <colorScale>
        <cfvo type="min"/>
        <cfvo type="percentile" val="50"/>
        <cfvo type="max"/>
        <color rgb="FFF8696B"/>
        <color rgb="FFFCFCFF"/>
        <color rgb="FF63BE7B"/>
      </colorScale>
    </cfRule>
  </conditionalFormatting>
  <conditionalFormatting sqref="J2:J34">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onditionalFormatting>
  <conditionalFormatting sqref="K2:K34">
    <cfRule type="colorScale" priority="448">
      <colorScale>
        <cfvo type="min"/>
        <cfvo type="percentile" val="50"/>
        <cfvo type="max"/>
        <color rgb="FFF8696B"/>
        <color rgb="FFFCFCFF"/>
        <color rgb="FF63BE7B"/>
      </colorScale>
    </cfRule>
  </conditionalFormatting>
  <conditionalFormatting sqref="K2:L3">
    <cfRule type="colorScale" priority="374">
      <colorScale>
        <cfvo type="min"/>
        <cfvo type="max"/>
        <color rgb="FFFCFCFF"/>
        <color rgb="FF63BE7B"/>
      </colorScale>
    </cfRule>
  </conditionalFormatting>
  <conditionalFormatting sqref="K2:L6">
    <cfRule type="colorScale" priority="256">
      <colorScale>
        <cfvo type="min"/>
        <cfvo type="max"/>
        <color rgb="FFFCFCFF"/>
        <color rgb="FF63BE7B"/>
      </colorScale>
    </cfRule>
  </conditionalFormatting>
  <conditionalFormatting sqref="K2:L7">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onditionalFormatting>
  <conditionalFormatting sqref="K4:L4">
    <cfRule type="colorScale" priority="334">
      <colorScale>
        <cfvo type="min"/>
        <cfvo type="max"/>
        <color rgb="FFFCFCFF"/>
        <color rgb="FF63BE7B"/>
      </colorScale>
    </cfRule>
  </conditionalFormatting>
  <conditionalFormatting sqref="K5:L6">
    <cfRule type="colorScale" priority="358">
      <colorScale>
        <cfvo type="min"/>
        <cfvo type="max"/>
        <color rgb="FFFCFCFF"/>
        <color rgb="FF63BE7B"/>
      </colorScale>
    </cfRule>
  </conditionalFormatting>
  <conditionalFormatting sqref="K7:L7">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max"/>
        <color rgb="FFFCFCFF"/>
        <color rgb="FF63BE7B"/>
      </colorScale>
    </cfRule>
  </conditionalFormatting>
  <conditionalFormatting sqref="K8:L34">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L2:L34">
    <cfRule type="colorScale" priority="451">
      <colorScale>
        <cfvo type="min"/>
        <cfvo type="percentile" val="50"/>
        <cfvo type="max"/>
        <color rgb="FFF8696B"/>
        <color rgb="FFFCFCFF"/>
        <color rgb="FF63BE7B"/>
      </colorScale>
    </cfRule>
  </conditionalFormatting>
  <conditionalFormatting sqref="M2:M3">
    <cfRule type="colorScale" priority="375">
      <colorScale>
        <cfvo type="min"/>
        <cfvo type="max"/>
        <color rgb="FFFCFCFF"/>
        <color rgb="FF63BE7B"/>
      </colorScale>
    </cfRule>
  </conditionalFormatting>
  <conditionalFormatting sqref="M2:M6">
    <cfRule type="colorScale" priority="257">
      <colorScale>
        <cfvo type="min"/>
        <cfvo type="max"/>
        <color rgb="FFFCFCFF"/>
        <color rgb="FF63BE7B"/>
      </colorScale>
    </cfRule>
  </conditionalFormatting>
  <conditionalFormatting sqref="M2:M34">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M4">
    <cfRule type="colorScale" priority="335">
      <colorScale>
        <cfvo type="min"/>
        <cfvo type="max"/>
        <color rgb="FFFCFCFF"/>
        <color rgb="FF63BE7B"/>
      </colorScale>
    </cfRule>
  </conditionalFormatting>
  <conditionalFormatting sqref="M5:M6">
    <cfRule type="colorScale" priority="359">
      <colorScale>
        <cfvo type="min"/>
        <cfvo type="max"/>
        <color rgb="FFFCFCFF"/>
        <color rgb="FF63BE7B"/>
      </colorScale>
    </cfRule>
  </conditionalFormatting>
  <conditionalFormatting sqref="M7:M34">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max"/>
        <color rgb="FFFCFCFF"/>
        <color rgb="FF63BE7B"/>
      </colorScale>
    </cfRule>
  </conditionalFormatting>
  <conditionalFormatting sqref="N4:N34">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FEB84"/>
        <color rgb="FF63BE7B"/>
      </colorScale>
    </cfRule>
    <cfRule type="colorScale" priority="427">
      <colorScale>
        <cfvo type="min"/>
        <cfvo type="max"/>
        <color rgb="FFFFEF9C"/>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FEB84"/>
        <color rgb="FF63BE7B"/>
      </colorScale>
    </cfRule>
    <cfRule type="colorScale" priority="459">
      <colorScale>
        <cfvo type="min"/>
        <cfvo type="max"/>
        <color rgb="FFFFEF9C"/>
        <color rgb="FF63BE7B"/>
      </colorScale>
    </cfRule>
  </conditionalFormatting>
  <conditionalFormatting sqref="N5:N6 I5:J6">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onditionalFormatting>
  <conditionalFormatting sqref="O2">
    <cfRule type="colorScale" priority="228">
      <colorScale>
        <cfvo type="min"/>
        <cfvo type="percentile" val="50"/>
        <cfvo type="max"/>
        <color rgb="FF63BE7B"/>
        <color rgb="FFFCFCFF"/>
        <color rgb="FFF8696B"/>
      </colorScale>
    </cfRule>
  </conditionalFormatting>
  <conditionalFormatting sqref="O2:O3">
    <cfRule type="colorScale" priority="376">
      <colorScale>
        <cfvo type="min"/>
        <cfvo type="percentile" val="50"/>
        <cfvo type="max"/>
        <color rgb="FF63BE7B"/>
        <color rgb="FFFCFCFF"/>
        <color rgb="FFF8696B"/>
      </colorScale>
    </cfRule>
  </conditionalFormatting>
  <conditionalFormatting sqref="O2:O6">
    <cfRule type="colorScale" priority="258">
      <colorScale>
        <cfvo type="min"/>
        <cfvo type="percentile" val="50"/>
        <cfvo type="max"/>
        <color rgb="FF63BE7B"/>
        <color rgb="FFFCFCFF"/>
        <color rgb="FFF8696B"/>
      </colorScale>
    </cfRule>
  </conditionalFormatting>
  <conditionalFormatting sqref="O2:O34">
    <cfRule type="colorScale" priority="384">
      <colorScale>
        <cfvo type="min"/>
        <cfvo type="percentile" val="50"/>
        <cfvo type="max"/>
        <color rgb="FF63BE7B"/>
        <color rgb="FFFCFCFF"/>
        <color rgb="FFF8696B"/>
      </colorScale>
    </cfRule>
  </conditionalFormatting>
  <conditionalFormatting sqref="O3">
    <cfRule type="colorScale" priority="231">
      <colorScale>
        <cfvo type="min"/>
        <cfvo type="percentile" val="50"/>
        <cfvo type="max"/>
        <color rgb="FF63BE7B"/>
        <color rgb="FFFCFCFF"/>
        <color rgb="FFF8696B"/>
      </colorScale>
    </cfRule>
  </conditionalFormatting>
  <conditionalFormatting sqref="O4">
    <cfRule type="colorScale" priority="222">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339">
      <colorScale>
        <cfvo type="min"/>
        <cfvo type="percentile" val="50"/>
        <cfvo type="max"/>
        <color rgb="FF63BE7B"/>
        <color rgb="FFFCFCFF"/>
        <color rgb="FFF8696B"/>
      </colorScale>
    </cfRule>
  </conditionalFormatting>
  <conditionalFormatting sqref="O5">
    <cfRule type="colorScale" priority="216">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O5:O6">
    <cfRule type="colorScale" priority="362">
      <colorScale>
        <cfvo type="min"/>
        <cfvo type="percentile" val="50"/>
        <cfvo type="max"/>
        <color rgb="FF63BE7B"/>
        <color rgb="FFFCFCFF"/>
        <color rgb="FFF8696B"/>
      </colorScale>
    </cfRule>
  </conditionalFormatting>
  <conditionalFormatting sqref="O6">
    <cfRule type="colorScale" priority="327">
      <colorScale>
        <cfvo type="min"/>
        <cfvo type="percentile" val="50"/>
        <cfvo type="max"/>
        <color rgb="FF63BE7B"/>
        <color rgb="FFFCFCFF"/>
        <color rgb="FFF8696B"/>
      </colorScale>
    </cfRule>
  </conditionalFormatting>
  <conditionalFormatting sqref="O7:O34">
    <cfRule type="colorScale" priority="293">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onditionalFormatting>
  <conditionalFormatting sqref="P2:P6">
    <cfRule type="colorScale" priority="391">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max"/>
        <color rgb="FFFCFCFF"/>
        <color rgb="FFF8696B"/>
      </colorScale>
    </cfRule>
  </conditionalFormatting>
  <conditionalFormatting sqref="P2:P34">
    <cfRule type="colorScale" priority="460">
      <colorScale>
        <cfvo type="min"/>
        <cfvo type="percentile" val="50"/>
        <cfvo type="max"/>
        <color rgb="FF63BE7B"/>
        <color rgb="FFFCFCFF"/>
        <color rgb="FFF8696B"/>
      </colorScale>
    </cfRule>
  </conditionalFormatting>
  <conditionalFormatting sqref="P7:P34">
    <cfRule type="colorScale" priority="297">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99">
      <colorScale>
        <cfvo type="min"/>
        <cfvo type="max"/>
        <color rgb="FFFCFCFF"/>
        <color rgb="FFF8696B"/>
      </colorScale>
    </cfRule>
  </conditionalFormatting>
  <conditionalFormatting sqref="Q2:Q3">
    <cfRule type="colorScale" priority="377">
      <colorScale>
        <cfvo type="min"/>
        <cfvo type="max"/>
        <color rgb="FFFFEF9C"/>
        <color rgb="FF63BE7B"/>
      </colorScale>
    </cfRule>
  </conditionalFormatting>
  <conditionalFormatting sqref="Q2:Q6">
    <cfRule type="colorScale" priority="394">
      <colorScale>
        <cfvo type="min"/>
        <cfvo type="percentile" val="50"/>
        <cfvo type="max"/>
        <color rgb="FFF8696B"/>
        <color rgb="FFFCFCFF"/>
        <color rgb="FF63BE7B"/>
      </colorScale>
    </cfRule>
    <cfRule type="colorScale" priority="395">
      <colorScale>
        <cfvo type="min"/>
        <cfvo type="max"/>
        <color rgb="FFFFEF9C"/>
        <color rgb="FF63BE7B"/>
      </colorScale>
    </cfRule>
    <cfRule type="colorScale" priority="396">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Q34">
    <cfRule type="colorScale" priority="461">
      <colorScale>
        <cfvo type="min"/>
        <cfvo type="percentile" val="50"/>
        <cfvo type="max"/>
        <color rgb="FFF8696B"/>
        <color rgb="FFFCFCFF"/>
        <color rgb="FF63BE7B"/>
      </colorScale>
    </cfRule>
  </conditionalFormatting>
  <conditionalFormatting sqref="Q4">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Q5:Q6">
    <cfRule type="colorScale" priority="363">
      <colorScale>
        <cfvo type="min"/>
        <cfvo type="max"/>
        <color rgb="FFFFEF9C"/>
        <color rgb="FF63BE7B"/>
      </colorScale>
    </cfRule>
  </conditionalFormatting>
  <conditionalFormatting sqref="Q7:Q34">
    <cfRule type="colorScale" priority="300">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Q4:S4">
    <cfRule type="colorScale" priority="220">
      <colorScale>
        <cfvo type="min"/>
        <cfvo type="max"/>
        <color rgb="FFFFEF9C"/>
        <color rgb="FF63BE7B"/>
      </colorScale>
    </cfRule>
    <cfRule type="colorScale" priority="221">
      <colorScale>
        <cfvo type="min"/>
        <cfvo type="max"/>
        <color rgb="FFFFEF9C"/>
        <color rgb="FF63BE7B"/>
      </colorScale>
    </cfRule>
    <cfRule type="colorScale" priority="224">
      <colorScale>
        <cfvo type="min"/>
        <cfvo type="max"/>
        <color rgb="FFFFEF9C"/>
        <color rgb="FF63BE7B"/>
      </colorScale>
    </cfRule>
  </conditionalFormatting>
  <conditionalFormatting sqref="Q2:U2 W2">
    <cfRule type="colorScale" priority="229">
      <colorScale>
        <cfvo type="min"/>
        <cfvo type="max"/>
        <color rgb="FFFFEF9C"/>
        <color rgb="FF63BE7B"/>
      </colorScale>
    </cfRule>
  </conditionalFormatting>
  <conditionalFormatting sqref="Q3:U3 W3">
    <cfRule type="colorScale" priority="227">
      <colorScale>
        <cfvo type="min"/>
        <cfvo type="max"/>
        <color rgb="FFFFEF9C"/>
        <color rgb="FF63BE7B"/>
      </colorScale>
    </cfRule>
  </conditionalFormatting>
  <conditionalFormatting sqref="Q5:U5 W5">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8">
      <colorScale>
        <cfvo type="min"/>
        <cfvo type="max"/>
        <color rgb="FFFFEF9C"/>
        <color rgb="FF63BE7B"/>
      </colorScale>
    </cfRule>
  </conditionalFormatting>
  <conditionalFormatting sqref="Q6:U6 W6">
    <cfRule type="colorScale" priority="213">
      <colorScale>
        <cfvo type="min"/>
        <cfvo type="max"/>
        <color rgb="FFFFEF9C"/>
        <color rgb="FF63BE7B"/>
      </colorScale>
    </cfRule>
  </conditionalFormatting>
  <conditionalFormatting sqref="Q7:U7 W7">
    <cfRule type="colorScale" priority="307">
      <colorScale>
        <cfvo type="min"/>
        <cfvo type="max"/>
        <color rgb="FFFFEF9C"/>
        <color rgb="FF63BE7B"/>
      </colorScale>
    </cfRule>
  </conditionalFormatting>
  <conditionalFormatting sqref="Q8:U34 W8:W34">
    <cfRule type="colorScale" priority="182">
      <colorScale>
        <cfvo type="min"/>
        <cfvo type="max"/>
        <color rgb="FFFFEF9C"/>
        <color rgb="FF63BE7B"/>
      </colorScale>
    </cfRule>
  </conditionalFormatting>
  <conditionalFormatting sqref="R2:S3">
    <cfRule type="colorScale" priority="378">
      <colorScale>
        <cfvo type="min"/>
        <cfvo type="max"/>
        <color rgb="FFFFEF9C"/>
        <color rgb="FF63BE7B"/>
      </colorScale>
    </cfRule>
  </conditionalFormatting>
  <conditionalFormatting sqref="R2:S6">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onditionalFormatting>
  <conditionalFormatting sqref="R2:S7">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R4:S4">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R5:S6">
    <cfRule type="colorScale" priority="364">
      <colorScale>
        <cfvo type="min"/>
        <cfvo type="max"/>
        <color rgb="FFFFEF9C"/>
        <color rgb="FF63BE7B"/>
      </colorScale>
    </cfRule>
  </conditionalFormatting>
  <conditionalFormatting sqref="R7:S7">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max"/>
        <color rgb="FFFFEF9C"/>
        <color rgb="FF63BE7B"/>
      </colorScale>
    </cfRule>
    <cfRule type="colorScale" priority="311">
      <colorScale>
        <cfvo type="min"/>
        <cfvo type="max"/>
        <color rgb="FFFFEF9C"/>
        <color rgb="FF63BE7B"/>
      </colorScale>
    </cfRule>
    <cfRule type="colorScale" priority="312">
      <colorScale>
        <cfvo type="min"/>
        <cfvo type="max"/>
        <color rgb="FFFCFCFF"/>
        <color rgb="FF63BE7B"/>
      </colorScale>
    </cfRule>
  </conditionalFormatting>
  <conditionalFormatting sqref="R8:S34">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max"/>
        <color rgb="FFFFEF9C"/>
        <color rgb="FF63BE7B"/>
      </colorScale>
    </cfRule>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T2:T3">
    <cfRule type="colorScale" priority="379">
      <colorScale>
        <cfvo type="min"/>
        <cfvo type="max"/>
        <color rgb="FFFFEF9C"/>
        <color rgb="FF63BE7B"/>
      </colorScale>
    </cfRule>
  </conditionalFormatting>
  <conditionalFormatting sqref="T2:T6">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onditionalFormatting>
  <conditionalFormatting sqref="T2:T34">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T4">
    <cfRule type="colorScale" priority="219">
      <colorScale>
        <cfvo type="min"/>
        <cfvo type="max"/>
        <color rgb="FFFFEF9C"/>
        <color rgb="FF63BE7B"/>
      </colorScale>
    </cfRule>
    <cfRule type="colorScale" priority="22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percentile" val="50"/>
        <cfvo type="max"/>
        <color rgb="FFF8696B"/>
        <color rgb="FFFCFCFF"/>
        <color rgb="FF63BE7B"/>
      </colorScale>
    </cfRule>
  </conditionalFormatting>
  <conditionalFormatting sqref="T5:T6">
    <cfRule type="colorScale" priority="365">
      <colorScale>
        <cfvo type="min"/>
        <cfvo type="max"/>
        <color rgb="FFFFEF9C"/>
        <color rgb="FF63BE7B"/>
      </colorScale>
    </cfRule>
  </conditionalFormatting>
  <conditionalFormatting sqref="T7:T34">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onditionalFormatting>
  <conditionalFormatting sqref="U2:U3 W2:W3">
    <cfRule type="colorScale" priority="380">
      <colorScale>
        <cfvo type="min"/>
        <cfvo type="max"/>
        <color rgb="FFFFEF9C"/>
        <color rgb="FF63BE7B"/>
      </colorScale>
    </cfRule>
  </conditionalFormatting>
  <conditionalFormatting sqref="U2:U6 W2:W6">
    <cfRule type="colorScale" priority="259">
      <colorScale>
        <cfvo type="min"/>
        <cfvo type="max"/>
        <color rgb="FFFFEF9C"/>
        <color rgb="FF63BE7B"/>
      </colorScale>
    </cfRule>
  </conditionalFormatting>
  <conditionalFormatting sqref="U2:U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U2:U34">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W4 U4">
    <cfRule type="colorScale" priority="232">
      <colorScale>
        <cfvo type="min"/>
        <cfvo type="max"/>
        <color rgb="FFFFEF9C"/>
        <color rgb="FF63BE7B"/>
      </colorScale>
    </cfRule>
    <cfRule type="colorScale" priority="233">
      <colorScale>
        <cfvo type="min"/>
        <cfvo type="percentile" val="50"/>
        <cfvo type="max"/>
        <color rgb="FFF8696B"/>
        <color rgb="FFFFEB84"/>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U5:U6 W5:W6">
    <cfRule type="colorScale" priority="352">
      <colorScale>
        <cfvo type="min"/>
        <cfvo type="max"/>
        <color rgb="FFFFEF9C"/>
        <color rgb="FF63BE7B"/>
      </colorScale>
    </cfRule>
  </conditionalFormatting>
  <conditionalFormatting sqref="W7 U7">
    <cfRule type="colorScale" priority="321">
      <colorScale>
        <cfvo type="min"/>
        <cfvo type="max"/>
        <color rgb="FFFFEF9C"/>
        <color rgb="FF63BE7B"/>
      </colorScale>
    </cfRule>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U7:U34">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U8:U34 W8:W34">
    <cfRule type="colorScale" priority="188">
      <colorScale>
        <cfvo type="min"/>
        <cfvo type="max"/>
        <color rgb="FFFFEF9C"/>
        <color rgb="FF63BE7B"/>
      </colorScale>
    </cfRule>
    <cfRule type="colorScale" priority="189">
      <colorScale>
        <cfvo type="min"/>
        <cfvo type="max"/>
        <color rgb="FFFFEF9C"/>
        <color rgb="FF63BE7B"/>
      </colorScale>
    </cfRule>
    <cfRule type="colorScale" priority="190">
      <colorScale>
        <cfvo type="min"/>
        <cfvo type="max"/>
        <color rgb="FFFFEF9C"/>
        <color rgb="FF63BE7B"/>
      </colorScale>
    </cfRule>
  </conditionalFormatting>
  <conditionalFormatting sqref="V2">
    <cfRule type="colorScale" priority="50">
      <colorScale>
        <cfvo type="min"/>
        <cfvo type="max"/>
        <color rgb="FFFFEF9C"/>
        <color rgb="FF63BE7B"/>
      </colorScale>
    </cfRule>
  </conditionalFormatting>
  <conditionalFormatting sqref="V2:V21">
    <cfRule type="colorScale" priority="46">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48">
      <colorScale>
        <cfvo type="min"/>
        <cfvo type="max"/>
        <color rgb="FF63BE7B"/>
        <color rgb="FFFCFCFF"/>
      </colorScale>
    </cfRule>
    <cfRule type="colorScale" priority="49">
      <colorScale>
        <cfvo type="min"/>
        <cfvo type="percentile" val="50"/>
        <cfvo type="max"/>
        <color rgb="FF63BE7B"/>
        <color rgb="FFFCFCFF"/>
        <color rgb="FFF8696B"/>
      </colorScale>
    </cfRule>
    <cfRule type="colorScale" priority="69">
      <colorScale>
        <cfvo type="min"/>
        <cfvo type="max"/>
        <color rgb="FFFFEF9C"/>
        <color rgb="FF63BE7B"/>
      </colorScale>
    </cfRule>
    <cfRule type="colorScale" priority="70">
      <colorScale>
        <cfvo type="min"/>
        <cfvo type="max"/>
        <color rgb="FFFFEF9C"/>
        <color rgb="FF63BE7B"/>
      </colorScale>
    </cfRule>
    <cfRule type="colorScale" priority="71">
      <colorScale>
        <cfvo type="min"/>
        <cfvo type="max"/>
        <color rgb="FFFFEF9C"/>
        <color rgb="FF63BE7B"/>
      </colorScale>
    </cfRule>
  </conditionalFormatting>
  <conditionalFormatting sqref="V3">
    <cfRule type="colorScale" priority="51">
      <colorScale>
        <cfvo type="min"/>
        <cfvo type="max"/>
        <color rgb="FFFFEF9C"/>
        <color rgb="FF63BE7B"/>
      </colorScale>
    </cfRule>
    <cfRule type="colorScale" priority="52">
      <colorScale>
        <cfvo type="min"/>
        <cfvo type="max"/>
        <color rgb="FFFFEF9C"/>
        <color rgb="FF63BE7B"/>
      </colorScale>
    </cfRule>
    <cfRule type="colorScale" priority="53">
      <colorScale>
        <cfvo type="min"/>
        <cfvo type="max"/>
        <color rgb="FFFFEF9C"/>
        <color rgb="FF63BE7B"/>
      </colorScale>
    </cfRule>
  </conditionalFormatting>
  <conditionalFormatting sqref="V3:V21">
    <cfRule type="colorScale" priority="45">
      <colorScale>
        <cfvo type="min"/>
        <cfvo type="max"/>
        <color rgb="FFFFEF9C"/>
        <color rgb="FF63BE7B"/>
      </colorScale>
    </cfRule>
  </conditionalFormatting>
  <conditionalFormatting sqref="V4">
    <cfRule type="colorScale" priority="54">
      <colorScale>
        <cfvo type="min"/>
        <cfvo type="max"/>
        <color rgb="FFFFEF9C"/>
        <color rgb="FF63BE7B"/>
      </colorScale>
    </cfRule>
  </conditionalFormatting>
  <conditionalFormatting sqref="V5">
    <cfRule type="colorScale" priority="55">
      <colorScale>
        <cfvo type="min"/>
        <cfvo type="max"/>
        <color rgb="FFFFEF9C"/>
        <color rgb="FF63BE7B"/>
      </colorScale>
    </cfRule>
    <cfRule type="colorScale" priority="56">
      <colorScale>
        <cfvo type="min"/>
        <cfvo type="max"/>
        <color rgb="FFFFEF9C"/>
        <color rgb="FF63BE7B"/>
      </colorScale>
    </cfRule>
  </conditionalFormatting>
  <conditionalFormatting sqref="V6">
    <cfRule type="colorScale" priority="57">
      <colorScale>
        <cfvo type="min"/>
        <cfvo type="max"/>
        <color rgb="FFFFEF9C"/>
        <color rgb="FF63BE7B"/>
      </colorScale>
    </cfRule>
  </conditionalFormatting>
  <conditionalFormatting sqref="V7">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percentile" val="50"/>
        <cfvo type="max"/>
        <color rgb="FFF8696B"/>
        <color rgb="FFFFEB84"/>
        <color rgb="FF63BE7B"/>
      </colorScale>
    </cfRule>
    <cfRule type="colorScale" priority="75">
      <colorScale>
        <cfvo type="min"/>
        <cfvo type="percentile" val="50"/>
        <cfvo type="max"/>
        <color rgb="FFF8696B"/>
        <color rgb="FFFFEB84"/>
        <color rgb="FF63BE7B"/>
      </colorScale>
    </cfRule>
  </conditionalFormatting>
  <conditionalFormatting sqref="V8">
    <cfRule type="colorScale" priority="58">
      <colorScale>
        <cfvo type="min"/>
        <cfvo type="max"/>
        <color rgb="FFFFEF9C"/>
        <color rgb="FF63BE7B"/>
      </colorScale>
    </cfRule>
    <cfRule type="colorScale" priority="76">
      <colorScale>
        <cfvo type="min"/>
        <cfvo type="max"/>
        <color rgb="FFFFEF9C"/>
        <color rgb="FF63BE7B"/>
      </colorScale>
    </cfRule>
  </conditionalFormatting>
  <conditionalFormatting sqref="V9">
    <cfRule type="colorScale" priority="77">
      <colorScale>
        <cfvo type="min"/>
        <cfvo type="max"/>
        <color rgb="FFFFEF9C"/>
        <color rgb="FF63BE7B"/>
      </colorScale>
    </cfRule>
    <cfRule type="colorScale" priority="78">
      <colorScale>
        <cfvo type="min"/>
        <cfvo type="percentile" val="50"/>
        <cfvo type="max"/>
        <color rgb="FFF8696B"/>
        <color rgb="FFFFEB84"/>
        <color rgb="FF63BE7B"/>
      </colorScale>
    </cfRule>
  </conditionalFormatting>
  <conditionalFormatting sqref="V9:V15">
    <cfRule type="colorScale" priority="79">
      <colorScale>
        <cfvo type="min"/>
        <cfvo type="max"/>
        <color rgb="FFFFEF9C"/>
        <color rgb="FF63BE7B"/>
      </colorScale>
    </cfRule>
  </conditionalFormatting>
  <conditionalFormatting sqref="V9:V16">
    <cfRule type="colorScale" priority="80">
      <colorScale>
        <cfvo type="min"/>
        <cfvo type="max"/>
        <color rgb="FFFFEF9C"/>
        <color rgb="FF63BE7B"/>
      </colorScale>
    </cfRule>
    <cfRule type="colorScale" priority="81">
      <colorScale>
        <cfvo type="min"/>
        <cfvo type="max"/>
        <color rgb="FFFFEF9C"/>
        <color rgb="FF63BE7B"/>
      </colorScale>
    </cfRule>
  </conditionalFormatting>
  <conditionalFormatting sqref="V10">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1">
    <cfRule type="colorScale" priority="85">
      <colorScale>
        <cfvo type="min"/>
        <cfvo type="max"/>
        <color rgb="FFFFEF9C"/>
        <color rgb="FF63BE7B"/>
      </colorScale>
    </cfRule>
    <cfRule type="colorScale" priority="86">
      <colorScale>
        <cfvo type="min"/>
        <cfvo type="percentile" val="50"/>
        <cfvo type="max"/>
        <color rgb="FFF8696B"/>
        <color rgb="FFFFEB84"/>
        <color rgb="FF63BE7B"/>
      </colorScale>
    </cfRule>
  </conditionalFormatting>
  <conditionalFormatting sqref="V12">
    <cfRule type="colorScale" priority="87">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V13">
    <cfRule type="colorScale" priority="89">
      <colorScale>
        <cfvo type="min"/>
        <cfvo type="max"/>
        <color rgb="FFFFEF9C"/>
        <color rgb="FF63BE7B"/>
      </colorScale>
    </cfRule>
    <cfRule type="colorScale" priority="90">
      <colorScale>
        <cfvo type="min"/>
        <cfvo type="percentile" val="50"/>
        <cfvo type="max"/>
        <color rgb="FFF8696B"/>
        <color rgb="FFFFEB84"/>
        <color rgb="FF63BE7B"/>
      </colorScale>
    </cfRule>
    <cfRule type="colorScale" priority="91">
      <colorScale>
        <cfvo type="min"/>
        <cfvo type="percentile" val="50"/>
        <cfvo type="max"/>
        <color rgb="FFF8696B"/>
        <color rgb="FFFFEB84"/>
        <color rgb="FF63BE7B"/>
      </colorScale>
    </cfRule>
  </conditionalFormatting>
  <conditionalFormatting sqref="V14">
    <cfRule type="colorScale" priority="92">
      <colorScale>
        <cfvo type="min"/>
        <cfvo type="max"/>
        <color rgb="FFFFEF9C"/>
        <color rgb="FF63BE7B"/>
      </colorScale>
    </cfRule>
    <cfRule type="colorScale" priority="93">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15">
    <cfRule type="colorScale" priority="96">
      <colorScale>
        <cfvo type="min"/>
        <cfvo type="max"/>
        <color rgb="FFFFEF9C"/>
        <color rgb="FF63BE7B"/>
      </colorScale>
    </cfRule>
    <cfRule type="colorScale" priority="97">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onditionalFormatting>
  <conditionalFormatting sqref="V16">
    <cfRule type="colorScale" priority="59">
      <colorScale>
        <cfvo type="min"/>
        <cfvo type="max"/>
        <color rgb="FFFFEF9C"/>
        <color rgb="FF63BE7B"/>
      </colorScale>
    </cfRule>
    <cfRule type="colorScale" priority="99">
      <colorScale>
        <cfvo type="min"/>
        <cfvo type="max"/>
        <color rgb="FFFFEF9C"/>
        <color rgb="FF63BE7B"/>
      </colorScale>
    </cfRule>
  </conditionalFormatting>
  <conditionalFormatting sqref="V17">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V17:V19">
    <cfRule type="colorScale" priority="100">
      <colorScale>
        <cfvo type="min"/>
        <cfvo type="max"/>
        <color rgb="FFFFEF9C"/>
        <color rgb="FF63BE7B"/>
      </colorScale>
    </cfRule>
  </conditionalFormatting>
  <conditionalFormatting sqref="V18">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V19">
    <cfRule type="colorScale" priority="66">
      <colorScale>
        <cfvo type="min"/>
        <cfvo type="max"/>
        <color rgb="FFFFEF9C"/>
        <color rgb="FF63BE7B"/>
      </colorScale>
    </cfRule>
  </conditionalFormatting>
  <conditionalFormatting sqref="V20">
    <cfRule type="colorScale" priority="67">
      <colorScale>
        <cfvo type="min"/>
        <cfvo type="max"/>
        <color rgb="FFFFEF9C"/>
        <color rgb="FF63BE7B"/>
      </colorScale>
    </cfRule>
    <cfRule type="colorScale" priority="101">
      <colorScale>
        <cfvo type="min"/>
        <cfvo type="max"/>
        <color rgb="FFFFEF9C"/>
        <color rgb="FF63BE7B"/>
      </colorScale>
    </cfRule>
    <cfRule type="colorScale" priority="102">
      <colorScale>
        <cfvo type="min"/>
        <cfvo type="max"/>
        <color rgb="FFFFEF9C"/>
        <color rgb="FF63BE7B"/>
      </colorScale>
    </cfRule>
  </conditionalFormatting>
  <conditionalFormatting sqref="V21">
    <cfRule type="colorScale" priority="68">
      <colorScale>
        <cfvo type="min"/>
        <cfvo type="max"/>
        <color rgb="FFFFEF9C"/>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percentile" val="50"/>
        <cfvo type="max"/>
        <color rgb="FF63BE7B"/>
        <color rgb="FFFCFCFF"/>
        <color rgb="FFF8696B"/>
      </colorScale>
    </cfRule>
    <cfRule type="colorScale" priority="106">
      <colorScale>
        <cfvo type="min"/>
        <cfvo type="max"/>
        <color rgb="FF63BE7B"/>
        <color rgb="FFFCFCFF"/>
      </colorScale>
    </cfRule>
    <cfRule type="colorScale" priority="107">
      <colorScale>
        <cfvo type="min"/>
        <cfvo type="percentile" val="50"/>
        <cfvo type="max"/>
        <color rgb="FF63BE7B"/>
        <color rgb="FFFCFCFF"/>
        <color rgb="FFF8696B"/>
      </colorScale>
    </cfRule>
    <cfRule type="colorScale" priority="108">
      <colorScale>
        <cfvo type="min"/>
        <cfvo type="max"/>
        <color rgb="FF63BE7B"/>
        <color rgb="FFFCFCFF"/>
      </colorScale>
    </cfRule>
    <cfRule type="colorScale" priority="109">
      <colorScale>
        <cfvo type="min"/>
        <cfvo type="percentile" val="50"/>
        <cfvo type="max"/>
        <color rgb="FF63BE7B"/>
        <color rgb="FFFCFCFF"/>
        <color rgb="FFF8696B"/>
      </colorScale>
    </cfRule>
  </conditionalFormatting>
  <conditionalFormatting sqref="W2:W6">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W2:W34">
    <cfRule type="colorScale" priority="466">
      <colorScale>
        <cfvo type="min"/>
        <cfvo type="percentile" val="50"/>
        <cfvo type="max"/>
        <color rgb="FF63BE7B"/>
        <color rgb="FFFCFCFF"/>
        <color rgb="FFF8696B"/>
      </colorScale>
    </cfRule>
  </conditionalFormatting>
  <conditionalFormatting sqref="W7:W34">
    <cfRule type="colorScale" priority="324">
      <colorScale>
        <cfvo type="min"/>
        <cfvo type="percentile" val="50"/>
        <cfvo type="max"/>
        <color rgb="FF63BE7B"/>
        <color rgb="FFFCFCFF"/>
        <color rgb="FFF8696B"/>
      </colorScale>
    </cfRule>
    <cfRule type="colorScale" priority="325">
      <colorScale>
        <cfvo type="min"/>
        <cfvo type="max"/>
        <color rgb="FF63BE7B"/>
        <color rgb="FFFCFCFF"/>
      </colorScale>
    </cfRule>
    <cfRule type="colorScale" priority="326">
      <colorScale>
        <cfvo type="min"/>
        <cfvo type="percentile" val="50"/>
        <cfvo type="max"/>
        <color rgb="FF63BE7B"/>
        <color rgb="FFFCFCFF"/>
        <color rgb="FFF8696B"/>
      </colorScale>
    </cfRule>
  </conditionalFormatting>
  <conditionalFormatting sqref="N2:N3">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fRule type="colorScale" priority="5">
      <colorScale>
        <cfvo type="min"/>
        <cfvo type="max"/>
        <color rgb="FFFFEF9C"/>
        <color rgb="FF63BE7B"/>
      </colorScale>
    </cfRule>
    <cfRule type="colorScale" priority="6">
      <colorScale>
        <cfvo type="min"/>
        <cfvo type="max"/>
        <color rgb="FFFCFCFF"/>
        <color rgb="FF63BE7B"/>
      </colorScale>
    </cfRule>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fRule type="colorScale" priority="9">
      <colorScale>
        <cfvo type="min"/>
        <cfvo type="max"/>
        <color rgb="FFFFEF9C"/>
        <color rgb="FF63BE7B"/>
      </colorScale>
    </cfRule>
    <cfRule type="colorScale" priority="10">
      <colorScale>
        <cfvo type="min"/>
        <cfvo type="percentile" val="50"/>
        <cfvo type="max"/>
        <color rgb="FFF8696B"/>
        <color rgb="FFFCFCFF"/>
        <color rgb="FF63BE7B"/>
      </colorScale>
    </cfRule>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5A8AC6"/>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5A8AC6"/>
      </colorScale>
    </cfRule>
    <cfRule type="colorScale" priority="19">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FEB84"/>
        <color rgb="FF63BE7B"/>
      </colorScale>
    </cfRule>
    <cfRule type="colorScale" priority="28">
      <colorScale>
        <cfvo type="min"/>
        <cfvo type="max"/>
        <color rgb="FFFFEF9C"/>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fRule type="colorScale" priority="44">
      <colorScale>
        <cfvo type="min"/>
        <cfvo type="max"/>
        <color rgb="FFFFEF9C"/>
        <color rgb="FF63BE7B"/>
      </colorScale>
    </cfRule>
  </conditionalFormatting>
  <hyperlinks>
    <hyperlink ref="A2" r:id="rId1" display="Commodities/Cameco.xlsx" xr:uid="{BD982C03-3B53-0A4F-BD0D-C61876D449DE}"/>
    <hyperlink ref="A3" r:id="rId2" display="Commodities/Livent.xlsx" xr:uid="{EF108AAA-14A1-3D43-B236-85980D7FDFF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L13" sqref="L13"/>
    </sheetView>
  </sheetViews>
  <sheetFormatPr baseColWidth="10" defaultRowHeight="16"/>
  <cols>
    <col min="1" max="1" width="16.85546875" hidden="1" customWidth="1"/>
    <col min="2" max="8" width="20.7109375" customWidth="1"/>
  </cols>
  <sheetData>
    <row r="1" spans="1:19" s="9" customFormat="1" ht="50" customHeight="1">
      <c r="B1" s="28" t="s">
        <v>586</v>
      </c>
      <c r="C1" s="28" t="s">
        <v>12</v>
      </c>
      <c r="D1" s="37" t="s">
        <v>13</v>
      </c>
      <c r="E1" s="37"/>
      <c r="F1" s="37"/>
      <c r="G1" s="37"/>
      <c r="H1" s="37"/>
      <c r="I1" s="37"/>
      <c r="J1" s="37"/>
      <c r="K1" s="3"/>
      <c r="L1" s="3"/>
      <c r="M1" s="3"/>
      <c r="N1" s="3"/>
      <c r="O1" s="14"/>
      <c r="P1" s="3"/>
      <c r="Q1" s="3"/>
      <c r="R1" s="3"/>
      <c r="S1" s="3"/>
    </row>
    <row r="2" spans="1:19" ht="50" customHeight="1">
      <c r="A2" s="33" t="e" vm="100">
        <v>#VALUE!</v>
      </c>
      <c r="B2" s="34" t="s">
        <v>14</v>
      </c>
      <c r="C2" s="35" cm="1">
        <f t="array" ref="C2">_FV(A2,"Yield yesterday",TRUE)</f>
        <v>5.3920000000000003E-2</v>
      </c>
      <c r="D2" s="17"/>
      <c r="E2" s="17"/>
      <c r="F2" s="17"/>
      <c r="G2" s="17"/>
      <c r="H2" s="17"/>
      <c r="I2" s="17"/>
      <c r="J2" s="17"/>
      <c r="K2" s="17"/>
      <c r="L2" s="17"/>
      <c r="M2" s="17"/>
      <c r="N2" s="17"/>
      <c r="O2" s="17"/>
      <c r="P2" s="17"/>
      <c r="Q2" s="17"/>
      <c r="R2" s="17"/>
      <c r="S2" s="17"/>
    </row>
    <row r="3" spans="1:19" ht="50" customHeight="1">
      <c r="A3" s="33" t="e" vm="101">
        <v>#VALUE!</v>
      </c>
      <c r="B3" s="34" t="s">
        <v>15</v>
      </c>
      <c r="C3" s="35" cm="1">
        <f t="array" ref="C3">_FV(A3,"Yield yesterday",TRUE)</f>
        <v>5.4329999999999996E-2</v>
      </c>
      <c r="D3" s="17"/>
      <c r="E3" s="17"/>
      <c r="F3" s="17"/>
      <c r="G3" s="17"/>
      <c r="H3" s="17"/>
      <c r="I3" s="17"/>
      <c r="J3" s="17"/>
      <c r="K3" s="17"/>
      <c r="L3" s="17"/>
      <c r="M3" s="17"/>
      <c r="N3" s="17"/>
      <c r="O3" s="17"/>
      <c r="P3" s="17"/>
      <c r="Q3" s="17"/>
      <c r="R3" s="17"/>
      <c r="S3" s="17"/>
    </row>
    <row r="4" spans="1:19" ht="50" customHeight="1">
      <c r="A4" s="33" t="e" vm="102">
        <v>#VALUE!</v>
      </c>
      <c r="B4" s="34" t="s">
        <v>16</v>
      </c>
      <c r="C4" s="35" cm="1">
        <f t="array" ref="C4">_FV(A4,"Yield yesterday",TRUE)</f>
        <v>5.4939999999999996E-2</v>
      </c>
      <c r="D4" s="17"/>
      <c r="E4" s="17"/>
      <c r="F4" s="17"/>
      <c r="G4" s="17"/>
      <c r="H4" s="17"/>
      <c r="I4" s="17"/>
      <c r="J4" s="17"/>
      <c r="K4" s="17"/>
      <c r="L4" s="17"/>
      <c r="M4" s="17"/>
      <c r="N4" s="17"/>
      <c r="O4" s="17"/>
      <c r="P4" s="17"/>
      <c r="Q4" s="17"/>
      <c r="R4" s="17"/>
      <c r="S4" s="17"/>
    </row>
    <row r="5" spans="1:19" ht="50" customHeight="1">
      <c r="A5" s="33" t="e" vm="103">
        <v>#VALUE!</v>
      </c>
      <c r="B5" s="34" t="s">
        <v>17</v>
      </c>
      <c r="C5" s="35" cm="1">
        <f t="array" ref="C5">_FV(A5,"Yield yesterday",TRUE)</f>
        <v>5.3440000000000001E-2</v>
      </c>
      <c r="D5" s="17"/>
      <c r="E5" s="17"/>
      <c r="F5" s="17"/>
      <c r="G5" s="17"/>
      <c r="H5" s="17"/>
      <c r="I5" s="17"/>
      <c r="J5" s="17"/>
      <c r="K5" s="17"/>
      <c r="L5" s="17"/>
      <c r="M5" s="17"/>
      <c r="N5" s="17"/>
      <c r="O5" s="17"/>
      <c r="P5" s="17"/>
      <c r="Q5" s="17"/>
      <c r="R5" s="17"/>
      <c r="S5" s="17"/>
    </row>
    <row r="6" spans="1:19" ht="50" customHeight="1">
      <c r="A6" s="33" t="e" vm="104">
        <v>#VALUE!</v>
      </c>
      <c r="B6" s="34" t="s">
        <v>18</v>
      </c>
      <c r="C6" s="35" cm="1">
        <f t="array" ref="C6">_FV(A6,"Yield yesterday",TRUE)</f>
        <v>4.9360000000000001E-2</v>
      </c>
      <c r="D6" s="17"/>
      <c r="E6" s="17"/>
      <c r="F6" s="17"/>
      <c r="G6" s="17"/>
      <c r="H6" s="17"/>
      <c r="I6" s="17"/>
      <c r="J6" s="17"/>
      <c r="K6" s="17"/>
      <c r="L6" s="17"/>
      <c r="M6" s="17"/>
      <c r="N6" s="17"/>
      <c r="O6" s="17"/>
      <c r="P6" s="17"/>
      <c r="Q6" s="17"/>
      <c r="R6" s="17"/>
      <c r="S6" s="17"/>
    </row>
    <row r="7" spans="1:19" ht="50" customHeight="1">
      <c r="A7" s="33" t="e" vm="105">
        <v>#VALUE!</v>
      </c>
      <c r="B7" s="34" t="s">
        <v>21</v>
      </c>
      <c r="C7" s="35" cm="1">
        <f t="array" ref="C7">_FV(A7,"Yield yesterday",TRUE)</f>
        <v>4.5220000000000003E-2</v>
      </c>
      <c r="D7" s="17"/>
      <c r="E7" s="17"/>
      <c r="F7" s="17"/>
      <c r="G7" s="17"/>
      <c r="H7" s="17"/>
      <c r="I7" s="17"/>
      <c r="J7" s="17"/>
      <c r="K7" s="17"/>
      <c r="L7" s="17"/>
      <c r="M7" s="17"/>
      <c r="N7" s="17"/>
      <c r="O7" s="17"/>
      <c r="P7" s="17"/>
      <c r="Q7" s="17"/>
      <c r="R7" s="17"/>
      <c r="S7" s="17"/>
    </row>
    <row r="8" spans="1:19" ht="50" customHeight="1">
      <c r="A8" s="33" t="e" vm="106">
        <v>#VALUE!</v>
      </c>
      <c r="B8" s="34" t="s">
        <v>20</v>
      </c>
      <c r="C8" s="35" cm="1">
        <f t="array" ref="C8">_FV(A8,"Yield yesterday",TRUE)</f>
        <v>4.5080000000000002E-2</v>
      </c>
      <c r="D8" s="17"/>
      <c r="E8" s="17"/>
      <c r="F8" s="17"/>
      <c r="G8" s="17"/>
      <c r="H8" s="17"/>
      <c r="I8" s="17"/>
      <c r="J8" s="17"/>
      <c r="K8" s="17"/>
      <c r="L8" s="17"/>
      <c r="M8" s="17"/>
      <c r="N8" s="17"/>
      <c r="O8" s="17"/>
      <c r="P8" s="17"/>
      <c r="Q8" s="17"/>
      <c r="R8" s="17"/>
      <c r="S8" s="17"/>
    </row>
    <row r="9" spans="1:19" ht="50" customHeight="1">
      <c r="A9" s="33" t="e" vm="107">
        <v>#VALUE!</v>
      </c>
      <c r="B9" s="34" t="s">
        <v>19</v>
      </c>
      <c r="C9" s="35" cm="1">
        <f t="array" ref="C9">_FV(A9,"Yield yesterday",TRUE)</f>
        <v>4.8499999999999995E-2</v>
      </c>
      <c r="D9" s="17"/>
      <c r="E9" s="17"/>
      <c r="F9" s="17"/>
      <c r="G9" s="17"/>
      <c r="H9" s="17"/>
      <c r="I9" s="17"/>
      <c r="J9" s="17"/>
      <c r="K9" s="17"/>
      <c r="L9" s="17"/>
      <c r="M9" s="17"/>
      <c r="N9" s="17"/>
      <c r="O9" s="17"/>
      <c r="P9" s="17"/>
      <c r="Q9" s="17"/>
      <c r="R9" s="17"/>
      <c r="S9" s="17"/>
    </row>
    <row r="10" spans="1:19" ht="50" customHeight="1">
      <c r="A10" s="33" t="e" vm="108">
        <v>#VALUE!</v>
      </c>
      <c r="B10" s="34" t="s">
        <v>22</v>
      </c>
      <c r="C10" s="35" cm="1">
        <f t="array" ref="C10">_FV(A10,"Yield yesterday",TRUE)</f>
        <v>4.6559999999999997E-2</v>
      </c>
      <c r="D10" s="17"/>
      <c r="E10" s="17"/>
      <c r="F10" s="17"/>
      <c r="G10" s="17"/>
      <c r="H10" s="17"/>
      <c r="I10" s="17"/>
      <c r="J10" s="17"/>
      <c r="K10" s="17"/>
      <c r="L10" s="17"/>
      <c r="M10" s="17"/>
      <c r="N10" s="17"/>
      <c r="O10" s="17"/>
      <c r="P10" s="17"/>
      <c r="Q10" s="17"/>
      <c r="R10" s="17"/>
      <c r="S10" s="17"/>
    </row>
    <row r="11" spans="1:19" ht="50" customHeight="1">
      <c r="A11" s="17"/>
      <c r="B11" s="34" t="s">
        <v>23</v>
      </c>
      <c r="C11" s="35">
        <f>C8-C6</f>
        <v>-4.2799999999999991E-3</v>
      </c>
      <c r="D11" s="17"/>
      <c r="E11" s="17"/>
      <c r="F11" s="17"/>
      <c r="G11" s="17"/>
      <c r="H11" s="17"/>
      <c r="I11" s="17"/>
      <c r="J11" s="17"/>
      <c r="K11" s="17"/>
      <c r="L11" s="17"/>
      <c r="M11" s="17"/>
      <c r="N11" s="17"/>
      <c r="O11" s="17"/>
      <c r="P11" s="17"/>
      <c r="Q11" s="17"/>
      <c r="R11" s="17"/>
      <c r="S11" s="17"/>
    </row>
    <row r="12" spans="1:19">
      <c r="A12" s="17"/>
      <c r="B12" s="17"/>
      <c r="C12" s="17"/>
      <c r="D12" s="17"/>
      <c r="E12" s="17"/>
      <c r="F12" s="17"/>
      <c r="G12" s="17"/>
      <c r="H12" s="17"/>
      <c r="I12" s="17"/>
      <c r="J12" s="17"/>
      <c r="K12" s="17"/>
      <c r="L12" s="17"/>
      <c r="M12" s="17"/>
      <c r="N12" s="17"/>
      <c r="O12" s="17"/>
      <c r="P12" s="17"/>
      <c r="Q12" s="17"/>
      <c r="R12" s="17"/>
      <c r="S12" s="17"/>
    </row>
    <row r="13" spans="1:19">
      <c r="A13" s="17"/>
      <c r="B13" s="17"/>
      <c r="C13" s="17"/>
      <c r="D13" s="17"/>
      <c r="E13" s="17"/>
      <c r="F13" s="17"/>
      <c r="G13" s="17"/>
      <c r="H13" s="17"/>
      <c r="I13" s="17"/>
      <c r="J13" s="17"/>
      <c r="K13" s="17"/>
      <c r="L13" s="17"/>
      <c r="M13" s="17"/>
      <c r="N13" s="17"/>
      <c r="O13" s="17"/>
      <c r="P13" s="17"/>
      <c r="Q13" s="17"/>
      <c r="R13" s="17"/>
      <c r="S13" s="17"/>
    </row>
    <row r="14" spans="1:19">
      <c r="A14" s="17"/>
      <c r="B14" s="17"/>
      <c r="C14" s="17"/>
      <c r="D14" s="17"/>
      <c r="E14" s="17"/>
      <c r="F14" s="17"/>
      <c r="G14" s="17"/>
      <c r="H14" s="17"/>
      <c r="I14" s="17"/>
      <c r="J14" s="17"/>
      <c r="K14" s="17"/>
      <c r="L14" s="17"/>
      <c r="M14" s="17"/>
      <c r="N14" s="17"/>
      <c r="O14" s="17"/>
      <c r="P14" s="17"/>
      <c r="Q14" s="17"/>
      <c r="R14" s="17"/>
      <c r="S14" s="17"/>
    </row>
    <row r="15" spans="1:19">
      <c r="A15" s="17"/>
      <c r="B15" s="17"/>
      <c r="C15" s="17"/>
      <c r="D15" s="17"/>
      <c r="E15" s="17"/>
      <c r="F15" s="17"/>
      <c r="G15" s="17"/>
      <c r="H15" s="17"/>
      <c r="I15" s="17"/>
      <c r="J15" s="17"/>
      <c r="K15" s="17"/>
      <c r="L15" s="17"/>
      <c r="M15" s="17"/>
      <c r="N15" s="17"/>
      <c r="O15" s="17"/>
      <c r="P15" s="17"/>
      <c r="Q15" s="17"/>
      <c r="R15" s="17"/>
      <c r="S15" s="17"/>
    </row>
    <row r="16" spans="1:19">
      <c r="A16" s="17"/>
      <c r="B16" s="17"/>
      <c r="C16" s="17"/>
      <c r="D16" s="17"/>
      <c r="E16" s="17"/>
      <c r="F16" s="17"/>
      <c r="G16" s="17"/>
      <c r="H16" s="17"/>
      <c r="I16" s="17"/>
      <c r="J16" s="17"/>
      <c r="K16" s="17"/>
      <c r="L16" s="17"/>
      <c r="M16" s="17"/>
      <c r="N16" s="17"/>
      <c r="O16" s="17"/>
      <c r="P16" s="17"/>
      <c r="Q16" s="17"/>
      <c r="R16" s="17"/>
      <c r="S16" s="17"/>
    </row>
    <row r="17" spans="1:19">
      <c r="A17" s="17"/>
      <c r="B17" s="17"/>
      <c r="C17" s="17"/>
      <c r="D17" s="17"/>
      <c r="E17" s="17"/>
      <c r="F17" s="17"/>
      <c r="G17" s="17"/>
      <c r="H17" s="17"/>
      <c r="I17" s="17"/>
      <c r="J17" s="17"/>
      <c r="K17" s="17"/>
      <c r="L17" s="17"/>
      <c r="M17" s="17"/>
      <c r="N17" s="17"/>
      <c r="O17" s="17"/>
      <c r="P17" s="17"/>
      <c r="Q17" s="17"/>
      <c r="R17" s="17"/>
      <c r="S17" s="17"/>
    </row>
    <row r="18" spans="1:19">
      <c r="A18" s="17"/>
      <c r="B18" s="17"/>
      <c r="C18" s="17"/>
      <c r="D18" s="17"/>
      <c r="E18" s="17"/>
      <c r="F18" s="17"/>
      <c r="G18" s="17"/>
      <c r="H18" s="17"/>
      <c r="I18" s="17"/>
      <c r="J18" s="17"/>
      <c r="K18" s="17"/>
      <c r="L18" s="17"/>
      <c r="M18" s="17"/>
      <c r="N18" s="17"/>
      <c r="O18" s="17"/>
      <c r="P18" s="17"/>
      <c r="Q18" s="17"/>
      <c r="R18" s="17"/>
      <c r="S18" s="17"/>
    </row>
    <row r="19" spans="1:19">
      <c r="A19" s="17"/>
      <c r="B19" s="17"/>
      <c r="C19" s="17"/>
      <c r="D19" s="17"/>
      <c r="E19" s="17"/>
      <c r="F19" s="17"/>
      <c r="G19" s="17"/>
      <c r="H19" s="17"/>
      <c r="I19" s="17"/>
      <c r="J19" s="17"/>
      <c r="K19" s="17"/>
      <c r="L19" s="17"/>
      <c r="M19" s="17"/>
      <c r="N19" s="17"/>
      <c r="O19" s="17"/>
      <c r="P19" s="17"/>
      <c r="Q19" s="17"/>
      <c r="R19" s="17"/>
      <c r="S19" s="17"/>
    </row>
    <row r="20" spans="1:19">
      <c r="A20" s="17"/>
      <c r="B20" s="17"/>
      <c r="C20" s="17"/>
      <c r="D20" s="17"/>
      <c r="E20" s="17"/>
      <c r="F20" s="17"/>
      <c r="G20" s="17"/>
      <c r="H20" s="17"/>
      <c r="I20" s="17"/>
      <c r="J20" s="17"/>
      <c r="K20" s="17"/>
      <c r="L20" s="17"/>
      <c r="M20" s="17"/>
      <c r="N20" s="17"/>
      <c r="O20" s="17"/>
      <c r="P20" s="17"/>
      <c r="Q20" s="17"/>
      <c r="R20" s="17"/>
      <c r="S20" s="17"/>
    </row>
    <row r="21" spans="1:19">
      <c r="A21" s="17"/>
      <c r="B21" s="17"/>
      <c r="C21" s="17"/>
      <c r="D21" s="17"/>
      <c r="E21" s="17"/>
      <c r="F21" s="17"/>
      <c r="G21" s="17"/>
      <c r="H21" s="17"/>
      <c r="I21" s="17"/>
      <c r="J21" s="17"/>
      <c r="K21" s="17"/>
      <c r="L21" s="17"/>
      <c r="M21" s="17"/>
      <c r="N21" s="17"/>
      <c r="O21" s="17"/>
      <c r="P21" s="17"/>
      <c r="Q21" s="17"/>
      <c r="R21" s="17"/>
      <c r="S21" s="17"/>
    </row>
    <row r="22" spans="1:19">
      <c r="A22" s="17"/>
      <c r="B22" s="17"/>
      <c r="C22" s="17"/>
      <c r="D22" s="17"/>
      <c r="E22" s="17"/>
      <c r="F22" s="17"/>
      <c r="G22" s="17"/>
      <c r="H22" s="17"/>
      <c r="I22" s="17"/>
      <c r="J22" s="17"/>
      <c r="K22" s="17"/>
      <c r="L22" s="17"/>
      <c r="M22" s="17"/>
      <c r="N22" s="17"/>
      <c r="O22" s="17"/>
      <c r="P22" s="17"/>
      <c r="Q22" s="17"/>
      <c r="R22" s="17"/>
      <c r="S22" s="17"/>
    </row>
    <row r="23" spans="1:19">
      <c r="A23" s="17"/>
      <c r="B23" s="17"/>
      <c r="C23" s="17"/>
      <c r="D23" s="17"/>
      <c r="E23" s="17"/>
      <c r="F23" s="17"/>
      <c r="G23" s="17"/>
      <c r="H23" s="17"/>
      <c r="I23" s="17"/>
      <c r="J23" s="17"/>
      <c r="K23" s="17"/>
      <c r="L23" s="17"/>
      <c r="M23" s="17"/>
      <c r="N23" s="17"/>
      <c r="O23" s="17"/>
      <c r="P23" s="17"/>
      <c r="Q23" s="17"/>
      <c r="R23" s="17"/>
      <c r="S23" s="17"/>
    </row>
    <row r="24" spans="1:19">
      <c r="A24" s="17"/>
      <c r="B24" s="17"/>
      <c r="C24" s="17"/>
      <c r="D24" s="17"/>
      <c r="E24" s="17"/>
      <c r="F24" s="17"/>
      <c r="G24" s="17"/>
      <c r="H24" s="17"/>
      <c r="I24" s="17"/>
      <c r="J24" s="17"/>
      <c r="K24" s="17"/>
      <c r="L24" s="17"/>
      <c r="M24" s="17"/>
      <c r="N24" s="17"/>
      <c r="O24" s="17"/>
      <c r="P24" s="17"/>
      <c r="Q24" s="17"/>
      <c r="R24" s="17"/>
      <c r="S24" s="17"/>
    </row>
  </sheetData>
  <mergeCells count="1">
    <mergeCell ref="D1:J1"/>
  </mergeCells>
  <conditionalFormatting sqref="C11">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42"/>
  <sheetViews>
    <sheetView zoomScale="80" zoomScaleNormal="80" workbookViewId="0">
      <pane ySplit="1" topLeftCell="A2" activePane="bottomLeft" state="frozen"/>
      <selection pane="bottomLeft" activeCell="R18" sqref="R1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584</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50" customHeight="1">
      <c r="A2" s="32" t="e" vm="41">
        <v>#VALUE!</v>
      </c>
      <c r="B2" s="13" cm="1">
        <f t="array" ref="B2">_FV(A2,"Price")</f>
        <v>264.88</v>
      </c>
      <c r="C2" s="13">
        <f>[41]Model!$K$6</f>
        <v>526.21673878770548</v>
      </c>
      <c r="D2" s="4">
        <f>[41]Model!$K$7</f>
        <v>0.98662314552893937</v>
      </c>
      <c r="E2" s="4">
        <f>[41]Model!$E$11</f>
        <v>0.37092884488921407</v>
      </c>
      <c r="F2" s="4">
        <f>[41]Model!$F$11</f>
        <v>0.47540205758925191</v>
      </c>
      <c r="G2" s="4">
        <f>[41]Model!$K$11</f>
        <v>0.25750687921343629</v>
      </c>
      <c r="H2" s="4">
        <f>[102]Model!$E$13</f>
        <v>1.2443234220428319</v>
      </c>
      <c r="I2" s="4">
        <f>[102]Model!$F$13</f>
        <v>0.58437995118734753</v>
      </c>
      <c r="J2" s="4">
        <f>[41]Model!$K$13</f>
        <v>0.28188069657938031</v>
      </c>
      <c r="K2" s="4">
        <f>[102]Model!$E$15</f>
        <v>-2.3994265747941608</v>
      </c>
      <c r="L2" s="4">
        <f>[102]Model!$F$15</f>
        <v>-0.5866366602947154</v>
      </c>
      <c r="M2" s="4">
        <f>[41]Model!$K$15</f>
        <v>0.55795440402595209</v>
      </c>
      <c r="N2" s="4">
        <f t="shared" ref="N2:N19" si="0">SUM(D2,G2,M2,J2,Q2,R2,S2,T2,U2)/9</f>
        <v>0.30184537210834056</v>
      </c>
      <c r="O2" s="26">
        <f>[41]Model!$A$6</f>
        <v>1.3202588011417697</v>
      </c>
      <c r="P2" s="26">
        <f>[41]Model!$A$7</f>
        <v>13.684339250493096</v>
      </c>
      <c r="Q2" s="23">
        <f>[41]Model!$C$7</f>
        <v>2.0034707608576584E-2</v>
      </c>
      <c r="R2" s="4">
        <f>[41]Model!$C$3</f>
        <v>0.18010000000000001</v>
      </c>
      <c r="S2" s="4">
        <f>[41]Model!$C$5</f>
        <v>8.9800000000000005E-2</v>
      </c>
      <c r="T2" s="4">
        <f>[41]Model!$C$6</f>
        <v>9.0393128248235907E-2</v>
      </c>
      <c r="U2" s="4">
        <f>[41]Model!$E$7</f>
        <v>0.2523153877705448</v>
      </c>
      <c r="V2" s="27">
        <f>[41]Model!$G$7</f>
        <v>0.14719927795271198</v>
      </c>
      <c r="W2" s="4">
        <f>[41]Model!$G$3</f>
        <v>1.0362265793095937E-2</v>
      </c>
      <c r="X2" s="18">
        <f>[102]Model!$A$3</f>
        <v>13491020000</v>
      </c>
      <c r="Y2" s="10" t="str" cm="1">
        <f t="array" ref="Y2">_FV(A2,"Industry")</f>
        <v>Computers, Phones &amp; Household Electronics</v>
      </c>
      <c r="Z2" s="16"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2" s="5" t="str" cm="1">
        <f t="array" ref="AB2">_FV(A2,"Currency")</f>
        <v>USD</v>
      </c>
    </row>
    <row r="3" spans="1:35" ht="49" customHeight="1">
      <c r="A3" s="32" t="e" vm="14">
        <v>#VALUE!</v>
      </c>
      <c r="B3" s="13" cm="1">
        <f t="array" ref="B3">_FV(A3,"Price")</f>
        <v>56.01</v>
      </c>
      <c r="C3" s="13">
        <f>[14]Model!$K$6</f>
        <v>79.491769806040793</v>
      </c>
      <c r="D3" s="4">
        <f>[14]Model!$K$7</f>
        <v>0.41924245324122111</v>
      </c>
      <c r="E3" s="4">
        <f>[14]Model!$E$11</f>
        <v>0.34642426963666839</v>
      </c>
      <c r="F3" s="4">
        <f>[14]Model!$F$11</f>
        <v>6.1594152712226791E-2</v>
      </c>
      <c r="G3" s="4">
        <f>[14]Model!$K$11</f>
        <v>0.10090216642100902</v>
      </c>
      <c r="H3" s="4">
        <f>[14]Model!$E$13</f>
        <v>0.32239709443099263</v>
      </c>
      <c r="I3" s="4">
        <f>[14]Model!$F$13</f>
        <v>-1.2555437469400428</v>
      </c>
      <c r="J3" s="4">
        <f>[14]Model!$K$13</f>
        <v>0.34971832669035119</v>
      </c>
      <c r="K3" s="4">
        <f>[14]Model!$E$16</f>
        <v>1.7704240214888718</v>
      </c>
      <c r="L3" s="4">
        <f>[14]Model!$F$16</f>
        <v>-3.0568650467988738</v>
      </c>
      <c r="M3" s="4">
        <f>[14]Model!$K$16</f>
        <v>0.26246259468056382</v>
      </c>
      <c r="N3" s="4">
        <f t="shared" si="0"/>
        <v>0.20502743422053571</v>
      </c>
      <c r="O3" s="26">
        <f>[14]Model!$A$6</f>
        <v>2.4973744867060561</v>
      </c>
      <c r="P3" s="26">
        <f>[14]Model!$A$7</f>
        <v>31.602290233644858</v>
      </c>
      <c r="Q3" s="23">
        <f>[14]Model!$C$7</f>
        <v>5.8554847640426913E-2</v>
      </c>
      <c r="R3" s="4">
        <f>[14]Model!$C$3</f>
        <v>0.47869999999999996</v>
      </c>
      <c r="S3" s="4">
        <f>[14]Model!$C$5</f>
        <v>7.9025110782865587E-2</v>
      </c>
      <c r="T3" s="4">
        <f>[14]Model!$C$6</f>
        <v>0.14623338257016247</v>
      </c>
      <c r="U3" s="4">
        <f>[14]Model!$E$7</f>
        <v>-4.9591974041778841E-2</v>
      </c>
      <c r="V3" s="27">
        <f>[14]Model!$G$7</f>
        <v>0.12048432731165123</v>
      </c>
      <c r="W3" s="4">
        <f>[14]Model!$G$3</f>
        <v>0.10956148926666953</v>
      </c>
      <c r="X3" s="5">
        <f>[14]Model!$A$3</f>
        <v>10144335165</v>
      </c>
      <c r="Y3" s="10" t="str" cm="1">
        <f t="array" ref="Y3">_FV(A3,"Industry")</f>
        <v>Software &amp; IT Services</v>
      </c>
      <c r="Z3" s="16" cm="1">
        <f t="array" ref="Z3">_FV(A3,"Year incorporated",TRUE)</f>
        <v>2008</v>
      </c>
      <c r="AA3" s="8" t="str" cm="1">
        <f t="array" ref="AA3">_FV(A3,"Description")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3" s="5" t="str" cm="1">
        <f t="array" ref="AB3">_FV(A3,"Currency")</f>
        <v>USD</v>
      </c>
    </row>
    <row r="4" spans="1:35" ht="49" customHeight="1">
      <c r="A4" s="32" t="e" vm="2">
        <v>#VALUE!</v>
      </c>
      <c r="B4" s="13" cm="1">
        <f t="array" ref="B4">_FV(A4,"Price")</f>
        <v>17.72</v>
      </c>
      <c r="C4" s="13">
        <f>'[2]Sheet 1'!$G$116</f>
        <v>19.880213140490586</v>
      </c>
      <c r="D4" s="4">
        <f>'[2]Sheet 1'!$G$118</f>
        <v>0.12190819077260651</v>
      </c>
      <c r="E4" s="4">
        <f>'[2]Sheet 1'!$E$4</f>
        <v>0.71606177289857453</v>
      </c>
      <c r="F4" s="4">
        <f>'[2]Sheet 1'!$F$4</f>
        <v>0.51101032404368318</v>
      </c>
      <c r="G4" s="4">
        <f>'[2]Sheet 1'!$M$107</f>
        <v>0.34641142036907441</v>
      </c>
      <c r="H4" s="4">
        <f>'[2]Sheet 1'!$E$29</f>
        <v>0.39559042580512616</v>
      </c>
      <c r="I4" s="4">
        <f>'[2]Sheet 1'!$F$29</f>
        <v>0.6377906388303598</v>
      </c>
      <c r="J4" s="4">
        <f>'[2]Sheet 1'!$L$22</f>
        <v>0.4096645530620121</v>
      </c>
      <c r="K4" s="4">
        <f>'[2]Sheet 1'!$E$106</f>
        <v>1.349947907192115</v>
      </c>
      <c r="L4" s="4">
        <f>'[2]Sheet 1'!$F$106</f>
        <v>1.0353600959139038</v>
      </c>
      <c r="M4" s="4">
        <f>'[2]Sheet 1'!$K$106</f>
        <v>0.45397541942560338</v>
      </c>
      <c r="N4" s="4">
        <f t="shared" si="0"/>
        <v>0.32110948986005194</v>
      </c>
      <c r="O4" s="26">
        <f>'[2]Sheet 1'!$L$19</f>
        <v>8.1057914502369677</v>
      </c>
      <c r="P4" s="26">
        <f>'[2]Sheet 1'!$M$19</f>
        <v>28.825651617977528</v>
      </c>
      <c r="Q4" s="23">
        <f>'[2]Sheet 1'!$N$22</f>
        <v>5.2426775119757428E-2</v>
      </c>
      <c r="R4" s="4">
        <f>'[2]Sheet 1'!$K$7</f>
        <v>0.48259999999999997</v>
      </c>
      <c r="S4" s="4">
        <f>'[2]Sheet 1'!$M$7</f>
        <v>0.28120063191153238</v>
      </c>
      <c r="T4" s="4">
        <f>'[2]Sheet 1'!$N$7</f>
        <v>0.42496050552922593</v>
      </c>
      <c r="U4" s="4">
        <f>'[2]Sheet 1'!$M$13</f>
        <v>0.31683791255065541</v>
      </c>
      <c r="V4" s="27">
        <f>'[2]Sheet 1'!$N$13</f>
        <v>1.0676927850581415</v>
      </c>
      <c r="W4" s="4">
        <f>'[2]Sheet 1'!$K$16</f>
        <v>-1.7523098379805327E-3</v>
      </c>
      <c r="X4" s="5">
        <f>'[2]Sheet 1'!$M$102</f>
        <v>5130965988</v>
      </c>
      <c r="Y4" s="10" t="str" cm="1">
        <f t="array" ref="Y4">_FV(A4,"Industry")</f>
        <v>Professional &amp; Commercial Services</v>
      </c>
      <c r="Z4" s="16" cm="1">
        <f t="array" ref="Z4">_FV(A4,"Year incorporated",TRUE)</f>
        <v>2021</v>
      </c>
      <c r="AA4" s="8" t="str" cm="1">
        <f t="array" ref="AA4">_FV(A4,"Description")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4" s="5" t="str" cm="1">
        <f t="array" ref="AB4">_FV(A4,"Currency")</f>
        <v>USD</v>
      </c>
    </row>
    <row r="5" spans="1:35" ht="50" customHeight="1">
      <c r="A5" s="32" t="e" vm="82">
        <v>#VALUE!</v>
      </c>
      <c r="B5" s="13" cm="1">
        <f t="array" ref="B5">_FV(A5,"Price")</f>
        <v>958.8</v>
      </c>
      <c r="C5" s="13">
        <f>[84]Model!$K$6</f>
        <v>1032.5289351972629</v>
      </c>
      <c r="D5" s="4">
        <f>[84]Model!$K$7</f>
        <v>7.6897095533231985E-2</v>
      </c>
      <c r="E5" s="4">
        <f>[84]Model!$E$11</f>
        <v>0.39872238436112273</v>
      </c>
      <c r="F5" s="4">
        <f>[84]Model!$F$11</f>
        <v>0.22999999999999998</v>
      </c>
      <c r="G5" s="4">
        <f>[84]Model!$K$11</f>
        <v>0.158</v>
      </c>
      <c r="H5" s="4">
        <f>[84]Model!$E$13</f>
        <v>0.12713687022409315</v>
      </c>
      <c r="I5" s="4">
        <f>[84]Model!$F$13</f>
        <v>8.7902892545442812E-2</v>
      </c>
      <c r="J5" s="4">
        <f>[84]Model!$K$13</f>
        <v>0.1993118014410995</v>
      </c>
      <c r="K5" s="4">
        <f>[84]Model!$E$16</f>
        <v>2.0699052160038311E-2</v>
      </c>
      <c r="L5" s="4">
        <f>[84]Model!$F$16</f>
        <v>-0.5616629750339196</v>
      </c>
      <c r="M5" s="4">
        <f>[84]Model!$K$16</f>
        <v>0.12096954047803614</v>
      </c>
      <c r="N5" s="4">
        <f t="shared" si="0"/>
        <v>0.13857828112215959</v>
      </c>
      <c r="O5" s="26">
        <f>[84]Model!$A$6</f>
        <v>1.8397953108790341</v>
      </c>
      <c r="P5" s="26">
        <f>[84]Model!$A$7</f>
        <v>32.947511450381683</v>
      </c>
      <c r="Q5" s="23">
        <f>[84]Model!$C$7</f>
        <v>4.1945041430691055E-2</v>
      </c>
      <c r="R5" s="4">
        <f>[84]Model!$C$3</f>
        <v>0.25010000000000004</v>
      </c>
      <c r="S5" s="4">
        <f>[84]Model!$C$5</f>
        <v>9.6600000000000005E-2</v>
      </c>
      <c r="T5" s="4">
        <f>[84]Model!$C$6</f>
        <v>0.14527173697454021</v>
      </c>
      <c r="U5" s="4">
        <f>[84]Model!$E$7</f>
        <v>0.15810931424183738</v>
      </c>
      <c r="V5" s="27">
        <f>[84]Model!$G$7</f>
        <v>7.5756555911242293E-2</v>
      </c>
      <c r="W5" s="4">
        <f>[84]Model!$G$3</f>
        <v>1.011263015278363E-2</v>
      </c>
      <c r="X5" s="5">
        <f>[84]Model!$A$3</f>
        <v>21580620000</v>
      </c>
      <c r="Y5" s="10" t="str" cm="1">
        <f t="array" ref="Y5">_FV(A5,"Industry")</f>
        <v>Financial Technology (Fintech) &amp; Infrastructure</v>
      </c>
      <c r="Z5" s="16" cm="1">
        <f t="array" ref="Z5">_FV(A5,"Year incorporated",TRUE)</f>
        <v>2006</v>
      </c>
      <c r="AA5" s="8" t="str" cm="1">
        <f t="array" ref="AA5">_FV(A5,"Description")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row>
    <row r="6" spans="1:35" ht="50" customHeight="1">
      <c r="A6" s="32" t="e" vm="8">
        <v>#VALUE!</v>
      </c>
      <c r="B6" s="13" cm="1">
        <f t="array" ref="B6">_FV(A6,"Price")</f>
        <v>115.52</v>
      </c>
      <c r="C6" s="13">
        <f>[8]Model!$K$6</f>
        <v>114.81740055014079</v>
      </c>
      <c r="D6" s="4">
        <f>[8]Model!$K$7</f>
        <v>-6.0820589496122235E-3</v>
      </c>
      <c r="E6" s="4">
        <f>[8]Model!$E$11</f>
        <v>0.40175841488978192</v>
      </c>
      <c r="F6" s="4">
        <f>[8]Model!$F$11</f>
        <v>0.17132992022859872</v>
      </c>
      <c r="G6" s="4">
        <f>[8]Model!$K$11</f>
        <v>0.14058681069036041</v>
      </c>
      <c r="H6" s="4">
        <f>[8]Model!$E$13</f>
        <v>-6.377321508717908</v>
      </c>
      <c r="I6" s="4">
        <f>[8]Model!$F$13</f>
        <v>0.40464870575805589</v>
      </c>
      <c r="J6" s="4">
        <f>[8]Model!$K$13</f>
        <v>0.20717982534687573</v>
      </c>
      <c r="K6" s="4">
        <f>[8]Model!$E$15</f>
        <v>0.58375807347350639</v>
      </c>
      <c r="L6" s="4">
        <f>[8]Model!$F$15</f>
        <v>6.7143816987584648E-2</v>
      </c>
      <c r="M6" s="4">
        <f>[8]Model!$K$15</f>
        <v>0.1350966472815272</v>
      </c>
      <c r="N6" s="4">
        <f t="shared" si="0"/>
        <v>0.24791086668699489</v>
      </c>
      <c r="O6" s="26">
        <f>[8]Model!$A$6</f>
        <v>7.6005490416751371</v>
      </c>
      <c r="P6" s="26">
        <f>[8]Model!$A$7</f>
        <v>28.121173927040239</v>
      </c>
      <c r="Q6" s="23">
        <f>[8]Model!$C$7</f>
        <v>4.892061604121279E-2</v>
      </c>
      <c r="R6" s="4">
        <f>[8]Model!$C$3</f>
        <v>0.82330000000000003</v>
      </c>
      <c r="S6" s="4">
        <f>[8]Model!$C$5</f>
        <v>0.25309999999999999</v>
      </c>
      <c r="T6" s="4">
        <f>[8]Model!$C$6</f>
        <v>0.43034209955316716</v>
      </c>
      <c r="U6" s="4">
        <f>[8]Model!$E$7</f>
        <v>0.19875386021942301</v>
      </c>
      <c r="V6" s="27">
        <f>[8]Model!$G$7</f>
        <v>0.45937932397707054</v>
      </c>
      <c r="W6" s="4">
        <f>[8]Model!$G$3</f>
        <v>1.9622803978759984E-2</v>
      </c>
      <c r="X6" s="5">
        <f>[8]Model!$A$3</f>
        <v>74774201472</v>
      </c>
      <c r="Y6" s="10" t="str" cm="1">
        <f t="array" ref="Y6">_FV(A6,"Industry")</f>
        <v>Software &amp; IT Services</v>
      </c>
      <c r="Z6" s="16" cm="1">
        <f t="array" ref="Z6">_FV(A6,"Year incorporated",TRUE)</f>
        <v>2008</v>
      </c>
      <c r="AA6" s="8" t="str" cm="1">
        <f t="array" ref="AA6">_FV(A6,"Description")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6" s="5" t="str" cm="1">
        <f t="array" ref="AB6">_FV(A6,"Currency")</f>
        <v>USD</v>
      </c>
      <c r="AC6" s="24"/>
      <c r="AD6" s="6"/>
    </row>
    <row r="7" spans="1:35" ht="50" customHeight="1">
      <c r="A7" s="32" t="e" vm="37">
        <v>#VALUE!</v>
      </c>
      <c r="B7" s="13" cm="1">
        <f t="array" ref="B7">_FV(A7,"Price")</f>
        <v>15.285</v>
      </c>
      <c r="C7" s="13">
        <f>[37]Model!$K$6</f>
        <v>14.848788287076543</v>
      </c>
      <c r="D7" s="4">
        <f>[37]Model!$K$7</f>
        <v>-2.8538548441181422E-2</v>
      </c>
      <c r="E7" s="4">
        <f>[37]Model!$E$11</f>
        <v>1.061430964018379</v>
      </c>
      <c r="F7" s="4">
        <f>[37]Model!$F$11</f>
        <v>0.43304143503111248</v>
      </c>
      <c r="G7" s="4">
        <f>[37]Model!$K$11</f>
        <v>0.34823071636643138</v>
      </c>
      <c r="H7" s="4">
        <f>[37]Model!$E$13</f>
        <v>0.39681520909181445</v>
      </c>
      <c r="I7" s="4">
        <f>[37]Model!$F$13</f>
        <v>-0.6989526721911492</v>
      </c>
      <c r="J7" s="4">
        <f>[37]Model!$K$13</f>
        <v>0.69972374450682717</v>
      </c>
      <c r="K7" s="4">
        <f>[37]Model!$E$15</f>
        <v>0.98561618504043258</v>
      </c>
      <c r="L7" s="4">
        <f>[37]Model!$F$15</f>
        <v>-0.64761612307258609</v>
      </c>
      <c r="M7" s="4">
        <f>[37]Model!$K$15</f>
        <v>0.17894841480040918</v>
      </c>
      <c r="N7" s="4">
        <f t="shared" si="0"/>
        <v>7.6807367475934682E-2</v>
      </c>
      <c r="O7" s="26">
        <f>[37]Model!$A$6</f>
        <v>7.4700397239669423</v>
      </c>
      <c r="P7" s="26" t="s">
        <v>595</v>
      </c>
      <c r="Q7" s="23">
        <f>[37]Model!$C$7</f>
        <v>-1.5488870690690186E-2</v>
      </c>
      <c r="R7" s="4">
        <f>[37]Model!$C$3</f>
        <v>0.67949999999999999</v>
      </c>
      <c r="S7" s="4">
        <f>[37]Model!$C$5</f>
        <v>-0.7419</v>
      </c>
      <c r="T7" s="4">
        <f>[37]Model!$C$6</f>
        <v>-0.23566620186062304</v>
      </c>
      <c r="U7" s="4">
        <f>[37]Model!$E$7</f>
        <v>-0.19354294739776087</v>
      </c>
      <c r="V7" s="27">
        <f>[37]Model!$G$7</f>
        <v>1.582816287982463E-2</v>
      </c>
      <c r="W7" s="4">
        <f>[37]Model!$G$3</f>
        <v>3.8856562110105408E-2</v>
      </c>
      <c r="X7" s="5">
        <f>[37]Model!$A$3</f>
        <v>4519374033</v>
      </c>
      <c r="Y7" s="10" t="str" cm="1">
        <f t="array" ref="Y7">_FV(A7,"Industry")</f>
        <v>Software &amp; IT Services</v>
      </c>
      <c r="Z7" s="16" cm="1">
        <f t="array" ref="Z7">_FV(A7,"Year incorporated",TRUE)</f>
        <v>2013</v>
      </c>
      <c r="AA7" s="8" t="str" cm="1">
        <f t="array" ref="AA7">_FV(A7,"Description")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7" s="5" t="str" cm="1">
        <f t="array" ref="AB7">_FV(A7,"Currency")</f>
        <v>USD</v>
      </c>
      <c r="AC7" s="24"/>
      <c r="AD7" s="25"/>
    </row>
    <row r="8" spans="1:35" ht="50" customHeight="1">
      <c r="A8" s="32" t="e" vm="44">
        <v>#VALUE!</v>
      </c>
      <c r="B8" s="13" cm="1">
        <f t="array" ref="B8">_FV(A8,"Price")</f>
        <v>36.14</v>
      </c>
      <c r="C8" s="13">
        <f>'[44]Sheet 1'!$G$116</f>
        <v>34.282884773810785</v>
      </c>
      <c r="D8" s="4">
        <f>'[44]Sheet 1'!$G$118</f>
        <v>-5.1386696906176366E-2</v>
      </c>
      <c r="E8" s="4">
        <f>'[44]Sheet 1'!$E$4</f>
        <v>0.3484848484848484</v>
      </c>
      <c r="F8" s="4">
        <f>'[44]Sheet 1'!$F$4</f>
        <v>0.12359550561797761</v>
      </c>
      <c r="G8" s="4">
        <f>'[44]Sheet 1'!$M$107</f>
        <v>0.31378052389580879</v>
      </c>
      <c r="H8" s="4">
        <f>'[44]Sheet 1'!$E$29</f>
        <v>9.3333333333333268E-2</v>
      </c>
      <c r="I8" s="4">
        <f>'[44]Sheet 1'!$F$29</f>
        <v>-7.975609756097561</v>
      </c>
      <c r="J8" s="4">
        <f>'[44]Sheet 1'!$L$22</f>
        <v>0.41970912177976993</v>
      </c>
      <c r="K8" s="4">
        <f>'[44]Sheet 1'!$E$106</f>
        <v>-4.6052631578947345E-2</v>
      </c>
      <c r="L8" s="4">
        <f>'[44]Sheet 1'!$F$106</f>
        <v>0.29655172413793096</v>
      </c>
      <c r="M8" s="4">
        <f>'[44]Sheet 1'!$K$106</f>
        <v>0.45587833439018671</v>
      </c>
      <c r="N8" s="4">
        <f t="shared" si="0"/>
        <v>0.24324478054283372</v>
      </c>
      <c r="O8" s="26">
        <f>'[44]Sheet 1'!$L$19</f>
        <v>13.865061092380952</v>
      </c>
      <c r="P8" s="26">
        <f>'[44]Sheet 1'!$M$19</f>
        <v>50.90319631818182</v>
      </c>
      <c r="Q8" s="23">
        <f>'[44]Sheet 1'!$N$22</f>
        <v>1.9370374698097246E-2</v>
      </c>
      <c r="R8" s="4">
        <f>'[44]Sheet 1'!$K$7</f>
        <v>0.49340000000000001</v>
      </c>
      <c r="S8" s="4">
        <f>'[44]Sheet 1'!$M$7</f>
        <v>0.27238095238095239</v>
      </c>
      <c r="T8" s="4">
        <f>'[44]Sheet 1'!$N$7</f>
        <v>0.26857142857142857</v>
      </c>
      <c r="U8" s="4">
        <f>'[44]Sheet 1'!$M$13</f>
        <v>-2.5010139245640124E-3</v>
      </c>
      <c r="V8" s="27">
        <f>'[44]Sheet 1'!$N$13</f>
        <v>4.3733946194403135E-2</v>
      </c>
      <c r="W8" s="4">
        <f>'[44]Sheet 1'!$K$16</f>
        <v>0</v>
      </c>
      <c r="X8" s="5">
        <f>'[44]Sheet 1'!$M$102</f>
        <v>29116628294</v>
      </c>
      <c r="Y8" s="10" t="str" cm="1">
        <f t="array" ref="Y8">_FV(A8,"Industry")</f>
        <v>Integrated Hardware &amp; Software</v>
      </c>
      <c r="Z8" s="16" cm="1">
        <f t="array" ref="Z8">_FV(A8,"Year incorporated",TRUE)</f>
        <v>2022</v>
      </c>
      <c r="AA8" s="8" t="str" cm="1">
        <f t="array" ref="AA8">_FV(A8,"Description")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8" s="5" t="str" cm="1">
        <f t="array" ref="AB8">_FV(A8,"Currency")</f>
        <v>USD</v>
      </c>
      <c r="AC8" s="24"/>
      <c r="AD8" s="6"/>
    </row>
    <row r="9" spans="1:35" ht="50" customHeight="1">
      <c r="A9" s="32" t="e" vm="4">
        <v>#VALUE!</v>
      </c>
      <c r="B9" s="13" cm="1">
        <f t="array" ref="B9">_FV(A9,"Price")</f>
        <v>135.55000000000001</v>
      </c>
      <c r="C9" s="13">
        <f>[4]Model!$K$6</f>
        <v>108.57848376828778</v>
      </c>
      <c r="D9" s="4">
        <f>[4]Model!$K$7</f>
        <v>-0.19897835656003116</v>
      </c>
      <c r="E9" s="4">
        <f>[4]Model!$E$11</f>
        <v>0.6843387960408891</v>
      </c>
      <c r="F9" s="4">
        <f>[4]Model!$F$11</f>
        <v>0.37949902606598096</v>
      </c>
      <c r="G9" s="4">
        <f>[4]Model!$K$11</f>
        <v>0.33046877502397953</v>
      </c>
      <c r="H9" s="4">
        <f>[4]Model!$E$13</f>
        <v>5.8571936826148141E-2</v>
      </c>
      <c r="I9" s="4">
        <f>[4]Model!$F$13</f>
        <v>-1.3507054293584282</v>
      </c>
      <c r="J9" s="4">
        <f>[4]Model!$K$13</f>
        <v>0.94089905192846379</v>
      </c>
      <c r="K9" s="4">
        <f>[4]Model!$E$16</f>
        <v>1.3309608540925266</v>
      </c>
      <c r="L9" s="4">
        <f>[4]Model!$F$16</f>
        <v>8.8787606645711712</v>
      </c>
      <c r="M9" s="4">
        <f>[4]Model!$K$16</f>
        <v>0.51337635799317205</v>
      </c>
      <c r="N9" s="4">
        <f t="shared" si="0"/>
        <v>0.29321665230199634</v>
      </c>
      <c r="O9" s="26">
        <f>[4]Model!$A$6</f>
        <v>9.13968592877095</v>
      </c>
      <c r="P9" s="26">
        <f>[4]Model!$A$7</f>
        <v>136.33364843749999</v>
      </c>
      <c r="Q9" s="23">
        <f>[4]Model!$C$7</f>
        <v>1.6809252102698954E-2</v>
      </c>
      <c r="R9" s="4">
        <f>[4]Model!$C$3</f>
        <v>0.88519999999999999</v>
      </c>
      <c r="S9" s="4">
        <f>[4]Model!$C$5</f>
        <v>6.7039106145251395E-2</v>
      </c>
      <c r="T9" s="4">
        <f>[4]Model!$C$6</f>
        <v>0.15363128491620112</v>
      </c>
      <c r="U9" s="4">
        <f>[4]Model!$E$7</f>
        <v>-6.949560083176913E-2</v>
      </c>
      <c r="V9" s="27">
        <f>[4]Model!$G$7</f>
        <v>9.6148940182126733E-2</v>
      </c>
      <c r="W9" s="4">
        <f>[4]Model!$G$3</f>
        <v>5.6836331903720061E-2</v>
      </c>
      <c r="X9" s="5">
        <f>[4]Model!$A$3</f>
        <v>6544015125</v>
      </c>
      <c r="Y9" s="10" t="str" cm="1">
        <f t="array" ref="Y9">_FV(A9,"Industry")</f>
        <v>Software &amp; IT Services</v>
      </c>
      <c r="Z9" s="16" cm="1">
        <f t="array" ref="Z9">_FV(A9,"Year incorporated",TRUE)</f>
        <v>2012</v>
      </c>
      <c r="AA9" s="8" t="str" cm="1">
        <f t="array" ref="AA9">_FV(A9,"Description")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9" s="5" t="str" cm="1">
        <f t="array" ref="AB9">_FV(A9,"Currency")</f>
        <v>USD</v>
      </c>
      <c r="AC9" s="24"/>
      <c r="AD9" s="6"/>
      <c r="AI9" s="6"/>
    </row>
    <row r="10" spans="1:35" ht="50" customHeight="1">
      <c r="A10" s="32" t="e" vm="23">
        <v>#VALUE!</v>
      </c>
      <c r="B10" s="13" cm="1">
        <f t="array" ref="B10">_FV(A10,"Price")</f>
        <v>36.090000000000003</v>
      </c>
      <c r="C10" s="13">
        <f>[23]Model!$K$6</f>
        <v>24.713930716735369</v>
      </c>
      <c r="D10" s="4">
        <f>[23]Model!$K$7</f>
        <v>-0.31521388981060217</v>
      </c>
      <c r="E10" s="4">
        <f>[23]Model!$E$11</f>
        <v>0.66772262857049669</v>
      </c>
      <c r="F10" s="4">
        <f>[23]Model!$F$11</f>
        <v>0.43259120545460328</v>
      </c>
      <c r="G10" s="4">
        <f>[23]Model!$K$11</f>
        <v>0.33382645266193645</v>
      </c>
      <c r="H10" s="4">
        <f>[23]Model!$E$13</f>
        <v>1.607729571750764</v>
      </c>
      <c r="I10" s="4">
        <f>[23]Model!$F$13</f>
        <v>-1.4349939868478288</v>
      </c>
      <c r="J10" s="4">
        <f>[23]Model!$K$13</f>
        <v>0.40406747983474323</v>
      </c>
      <c r="K10" s="4">
        <f>[23]Model!$E$16</f>
        <v>4.6846482705013601</v>
      </c>
      <c r="L10" s="4">
        <f>[23]Model!$F$16</f>
        <v>0.4220666457002995</v>
      </c>
      <c r="M10" s="4">
        <f>[23]Model!$K$16</f>
        <v>0.45518878655935291</v>
      </c>
      <c r="N10" s="4">
        <f t="shared" si="0"/>
        <v>0.16481395369341686</v>
      </c>
      <c r="O10" s="26">
        <f>[23]Model!$A$6</f>
        <v>10.393380546075086</v>
      </c>
      <c r="P10" s="26">
        <f>[23]Model!$A$7</f>
        <v>71.653188235294124</v>
      </c>
      <c r="Q10" s="23">
        <f>[23]Model!$C$7</f>
        <v>1.7075714869056357E-2</v>
      </c>
      <c r="R10" s="4">
        <f>[23]Model!$C$3</f>
        <v>0.39770000000000005</v>
      </c>
      <c r="S10" s="4">
        <f>[23]Model!$C$5</f>
        <v>0.14505119453924914</v>
      </c>
      <c r="T10" s="4">
        <f>[23]Model!$C$6</f>
        <v>0.17747440273037543</v>
      </c>
      <c r="U10" s="4">
        <f>[23]Model!$E$7</f>
        <v>-0.13184455814335974</v>
      </c>
      <c r="V10" s="27">
        <f>[23]Model!$G$7</f>
        <v>2.4392957081744378E-2</v>
      </c>
      <c r="W10" s="4">
        <f>[23]Model!$G$3</f>
        <v>6.2677167417242205E-2</v>
      </c>
      <c r="X10" s="5">
        <f>[23]Model!$A$3</f>
        <v>6090521000</v>
      </c>
      <c r="Y10" s="10" t="str" cm="1">
        <f t="array" ref="Y10">_FV(A10,"Industry")</f>
        <v>Software &amp; IT Services</v>
      </c>
      <c r="Z10" s="16" cm="1">
        <f t="array" ref="Z10">_FV(A10,"Year incorporated",TRUE)</f>
        <v>2013</v>
      </c>
      <c r="AA10" s="8" t="str" cm="1">
        <f t="array" ref="AA10">_FV(A10,"Description")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AB10" s="5" t="str" cm="1">
        <f t="array" ref="AB10">_FV(A10,"Currency")</f>
        <v>USD</v>
      </c>
      <c r="AC10" s="24"/>
      <c r="AD10" s="6"/>
      <c r="AE10" s="6"/>
    </row>
    <row r="11" spans="1:35" ht="50" customHeight="1">
      <c r="A11" s="32" t="e" vm="21">
        <v>#VALUE!</v>
      </c>
      <c r="B11" s="13" cm="1">
        <f t="array" ref="B11">_FV(A11,"Price")</f>
        <v>190.76</v>
      </c>
      <c r="C11" s="13">
        <f>'[21]Sheet 1'!$J$116</f>
        <v>124.32733118139856</v>
      </c>
      <c r="D11" s="4">
        <f>'[21]Sheet 1'!$J$118</f>
        <v>-0.34825261490145432</v>
      </c>
      <c r="E11" s="4">
        <f>'[21]Sheet 1'!$H$4</f>
        <v>0.54398268386339432</v>
      </c>
      <c r="F11" s="4">
        <f>'[21]Sheet 1'!$I$4</f>
        <v>0.35550205333128693</v>
      </c>
      <c r="G11" s="4">
        <f>'[21]Sheet 1'!$P$107</f>
        <v>0.29962049488202525</v>
      </c>
      <c r="H11" s="4">
        <f>'[21]Sheet 1'!$H$29</f>
        <v>-0.21143567807623787</v>
      </c>
      <c r="I11" s="4">
        <f>'[21]Sheet 1'!$I$29</f>
        <v>-4.1547927637861877</v>
      </c>
      <c r="J11" s="4">
        <f>'[21]Sheet 1'!$O$22</f>
        <v>0.33458016981656591</v>
      </c>
      <c r="K11" s="4">
        <f>'[21]Sheet 1'!$H$106</f>
        <v>0.53221209891913301</v>
      </c>
      <c r="L11" s="4">
        <f>'[21]Sheet 1'!$I$106</f>
        <v>1.1385846802965949E-2</v>
      </c>
      <c r="M11" s="4">
        <f>'[21]Sheet 1'!$N$106</f>
        <v>0.28122867544309443</v>
      </c>
      <c r="N11" s="4">
        <f t="shared" si="0"/>
        <v>0.18810137390213033</v>
      </c>
      <c r="O11" s="26">
        <f>'[21]Sheet 1'!$O$19</f>
        <v>14.993823907834102</v>
      </c>
      <c r="P11" s="26">
        <f>'[21]Sheet 1'!$P$19</f>
        <v>78.794736260162608</v>
      </c>
      <c r="Q11" s="23">
        <f>'[21]Sheet 1'!$Q$22</f>
        <v>1.5029229601801256E-2</v>
      </c>
      <c r="R11" s="4">
        <f>'[21]Sheet 1'!$N$7</f>
        <v>0.73170000000000002</v>
      </c>
      <c r="S11" s="4">
        <f>'[21]Sheet 1'!$P$7</f>
        <v>0.19028966425279789</v>
      </c>
      <c r="T11" s="4">
        <f>'[21]Sheet 1'!$Q$7</f>
        <v>0.22534562211981568</v>
      </c>
      <c r="U11" s="4">
        <f>'[21]Sheet 1'!$P$13</f>
        <v>-3.6628876095473148E-2</v>
      </c>
      <c r="V11" s="27">
        <f>'[21]Sheet 1'!$Q$13</f>
        <v>0.74661131044106688</v>
      </c>
      <c r="W11" s="4">
        <f>'[21]Sheet 1'!$N$16</f>
        <v>8.5856511780137562E-2</v>
      </c>
      <c r="X11" s="5">
        <f>'[21]Sheet 1'!$P$102</f>
        <v>45551237032</v>
      </c>
      <c r="Y11" s="10" t="str" cm="1">
        <f t="array" ref="Y11">_FV(A11,"Industry")</f>
        <v>Software &amp; IT Services</v>
      </c>
      <c r="Z11" s="16" cm="1">
        <f t="array" ref="Z11">_FV(A11,"Year incorporated",TRUE)</f>
        <v>2011</v>
      </c>
      <c r="AA11" s="8" t="str" cm="1">
        <f t="array" ref="AA11">_FV(A11,"Description")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1" s="5" t="str" cm="1">
        <f t="array" ref="AB11">_FV(A11,"Currency")</f>
        <v>USD</v>
      </c>
      <c r="AC11" s="24"/>
      <c r="AD11" s="8"/>
      <c r="AE11" s="8"/>
    </row>
    <row r="12" spans="1:35" ht="49" customHeight="1">
      <c r="A12" s="32" t="e" vm="24">
        <v>#VALUE!</v>
      </c>
      <c r="B12" s="13" cm="1">
        <f t="array" ref="B12">_FV(A12,"Price")</f>
        <v>170.7</v>
      </c>
      <c r="C12" s="13">
        <f>'[24]Sheet 1'!$K$116</f>
        <v>102.45888434996202</v>
      </c>
      <c r="D12" s="4">
        <f>'[24]Sheet 1'!$K$118</f>
        <v>-0.39977220650285861</v>
      </c>
      <c r="E12" s="4">
        <f>'[24]Sheet 1'!$I$4</f>
        <v>0.6207784875947111</v>
      </c>
      <c r="F12" s="4">
        <f>'[24]Sheet 1'!$J$4</f>
        <v>0.45928396089265644</v>
      </c>
      <c r="G12" s="4">
        <f>'[24]Sheet 1'!$Q$107</f>
        <v>0.30250999354806429</v>
      </c>
      <c r="H12" s="4">
        <f>'[24]Sheet 1'!$I$29</f>
        <v>0.48944582469879294</v>
      </c>
      <c r="I12" s="4">
        <f>'[24]Sheet 1'!$J$29</f>
        <v>-1.6492807690928006</v>
      </c>
      <c r="J12" s="4">
        <f>'[24]Sheet 1'!$P$22</f>
        <v>0.28244735258569531</v>
      </c>
      <c r="K12" s="4">
        <f>'[24]Sheet 1'!$I$106</f>
        <v>0.6093444550343321</v>
      </c>
      <c r="L12" s="4">
        <f>'[24]Sheet 1'!$J$106</f>
        <v>-2.8988488635660818</v>
      </c>
      <c r="M12" s="4">
        <f>AVERAGE('[24]Sheet 1'!$K$106:$N$106)</f>
        <v>0.3259794968288251</v>
      </c>
      <c r="N12" s="4">
        <f t="shared" si="0"/>
        <v>0.16441979425683764</v>
      </c>
      <c r="O12" s="26">
        <f>'[24]Sheet 1'!$P$19</f>
        <v>15.779971206030151</v>
      </c>
      <c r="P12" s="26">
        <f>'[24]Sheet 1'!$Q$19</f>
        <v>99.138572059984213</v>
      </c>
      <c r="Q12" s="23">
        <f>'[24]Sheet 1'!$R$22</f>
        <v>1.3932170303779939E-2</v>
      </c>
      <c r="R12" s="4">
        <f>'[24]Sheet 1'!$O$7</f>
        <v>0.77790000000000004</v>
      </c>
      <c r="S12" s="4">
        <f>'[24]Sheet 1'!$Q$7</f>
        <v>0.15917085427135677</v>
      </c>
      <c r="T12" s="4">
        <f>'[24]Sheet 1'!$R$7</f>
        <v>0.21984924623115579</v>
      </c>
      <c r="U12" s="4">
        <f>'[24]Sheet 1'!$Q$13</f>
        <v>-0.20223875895447993</v>
      </c>
      <c r="V12" s="27">
        <f>'[24]Sheet 1'!$R$13</f>
        <v>3.9409820338391768</v>
      </c>
      <c r="W12" s="4">
        <f>'[24]Sheet 1'!$O$16</f>
        <v>4.4677169980770863E-2</v>
      </c>
      <c r="X12" s="5">
        <f>'[24]Sheet 1'!$Q$102</f>
        <v>25121714160</v>
      </c>
      <c r="Y12" s="10" t="str" cm="1">
        <f t="array" ref="Y12">_FV(A12,"Industry")</f>
        <v>Software &amp; IT Services</v>
      </c>
      <c r="Z12" s="16" cm="1">
        <f t="array" ref="Z12">_FV(A12,"Year incorporated",TRUE)</f>
        <v>2007</v>
      </c>
      <c r="AA12" s="8" t="str" cm="1">
        <f t="array" ref="AA12">_FV(A12,"Description")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12" s="5" t="str" cm="1">
        <f t="array" ref="AB12">_FV(A12,"Currency")</f>
        <v>USD</v>
      </c>
    </row>
    <row r="13" spans="1:35" ht="49" customHeight="1">
      <c r="A13" s="32" t="e" vm="40">
        <v>#VALUE!</v>
      </c>
      <c r="B13" s="13" cm="1">
        <f t="array" ref="B13">_FV(A13,"Price")</f>
        <v>469.59440000000001</v>
      </c>
      <c r="C13" s="13">
        <f>'[40]Sheet 1'!$AB$116</f>
        <v>260.34493156560052</v>
      </c>
      <c r="D13" s="4">
        <f>'[40]Sheet 1'!$AB$118</f>
        <v>-0.44559617498504989</v>
      </c>
      <c r="E13" s="4"/>
      <c r="F13" s="4"/>
      <c r="G13" s="4">
        <f>'[40]Sheet 1'!$AH$107</f>
        <v>0.38530942311311728</v>
      </c>
      <c r="H13" s="4"/>
      <c r="I13" s="4"/>
      <c r="J13" s="4">
        <f>'[40]Sheet 1'!$AG$22</f>
        <v>1.2415091467258181</v>
      </c>
      <c r="K13" s="4"/>
      <c r="L13" s="4"/>
      <c r="M13" s="4">
        <f>'[40]Sheet 1'!$AF$106</f>
        <v>1.3263766083805322</v>
      </c>
      <c r="N13" s="4">
        <f t="shared" si="0"/>
        <v>0.47850438549390312</v>
      </c>
      <c r="O13" s="26">
        <f>'[40]Sheet 1'!$AG$19</f>
        <v>21.400730050369933</v>
      </c>
      <c r="P13" s="26">
        <f>'[40]Sheet 1'!$AH$19</f>
        <v>43.059663956639568</v>
      </c>
      <c r="Q13" s="23">
        <f>'[40]Sheet 1'!$AI$22</f>
        <v>2.1094955294385809E-2</v>
      </c>
      <c r="R13" s="4">
        <f>'[40]Sheet 1'!$AF$7</f>
        <v>0.70499999999999996</v>
      </c>
      <c r="S13" s="4">
        <f>'[40]Sheet 1'!$AH$7</f>
        <v>0.49700178970091702</v>
      </c>
      <c r="T13" s="4">
        <f>'[40]Sheet 1'!$AI$7</f>
        <v>0.45144744367977269</v>
      </c>
      <c r="U13" s="4">
        <f>'[40]Sheet 1'!$AH$13</f>
        <v>0.12439627753563436</v>
      </c>
      <c r="V13" s="27">
        <f>'[40]Sheet 1'!$AI$13</f>
        <v>0.8633545993393964</v>
      </c>
      <c r="W13" s="4">
        <f>'[40]Sheet 1'!$AF$16</f>
        <v>-2.3333519741318988E-3</v>
      </c>
      <c r="X13" s="5">
        <f>'[40]Sheet 1'!$AH$102</f>
        <v>1159898168000</v>
      </c>
      <c r="Y13" s="10" t="str" cm="1">
        <f t="array" ref="Y13">_FV(A13,"Industry")</f>
        <v>Semiconductors &amp; Semiconductor Equipment</v>
      </c>
      <c r="Z13" s="16" cm="1">
        <f t="array" ref="Z13">_FV(A13,"Year incorporated",TRUE)</f>
        <v>1998</v>
      </c>
      <c r="AA13" s="8" t="str" cm="1">
        <f t="array" ref="AA13">_FV(A13,"Description")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13" s="5" t="str" cm="1">
        <f t="array" ref="AB13">_FV(A13,"Currency")</f>
        <v>USD</v>
      </c>
    </row>
    <row r="14" spans="1:35" ht="49" customHeight="1">
      <c r="A14" s="32" t="e" vm="28">
        <v>#VALUE!</v>
      </c>
      <c r="B14" s="13" cm="1">
        <f t="array" ref="B14">_FV(A14,"Price")</f>
        <v>43.27</v>
      </c>
      <c r="C14" s="13">
        <f>[28]Model!$K$6</f>
        <v>22.475425018780943</v>
      </c>
      <c r="D14" s="4">
        <f>[28]Model!$K$7</f>
        <v>-0.48057718930480842</v>
      </c>
      <c r="E14" s="4">
        <f>[28]Model!$E$11</f>
        <v>0.67952092395498975</v>
      </c>
      <c r="F14" s="4">
        <f>[28]Model!$F$11</f>
        <v>0.31028241770672293</v>
      </c>
      <c r="G14" s="4">
        <f>[28]Model!$K$11</f>
        <v>0.31719743601869332</v>
      </c>
      <c r="H14" s="4">
        <f>[28]Model!$E$13</f>
        <v>0.11069499413425476</v>
      </c>
      <c r="I14" s="4">
        <f>[28]Model!$F$13</f>
        <v>-0.94196539977134364</v>
      </c>
      <c r="J14" s="4">
        <f>[28]Model!$K$13</f>
        <v>4.2675127200894988E-2</v>
      </c>
      <c r="K14" s="4">
        <f>[28]Model!$E$15</f>
        <v>0.56457689063817829</v>
      </c>
      <c r="L14" s="4">
        <f>[28]Model!$F$15</f>
        <v>-1.1677088574235128</v>
      </c>
      <c r="M14" s="4">
        <f>[28]Model!$K$15</f>
        <v>1.0966392391529756</v>
      </c>
      <c r="N14" s="4">
        <f t="shared" si="0"/>
        <v>0.14349621625076475</v>
      </c>
      <c r="O14" s="26">
        <f>[28]Model!$A$6</f>
        <v>12.03933273381295</v>
      </c>
      <c r="P14" s="26" t="s">
        <v>595</v>
      </c>
      <c r="Q14" s="23">
        <f>[28]Model!$C$7</f>
        <v>2.091466086354543E-3</v>
      </c>
      <c r="R14" s="4">
        <f>[28]Model!$C$3</f>
        <v>0.88569999999999993</v>
      </c>
      <c r="S14" s="4">
        <f>[28]Model!$C$5</f>
        <v>-0.37770000000000004</v>
      </c>
      <c r="T14" s="4">
        <f>[28]Model!$C$6</f>
        <v>-2.7471050887135787E-4</v>
      </c>
      <c r="U14" s="4">
        <f>[28]Model!$E$7</f>
        <v>-0.19428542238835569</v>
      </c>
      <c r="V14" s="27">
        <f>[28]Model!$G$7</f>
        <v>9.0828160338770995E-4</v>
      </c>
      <c r="W14" s="4">
        <f>[28]Model!$G$3</f>
        <v>1.9703780196814624E-2</v>
      </c>
      <c r="X14" s="5">
        <f>[28]Model!$A$3</f>
        <v>6693869000</v>
      </c>
      <c r="Y14" s="10" t="str" cm="1">
        <f t="array" ref="Y14">_FV(A14,"Industry")</f>
        <v>Software &amp; IT Services</v>
      </c>
      <c r="Z14" s="16" cm="1">
        <f t="array" ref="Z14">_FV(A14,"Year incorporated",TRUE)</f>
        <v>2014</v>
      </c>
      <c r="AA14" s="8" t="str" cm="1">
        <f t="array" ref="AA14">_FV(A14,"Description")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4" s="5" t="str" cm="1">
        <f t="array" ref="AB14">_FV(A14,"Currency")</f>
        <v>USD</v>
      </c>
    </row>
    <row r="15" spans="1:35" ht="50" customHeight="1">
      <c r="A15" s="32" t="e" vm="39">
        <v>#VALUE!</v>
      </c>
      <c r="B15" s="13" cm="1">
        <f t="array" ref="B15">_FV(A15,"Price")</f>
        <v>16.89</v>
      </c>
      <c r="C15" s="13">
        <f>[39]Model!$K$6</f>
        <v>8.7067728699154436</v>
      </c>
      <c r="D15" s="4">
        <f>[39]Model!$K$7</f>
        <v>-0.48450131024775345</v>
      </c>
      <c r="E15" s="4">
        <f>[39]Model!$E$11</f>
        <v>0.51069447022667736</v>
      </c>
      <c r="F15" s="4">
        <f>[39]Model!$F$11</f>
        <v>0.31411875537594036</v>
      </c>
      <c r="G15" s="4">
        <f>[39]Model!$K$11</f>
        <v>0.27613553762856552</v>
      </c>
      <c r="H15" s="4">
        <f>[39]Model!$E$13</f>
        <v>0.32015659230865712</v>
      </c>
      <c r="I15" s="4">
        <f>[39]Model!$F$13</f>
        <v>-1.0441939140560954</v>
      </c>
      <c r="J15" s="4">
        <f>[39]Model!$K$13</f>
        <v>0.74679404492848722</v>
      </c>
      <c r="K15" s="4">
        <f>[39]Model!$E$16</f>
        <v>0.48586416344561023</v>
      </c>
      <c r="L15" s="4">
        <f>[39]Model!$F$16</f>
        <v>-0.8141885614478428</v>
      </c>
      <c r="M15" s="4">
        <f>[39]Model!$K$16</f>
        <v>-9.7323308383744728E-2</v>
      </c>
      <c r="N15" s="4">
        <f t="shared" si="0"/>
        <v>-5.0319476942610403E-3</v>
      </c>
      <c r="O15" s="26">
        <f>[39]Model!$A$6</f>
        <v>6.7532603103896101</v>
      </c>
      <c r="P15" s="26" t="s">
        <v>595</v>
      </c>
      <c r="Q15" s="23">
        <f>[39]Model!$C$7</f>
        <v>-5.7692191875232503E-3</v>
      </c>
      <c r="R15" s="4">
        <f>[39]Model!$C$3</f>
        <v>0.67370000000000008</v>
      </c>
      <c r="S15" s="4">
        <f>[39]Model!$C$5</f>
        <v>-0.6987000000000001</v>
      </c>
      <c r="T15" s="4">
        <f>[39]Model!$C$6</f>
        <v>-0.26179960086844012</v>
      </c>
      <c r="U15" s="4">
        <f>[39]Model!$E$7</f>
        <v>-0.19382367311794038</v>
      </c>
      <c r="V15" s="27">
        <f>[39]Model!$G$7</f>
        <v>1.4649612680033517</v>
      </c>
      <c r="W15" s="4">
        <f>[39]Model!$G$3</f>
        <v>4.6047373947046277E-2</v>
      </c>
      <c r="X15" s="5">
        <f>[39]Model!$A$3</f>
        <v>5200010439</v>
      </c>
      <c r="Y15" s="10" t="str" cm="1">
        <f t="array" ref="Y15">_FV(A15,"Industry")</f>
        <v>Software &amp; IT Services</v>
      </c>
      <c r="Z15" s="16" cm="1">
        <f t="array" ref="Z15">_FV(A15,"Year incorporated",TRUE)</f>
        <v>2014</v>
      </c>
      <c r="AA15" s="8" t="str" cm="1">
        <f t="array" ref="AA15">_FV(A15,"Description")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16" spans="1:35" ht="50" customHeight="1">
      <c r="A16" s="32" t="e" vm="33">
        <v>#VALUE!</v>
      </c>
      <c r="B16" s="13" cm="1">
        <f t="array" ref="B16">_FV(A16,"Price")</f>
        <v>156.35</v>
      </c>
      <c r="C16" s="13">
        <f>[33]Model!$K$6</f>
        <v>76.376392387716621</v>
      </c>
      <c r="D16" s="4">
        <f>[33]Model!$K$7</f>
        <v>-0.51147248056980543</v>
      </c>
      <c r="E16" s="4">
        <f>[33]Model!$E$11</f>
        <v>0.69409764566847132</v>
      </c>
      <c r="F16" s="4">
        <f>[33]Model!$F$11</f>
        <v>0.33129427461163719</v>
      </c>
      <c r="G16" s="4">
        <f>[33]Model!$K$11</f>
        <v>0.32857655995757373</v>
      </c>
      <c r="H16" s="4">
        <f>[33]Model!$E$13</f>
        <v>0.17171460170483632</v>
      </c>
      <c r="I16" s="4">
        <f>[33]Model!$F$13</f>
        <v>-1.3163027720423495</v>
      </c>
      <c r="J16" s="4">
        <f>AVERAGE([33]Model!$G$13:$J$13)</f>
        <v>0.36791799342087339</v>
      </c>
      <c r="K16" s="4">
        <f>[33]Model!$E$15</f>
        <v>6.4659743766517295</v>
      </c>
      <c r="L16" s="4">
        <f>[33]Model!$F$15</f>
        <v>4.4610444950183847E-2</v>
      </c>
      <c r="M16" s="4">
        <f>[33]Model!$K$15</f>
        <v>0.41247726385538258</v>
      </c>
      <c r="N16" s="4">
        <f t="shared" si="0"/>
        <v>0.11550017275582942</v>
      </c>
      <c r="O16" s="26">
        <f>[33]Model!$A$6</f>
        <v>18.743744727272727</v>
      </c>
      <c r="P16" s="26">
        <f>[33]Model!$A$7</f>
        <v>204.54483333333334</v>
      </c>
      <c r="Q16" s="23">
        <f>[33]Model!$C$7</f>
        <v>1.0534423527825952E-2</v>
      </c>
      <c r="R16" s="4">
        <f>[33]Model!$C$3</f>
        <v>0.66269999999999996</v>
      </c>
      <c r="S16" s="4">
        <f>[33]Model!$C$5</f>
        <v>-0.35220000000000001</v>
      </c>
      <c r="T16" s="4">
        <f>[33]Model!$C$6</f>
        <v>0.25560583993580116</v>
      </c>
      <c r="U16" s="4">
        <f>[33]Model!$E$7</f>
        <v>-0.13463804532518664</v>
      </c>
      <c r="V16" s="27">
        <f>[33]Model!$G$7</f>
        <v>5.6028554457934698E-2</v>
      </c>
      <c r="W16" s="4">
        <f>[33]Model!$G$3</f>
        <v>3.2149299619989691E-2</v>
      </c>
      <c r="X16" s="5">
        <f>[33]Model!$A$3</f>
        <v>51545298000</v>
      </c>
      <c r="Y16" s="10" t="str" cm="1">
        <f t="array" ref="Y16">_FV(A16,"Industry")</f>
        <v>Software &amp; IT Services</v>
      </c>
      <c r="Z16" s="16" cm="1">
        <f t="array" ref="Z16">_FV(A16,"Year incorporated",TRUE)</f>
        <v>2012</v>
      </c>
      <c r="AA16" s="8" t="str" cm="1">
        <f t="array" ref="AA16">_FV(A16,"Description")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16" s="5" t="str" cm="1">
        <f t="array" ref="AB16">_FV(A16,"Currency")</f>
        <v>USD</v>
      </c>
      <c r="AC16" s="24"/>
      <c r="AD16" s="6"/>
      <c r="AI16" s="6"/>
    </row>
    <row r="17" spans="1:35" ht="50" customHeight="1">
      <c r="A17" s="32" t="e" vm="29">
        <v>#VALUE!</v>
      </c>
      <c r="B17" s="13" cm="1">
        <f t="array" ref="B17">_FV(A17,"Price")</f>
        <v>100.23</v>
      </c>
      <c r="C17" s="13">
        <f>'[29]Sheet 1'!$I$116</f>
        <v>34.093623281722238</v>
      </c>
      <c r="D17" s="4">
        <f>'[29]Sheet 1'!$I$118</f>
        <v>-0.6598461211042379</v>
      </c>
      <c r="E17" s="4">
        <f>'[29]Sheet 1'!$G$4</f>
        <v>0.62823294296956411</v>
      </c>
      <c r="F17" s="4">
        <f>'[29]Sheet 1'!$H$4</f>
        <v>0.22679243030266849</v>
      </c>
      <c r="G17" s="4">
        <f>'[29]Sheet 1'!$O$107</f>
        <v>0.24822002799299306</v>
      </c>
      <c r="H17" s="4">
        <f>'[29]Sheet 1'!$G$29</f>
        <v>1.4179320318148951</v>
      </c>
      <c r="I17" s="4">
        <f>'[29]Sheet 1'!$H$29</f>
        <v>-10.250398724082935</v>
      </c>
      <c r="J17" s="4">
        <f>'[29]Sheet 1'!$N$22</f>
        <v>0.33872825923952682</v>
      </c>
      <c r="K17" s="4">
        <f>'[29]Sheet 1'!$G$106</f>
        <v>0.41113683538240453</v>
      </c>
      <c r="L17" s="4">
        <f>'[29]Sheet 1'!$H$106</f>
        <v>-0.12423129798199806</v>
      </c>
      <c r="M17" s="4">
        <f>'[29]Sheet 1'!$M$106</f>
        <v>0.20157323468403679</v>
      </c>
      <c r="N17" s="4">
        <f t="shared" si="0"/>
        <v>0.14317975827811605</v>
      </c>
      <c r="O17" s="26">
        <f>'[29]Sheet 1'!$N$19</f>
        <v>15.851435467153285</v>
      </c>
      <c r="P17" s="26">
        <f>'[29]Sheet 1'!$O$19</f>
        <v>70.20409457974138</v>
      </c>
      <c r="Q17" s="23">
        <f>'[29]Sheet 1'!$P$22</f>
        <v>9.5043085920360117E-3</v>
      </c>
      <c r="R17" s="4">
        <f>'[29]Sheet 1'!$M$7</f>
        <v>0.80010000000000003</v>
      </c>
      <c r="S17" s="4">
        <f>'[29]Sheet 1'!$O$7</f>
        <v>0.22579075425790754</v>
      </c>
      <c r="T17" s="4">
        <f>'[29]Sheet 1'!$P$7</f>
        <v>0.15065693430656935</v>
      </c>
      <c r="U17" s="4">
        <f>'[29]Sheet 1'!$O$13</f>
        <v>-2.6109573465787319E-2</v>
      </c>
      <c r="V17" s="27">
        <f>'[29]Sheet 1'!$P$13</f>
        <v>1.1303377159244383</v>
      </c>
      <c r="W17" s="4">
        <f>'[29]Sheet 1'!$M$16</f>
        <v>2.6834126308879342E-2</v>
      </c>
      <c r="X17" s="5">
        <f>'[29]Sheet 1'!$O$102</f>
        <v>32574699885</v>
      </c>
      <c r="Y17" s="10" t="str" cm="1">
        <f t="array" ref="Y17">_FV(A17,"Industry")</f>
        <v>Software &amp; IT Services</v>
      </c>
      <c r="Z17" s="16" cm="1">
        <f t="array" ref="Z17">_FV(A17,"Year incorporated",TRUE)</f>
        <v>2010</v>
      </c>
      <c r="AA17" s="8" t="str" cm="1">
        <f t="array" ref="AA17">_FV(A17,"Description")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17" s="5" t="str" cm="1">
        <f t="array" ref="AB17">_FV(A17,"Currency")</f>
        <v>USD</v>
      </c>
    </row>
    <row r="18" spans="1:35" ht="50" customHeight="1">
      <c r="A18" s="2" t="e" vm="56">
        <v>#VALUE!</v>
      </c>
      <c r="B18" s="13" cm="1">
        <f t="array" ref="B18">_FV(A18,"Price")</f>
        <v>209.98</v>
      </c>
      <c r="C18" s="13">
        <f>[56]Model!$K$6</f>
        <v>70.188016445890881</v>
      </c>
      <c r="D18" s="4">
        <f>[56]Model!$K$7</f>
        <v>-0.6657395159258459</v>
      </c>
      <c r="E18" s="4">
        <f>[56]Model!$E$11</f>
        <v>0.51351652639206291</v>
      </c>
      <c r="F18" s="4">
        <f>[56]Model!$F$11</f>
        <v>0.19231052515283209</v>
      </c>
      <c r="G18" s="4">
        <f>[56]Model!$K$11</f>
        <v>0.18230657158682942</v>
      </c>
      <c r="H18" s="4">
        <f>[56]Model!$E$15</f>
        <v>1.2799420184816088</v>
      </c>
      <c r="I18" s="4">
        <f>[56]Model!$F$15</f>
        <v>-0.12580465707700861</v>
      </c>
      <c r="J18" s="4">
        <f>[56]Model!$K$15</f>
        <v>0.18036066344792764</v>
      </c>
      <c r="K18" s="4">
        <f>[56]Model!$E$18</f>
        <v>1.0264897607285257</v>
      </c>
      <c r="L18" s="4">
        <f>[56]Model!$F$18</f>
        <v>9.4160452355638302E-3</v>
      </c>
      <c r="M18" s="4">
        <f>[56]Model!$K$18</f>
        <v>0.36993066006610098</v>
      </c>
      <c r="N18" s="4">
        <f t="shared" si="0"/>
        <v>7.6293086299219784E-2</v>
      </c>
      <c r="O18" s="26">
        <f>[56]Model!$A$6</f>
        <v>6.8724758213903305</v>
      </c>
      <c r="P18" s="26">
        <f>[56]Model!$A$7</f>
        <v>60.682711961818178</v>
      </c>
      <c r="Q18" s="23">
        <f>[56]Model!$C$7</f>
        <v>1.1685221147286101E-2</v>
      </c>
      <c r="R18" s="4">
        <f>[56]Model!$C$3</f>
        <v>0.21489999999999998</v>
      </c>
      <c r="S18" s="4">
        <f>[56]Model!$C$5</f>
        <v>0.12970000000000001</v>
      </c>
      <c r="T18" s="4">
        <f>[56]Model!$C$6</f>
        <v>8.8957827242948914E-2</v>
      </c>
      <c r="U18" s="4">
        <f>[56]Model!$E$7</f>
        <v>0.174536349127731</v>
      </c>
      <c r="V18" s="27">
        <f>[56]Model!$G$7</f>
        <v>4.4670576060710593E-2</v>
      </c>
      <c r="W18" s="4">
        <f>[56]Model!$G$3</f>
        <v>4.1919530131270123E-2</v>
      </c>
      <c r="X18" s="5">
        <f>[56]Model!$A$3</f>
        <v>667509831580</v>
      </c>
      <c r="Y18" s="10" t="str" cm="1">
        <f t="array" ref="Y18">_FV(A18,"Industry")</f>
        <v>Automobiles &amp; Auto Parts</v>
      </c>
      <c r="Z18" s="16"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9" spans="1:35" ht="50" customHeight="1">
      <c r="A19" s="32" t="e" vm="77">
        <v>#VALUE!</v>
      </c>
      <c r="B19" s="13" cm="1">
        <f t="array" ref="B19">_FV(A19,"Price")</f>
        <v>27.17</v>
      </c>
      <c r="C19" s="13">
        <f>[79]Model!$K$6</f>
        <v>5.3710454712690376</v>
      </c>
      <c r="D19" s="4">
        <f>[79]Model!$K$7</f>
        <v>-0.80231706031398464</v>
      </c>
      <c r="E19" s="4">
        <f>[79]Model!$E$11</f>
        <v>0.4843294314246922</v>
      </c>
      <c r="F19" s="4">
        <f>[79]Model!$F$11</f>
        <v>0.29361904813453643</v>
      </c>
      <c r="G19" s="4">
        <f>[79]Model!$K$11</f>
        <v>0.21642698687784159</v>
      </c>
      <c r="H19" s="4">
        <f>[79]Model!$E$13</f>
        <v>-0.66134663341645883</v>
      </c>
      <c r="I19" s="4">
        <f>[79]Model!$F$13</f>
        <v>-8.3637702503681872</v>
      </c>
      <c r="J19" s="4">
        <f>[79]Model!$K$13</f>
        <v>0.33563797313797317</v>
      </c>
      <c r="K19" s="4">
        <f>[79]Model!$E$15</f>
        <v>2.3622369907273635</v>
      </c>
      <c r="L19" s="4">
        <f>[79]Model!$F$15</f>
        <v>-1.2734439088416134</v>
      </c>
      <c r="M19" s="4">
        <f>[79]Model!$K$15</f>
        <v>0.32862184660673871</v>
      </c>
      <c r="N19" s="4">
        <f t="shared" si="0"/>
        <v>2.4846155143075112E-2</v>
      </c>
      <c r="O19" s="26">
        <f>[79]Model!$A$6</f>
        <v>4.9843592364016738</v>
      </c>
      <c r="P19" s="26">
        <f>[79]Model!$A$7</f>
        <v>136.14421228571427</v>
      </c>
      <c r="Q19" s="23">
        <f>[79]Model!$C$7</f>
        <v>7.345152490958521E-3</v>
      </c>
      <c r="R19" s="4">
        <f>[79]Model!$C$3</f>
        <v>0.26179999999999998</v>
      </c>
      <c r="S19" s="4">
        <f>[79]Model!$C$5</f>
        <v>0</v>
      </c>
      <c r="T19" s="4">
        <f>[79]Model!$C$6</f>
        <v>-0.14404705994778327</v>
      </c>
      <c r="U19" s="4">
        <f>[79]Model!$E$7</f>
        <v>2.0147557435932006E-2</v>
      </c>
      <c r="V19" s="27">
        <f>[79]Model!$G$7</f>
        <v>2.8997204480236971</v>
      </c>
      <c r="W19" s="4">
        <f>[79]Model!$G$3</f>
        <v>4.6136783185578123E-2</v>
      </c>
      <c r="X19" s="5">
        <f>[79]Model!$A$3</f>
        <v>4765047430</v>
      </c>
      <c r="Y19" s="10" t="str" cm="1">
        <f t="array" ref="Y19">_FV(A19,"Industry")</f>
        <v>Hotels &amp; Entertainment Services</v>
      </c>
      <c r="Z19" s="16" cm="1">
        <f t="array" ref="Z19">_FV(A19,"Year incorporated",TRUE)</f>
        <v>2021</v>
      </c>
      <c r="AA19" s="8" t="str" cm="1">
        <f t="array" ref="AA19">_FV(A19,"Description")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19" s="4"/>
      <c r="AC19" s="24"/>
      <c r="AD19" s="6"/>
      <c r="AI19" s="6"/>
    </row>
    <row r="20" spans="1:35" ht="18">
      <c r="F20" s="4"/>
      <c r="S20" s="4"/>
    </row>
    <row r="21" spans="1:35" ht="18">
      <c r="F21" s="4"/>
      <c r="S21" s="4"/>
    </row>
    <row r="22" spans="1:35" ht="18">
      <c r="F22" s="4"/>
      <c r="S22" s="4"/>
    </row>
    <row r="23" spans="1:35" ht="18">
      <c r="F23" s="4"/>
      <c r="S23" s="4"/>
    </row>
    <row r="24" spans="1:35" ht="18">
      <c r="F24" s="4"/>
      <c r="S24" s="4"/>
    </row>
    <row r="25" spans="1:35" ht="18">
      <c r="F25" s="4"/>
      <c r="S25" s="4"/>
    </row>
    <row r="26" spans="1:35" ht="18">
      <c r="F26" s="4"/>
      <c r="S26" s="4"/>
    </row>
    <row r="27" spans="1:35" ht="18">
      <c r="F27" s="4"/>
      <c r="S27" s="4"/>
    </row>
    <row r="28" spans="1:35" ht="18">
      <c r="F28" s="4"/>
      <c r="S28" s="4"/>
    </row>
    <row r="29" spans="1:35" ht="18">
      <c r="F29" s="4"/>
      <c r="S29" s="4"/>
    </row>
    <row r="30" spans="1:35" ht="18">
      <c r="F30" s="4"/>
      <c r="S30" s="4"/>
    </row>
    <row r="31" spans="1:35" ht="18">
      <c r="F31" s="4"/>
      <c r="S31" s="4"/>
    </row>
    <row r="32" spans="1:35"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S38" s="4"/>
    </row>
    <row r="39" spans="6:19" ht="18">
      <c r="S39" s="4"/>
    </row>
    <row r="40" spans="6:19" ht="18">
      <c r="S40" s="4"/>
    </row>
    <row r="41" spans="6:19" ht="18">
      <c r="S41" s="4"/>
    </row>
    <row r="42" spans="6:19" ht="18">
      <c r="S42" s="4"/>
    </row>
  </sheetData>
  <autoFilter ref="A1:X1" xr:uid="{FAB1ACF9-D4B9-FB4D-8299-9FC1FBDA430F}">
    <sortState xmlns:xlrd2="http://schemas.microsoft.com/office/spreadsheetml/2017/richdata2" ref="A2:X19">
      <sortCondition descending="1" ref="D1:D19"/>
    </sortState>
  </autoFilter>
  <conditionalFormatting sqref="F20:F24">
    <cfRule type="colorScale" priority="27864">
      <colorScale>
        <cfvo type="min"/>
        <cfvo type="max"/>
        <color rgb="FFFCFCFF"/>
        <color rgb="FF63BE7B"/>
      </colorScale>
    </cfRule>
  </conditionalFormatting>
  <conditionalFormatting sqref="F20:F37">
    <cfRule type="colorScale" priority="27866">
      <colorScale>
        <cfvo type="min"/>
        <cfvo type="max"/>
        <color rgb="FFFCFCFF"/>
        <color rgb="FF63BE7B"/>
      </colorScale>
    </cfRule>
  </conditionalFormatting>
  <conditionalFormatting sqref="F20">
    <cfRule type="colorScale" priority="7306">
      <colorScale>
        <cfvo type="min"/>
        <cfvo type="max"/>
        <color rgb="FFFCFCFF"/>
        <color rgb="FF63BE7B"/>
      </colorScale>
    </cfRule>
    <cfRule type="colorScale" priority="7307">
      <colorScale>
        <cfvo type="min"/>
        <cfvo type="max"/>
        <color rgb="FFFCFCFF"/>
        <color rgb="FF63BE7B"/>
      </colorScale>
    </cfRule>
    <cfRule type="colorScale" priority="7308">
      <colorScale>
        <cfvo type="min"/>
        <cfvo type="max"/>
        <color rgb="FFFCFCFF"/>
        <color rgb="FF63BE7B"/>
      </colorScale>
    </cfRule>
    <cfRule type="colorScale" priority="7309">
      <colorScale>
        <cfvo type="min"/>
        <cfvo type="percentile" val="50"/>
        <cfvo type="max"/>
        <color rgb="FFF8696B"/>
        <color rgb="FFFFEB84"/>
        <color rgb="FF63BE7B"/>
      </colorScale>
    </cfRule>
    <cfRule type="colorScale" priority="7310">
      <colorScale>
        <cfvo type="min"/>
        <cfvo type="max"/>
        <color rgb="FFFCFCFF"/>
        <color rgb="FF63BE7B"/>
      </colorScale>
    </cfRule>
    <cfRule type="colorScale" priority="7311">
      <colorScale>
        <cfvo type="min"/>
        <cfvo type="max"/>
        <color rgb="FFFFEF9C"/>
        <color rgb="FF63BE7B"/>
      </colorScale>
    </cfRule>
  </conditionalFormatting>
  <conditionalFormatting sqref="F20:F24">
    <cfRule type="colorScale" priority="7326">
      <colorScale>
        <cfvo type="min"/>
        <cfvo type="max"/>
        <color rgb="FFFCFCFF"/>
        <color rgb="FF63BE7B"/>
      </colorScale>
    </cfRule>
  </conditionalFormatting>
  <conditionalFormatting sqref="F21">
    <cfRule type="colorScale" priority="7312">
      <colorScale>
        <cfvo type="min"/>
        <cfvo type="max"/>
        <color rgb="FFFCFCFF"/>
        <color rgb="FF63BE7B"/>
      </colorScale>
    </cfRule>
    <cfRule type="colorScale" priority="7313">
      <colorScale>
        <cfvo type="min"/>
        <cfvo type="max"/>
        <color rgb="FFFCFCFF"/>
        <color rgb="FF63BE7B"/>
      </colorScale>
    </cfRule>
    <cfRule type="colorScale" priority="7314">
      <colorScale>
        <cfvo type="min"/>
        <cfvo type="percentile" val="50"/>
        <cfvo type="max"/>
        <color rgb="FFF8696B"/>
        <color rgb="FFFFEB84"/>
        <color rgb="FF63BE7B"/>
      </colorScale>
    </cfRule>
    <cfRule type="colorScale" priority="7315">
      <colorScale>
        <cfvo type="min"/>
        <cfvo type="max"/>
        <color rgb="FFFFEF9C"/>
        <color rgb="FF63BE7B"/>
      </colorScale>
    </cfRule>
  </conditionalFormatting>
  <conditionalFormatting sqref="F22">
    <cfRule type="colorScale" priority="7316">
      <colorScale>
        <cfvo type="min"/>
        <cfvo type="max"/>
        <color rgb="FFFCFCFF"/>
        <color rgb="FF63BE7B"/>
      </colorScale>
    </cfRule>
    <cfRule type="colorScale" priority="7317">
      <colorScale>
        <cfvo type="min"/>
        <cfvo type="max"/>
        <color rgb="FFFCFCFF"/>
        <color rgb="FF63BE7B"/>
      </colorScale>
    </cfRule>
    <cfRule type="colorScale" priority="7318">
      <colorScale>
        <cfvo type="min"/>
        <cfvo type="percentile" val="50"/>
        <cfvo type="max"/>
        <color rgb="FFF8696B"/>
        <color rgb="FFFFEB84"/>
        <color rgb="FF63BE7B"/>
      </colorScale>
    </cfRule>
    <cfRule type="colorScale" priority="7319">
      <colorScale>
        <cfvo type="min"/>
        <cfvo type="max"/>
        <color rgb="FFFFEF9C"/>
        <color rgb="FF63BE7B"/>
      </colorScale>
    </cfRule>
  </conditionalFormatting>
  <conditionalFormatting sqref="F23">
    <cfRule type="colorScale" priority="7320">
      <colorScale>
        <cfvo type="min"/>
        <cfvo type="max"/>
        <color rgb="FFFCFCFF"/>
        <color rgb="FF63BE7B"/>
      </colorScale>
    </cfRule>
    <cfRule type="colorScale" priority="7321">
      <colorScale>
        <cfvo type="min"/>
        <cfvo type="max"/>
        <color rgb="FFFCFCFF"/>
        <color rgb="FF63BE7B"/>
      </colorScale>
    </cfRule>
    <cfRule type="colorScale" priority="7322">
      <colorScale>
        <cfvo type="min"/>
        <cfvo type="percentile" val="50"/>
        <cfvo type="max"/>
        <color rgb="FFF8696B"/>
        <color rgb="FFFFEB84"/>
        <color rgb="FF63BE7B"/>
      </colorScale>
    </cfRule>
    <cfRule type="colorScale" priority="7323">
      <colorScale>
        <cfvo type="min"/>
        <cfvo type="max"/>
        <color rgb="FFFFEF9C"/>
        <color rgb="FF63BE7B"/>
      </colorScale>
    </cfRule>
  </conditionalFormatting>
  <conditionalFormatting sqref="F24">
    <cfRule type="colorScale" priority="7217">
      <colorScale>
        <cfvo type="min"/>
        <cfvo type="max"/>
        <color rgb="FFFCFCFF"/>
        <color rgb="FF63BE7B"/>
      </colorScale>
    </cfRule>
    <cfRule type="colorScale" priority="7218">
      <colorScale>
        <cfvo type="min"/>
        <cfvo type="max"/>
        <color rgb="FFFCFCFF"/>
        <color rgb="FF63BE7B"/>
      </colorScale>
    </cfRule>
    <cfRule type="colorScale" priority="7219">
      <colorScale>
        <cfvo type="min"/>
        <cfvo type="percentile" val="50"/>
        <cfvo type="max"/>
        <color rgb="FFF8696B"/>
        <color rgb="FFFFEB84"/>
        <color rgb="FF63BE7B"/>
      </colorScale>
    </cfRule>
    <cfRule type="colorScale" priority="7220">
      <colorScale>
        <cfvo type="min"/>
        <cfvo type="max"/>
        <color rgb="FFFFEF9C"/>
        <color rgb="FF63BE7B"/>
      </colorScale>
    </cfRule>
  </conditionalFormatting>
  <conditionalFormatting sqref="F25">
    <cfRule type="colorScale" priority="7194">
      <colorScale>
        <cfvo type="min"/>
        <cfvo type="max"/>
        <color rgb="FFFCFCFF"/>
        <color rgb="FF63BE7B"/>
      </colorScale>
    </cfRule>
    <cfRule type="colorScale" priority="7195">
      <colorScale>
        <cfvo type="min"/>
        <cfvo type="max"/>
        <color rgb="FFFCFCFF"/>
        <color rgb="FF63BE7B"/>
      </colorScale>
    </cfRule>
    <cfRule type="colorScale" priority="7196">
      <colorScale>
        <cfvo type="min"/>
        <cfvo type="percentile" val="50"/>
        <cfvo type="max"/>
        <color rgb="FFF8696B"/>
        <color rgb="FFFFEB84"/>
        <color rgb="FF63BE7B"/>
      </colorScale>
    </cfRule>
    <cfRule type="colorScale" priority="7197">
      <colorScale>
        <cfvo type="min"/>
        <cfvo type="max"/>
        <color rgb="FFFFEF9C"/>
        <color rgb="FF63BE7B"/>
      </colorScale>
    </cfRule>
  </conditionalFormatting>
  <conditionalFormatting sqref="F25:F27 F29:F34">
    <cfRule type="colorScale" priority="7192">
      <colorScale>
        <cfvo type="min"/>
        <cfvo type="max"/>
        <color rgb="FFFCFCFF"/>
        <color rgb="FF63BE7B"/>
      </colorScale>
    </cfRule>
  </conditionalFormatting>
  <conditionalFormatting sqref="F25:F27">
    <cfRule type="colorScale" priority="7214">
      <colorScale>
        <cfvo type="min"/>
        <cfvo type="max"/>
        <color rgb="FFFCFCFF"/>
        <color rgb="FF63BE7B"/>
      </colorScale>
    </cfRule>
  </conditionalFormatting>
  <conditionalFormatting sqref="F25:F34">
    <cfRule type="colorScale" priority="7215">
      <colorScale>
        <cfvo type="min"/>
        <cfvo type="max"/>
        <color rgb="FFFCFCFF"/>
        <color rgb="FF63BE7B"/>
      </colorScale>
    </cfRule>
  </conditionalFormatting>
  <conditionalFormatting sqref="F26">
    <cfRule type="colorScale" priority="7198">
      <colorScale>
        <cfvo type="min"/>
        <cfvo type="max"/>
        <color rgb="FFFCFCFF"/>
        <color rgb="FF63BE7B"/>
      </colorScale>
    </cfRule>
    <cfRule type="colorScale" priority="7199">
      <colorScale>
        <cfvo type="min"/>
        <cfvo type="max"/>
        <color rgb="FFFCFCFF"/>
        <color rgb="FF63BE7B"/>
      </colorScale>
    </cfRule>
    <cfRule type="colorScale" priority="7200">
      <colorScale>
        <cfvo type="min"/>
        <cfvo type="percentile" val="50"/>
        <cfvo type="max"/>
        <color rgb="FFF8696B"/>
        <color rgb="FFFFEB84"/>
        <color rgb="FF63BE7B"/>
      </colorScale>
    </cfRule>
    <cfRule type="colorScale" priority="7201">
      <colorScale>
        <cfvo type="min"/>
        <cfvo type="max"/>
        <color rgb="FFFFEF9C"/>
        <color rgb="FF63BE7B"/>
      </colorScale>
    </cfRule>
  </conditionalFormatting>
  <conditionalFormatting sqref="F27">
    <cfRule type="colorScale" priority="7202">
      <colorScale>
        <cfvo type="min"/>
        <cfvo type="max"/>
        <color rgb="FFFCFCFF"/>
        <color rgb="FF63BE7B"/>
      </colorScale>
    </cfRule>
    <cfRule type="colorScale" priority="7203">
      <colorScale>
        <cfvo type="min"/>
        <cfvo type="max"/>
        <color rgb="FFFCFCFF"/>
        <color rgb="FF63BE7B"/>
      </colorScale>
    </cfRule>
    <cfRule type="colorScale" priority="7204">
      <colorScale>
        <cfvo type="min"/>
        <cfvo type="percentile" val="50"/>
        <cfvo type="max"/>
        <color rgb="FFF8696B"/>
        <color rgb="FFFFEB84"/>
        <color rgb="FF63BE7B"/>
      </colorScale>
    </cfRule>
    <cfRule type="colorScale" priority="7205">
      <colorScale>
        <cfvo type="min"/>
        <cfvo type="max"/>
        <color rgb="FFFFEF9C"/>
        <color rgb="FF63BE7B"/>
      </colorScale>
    </cfRule>
  </conditionalFormatting>
  <conditionalFormatting sqref="F28">
    <cfRule type="colorScale" priority="7190">
      <colorScale>
        <cfvo type="min"/>
        <cfvo type="max"/>
        <color rgb="FFFCFCFF"/>
        <color rgb="FF63BE7B"/>
      </colorScale>
    </cfRule>
    <cfRule type="colorScale" priority="7191">
      <colorScale>
        <cfvo type="min"/>
        <cfvo type="max"/>
        <color rgb="FFFCFCFF"/>
        <color rgb="FF63BE7B"/>
      </colorScale>
    </cfRule>
    <cfRule type="colorScale" priority="7210">
      <colorScale>
        <cfvo type="min"/>
        <cfvo type="max"/>
        <color rgb="FFFCFCFF"/>
        <color rgb="FF63BE7B"/>
      </colorScale>
    </cfRule>
    <cfRule type="colorScale" priority="7211">
      <colorScale>
        <cfvo type="min"/>
        <cfvo type="max"/>
        <color rgb="FFFCFCFF"/>
        <color rgb="FF63BE7B"/>
      </colorScale>
    </cfRule>
    <cfRule type="colorScale" priority="7212">
      <colorScale>
        <cfvo type="min"/>
        <cfvo type="percentile" val="50"/>
        <cfvo type="max"/>
        <color rgb="FFF8696B"/>
        <color rgb="FFFFEB84"/>
        <color rgb="FF63BE7B"/>
      </colorScale>
    </cfRule>
    <cfRule type="colorScale" priority="7213">
      <colorScale>
        <cfvo type="min"/>
        <cfvo type="max"/>
        <color rgb="FFFFEF9C"/>
        <color rgb="FF63BE7B"/>
      </colorScale>
    </cfRule>
  </conditionalFormatting>
  <conditionalFormatting sqref="F29">
    <cfRule type="colorScale" priority="7206">
      <colorScale>
        <cfvo type="min"/>
        <cfvo type="max"/>
        <color rgb="FFFCFCFF"/>
        <color rgb="FF63BE7B"/>
      </colorScale>
    </cfRule>
    <cfRule type="colorScale" priority="7207">
      <colorScale>
        <cfvo type="min"/>
        <cfvo type="max"/>
        <color rgb="FFFCFCFF"/>
        <color rgb="FF63BE7B"/>
      </colorScale>
    </cfRule>
    <cfRule type="colorScale" priority="7208">
      <colorScale>
        <cfvo type="min"/>
        <cfvo type="percentile" val="50"/>
        <cfvo type="max"/>
        <color rgb="FFF8696B"/>
        <color rgb="FFFFEB84"/>
        <color rgb="FF63BE7B"/>
      </colorScale>
    </cfRule>
    <cfRule type="colorScale" priority="7209">
      <colorScale>
        <cfvo type="min"/>
        <cfvo type="max"/>
        <color rgb="FFFFEF9C"/>
        <color rgb="FF63BE7B"/>
      </colorScale>
    </cfRule>
  </conditionalFormatting>
  <conditionalFormatting sqref="F29:F34">
    <cfRule type="colorScale" priority="7193">
      <colorScale>
        <cfvo type="min"/>
        <cfvo type="max"/>
        <color rgb="FFFCFCFF"/>
        <color rgb="FF63BE7B"/>
      </colorScale>
    </cfRule>
  </conditionalFormatting>
  <conditionalFormatting sqref="F30:F34">
    <cfRule type="colorScale" priority="7186">
      <colorScale>
        <cfvo type="min"/>
        <cfvo type="max"/>
        <color rgb="FFFCFCFF"/>
        <color rgb="FF63BE7B"/>
      </colorScale>
    </cfRule>
    <cfRule type="colorScale" priority="7187">
      <colorScale>
        <cfvo type="min"/>
        <cfvo type="max"/>
        <color rgb="FFFCFCFF"/>
        <color rgb="FF63BE7B"/>
      </colorScale>
    </cfRule>
    <cfRule type="colorScale" priority="7188">
      <colorScale>
        <cfvo type="min"/>
        <cfvo type="percentile" val="50"/>
        <cfvo type="max"/>
        <color rgb="FFF8696B"/>
        <color rgb="FFFFEB84"/>
        <color rgb="FF63BE7B"/>
      </colorScale>
    </cfRule>
    <cfRule type="colorScale" priority="7189">
      <colorScale>
        <cfvo type="min"/>
        <cfvo type="max"/>
        <color rgb="FFFFEF9C"/>
        <color rgb="FF63BE7B"/>
      </colorScale>
    </cfRule>
  </conditionalFormatting>
  <conditionalFormatting sqref="F35:F36">
    <cfRule type="colorScale" priority="7180">
      <colorScale>
        <cfvo type="min"/>
        <cfvo type="max"/>
        <color rgb="FFFCFCFF"/>
        <color rgb="FF63BE7B"/>
      </colorScale>
    </cfRule>
    <cfRule type="colorScale" priority="7181">
      <colorScale>
        <cfvo type="min"/>
        <cfvo type="max"/>
        <color rgb="FFFCFCFF"/>
        <color rgb="FF63BE7B"/>
      </colorScale>
    </cfRule>
    <cfRule type="colorScale" priority="7182">
      <colorScale>
        <cfvo type="min"/>
        <cfvo type="percentile" val="50"/>
        <cfvo type="max"/>
        <color rgb="FFF8696B"/>
        <color rgb="FFFFEB84"/>
        <color rgb="FF63BE7B"/>
      </colorScale>
    </cfRule>
    <cfRule type="colorScale" priority="7183">
      <colorScale>
        <cfvo type="min"/>
        <cfvo type="max"/>
        <color rgb="FFFFEF9C"/>
        <color rgb="FF63BE7B"/>
      </colorScale>
    </cfRule>
  </conditionalFormatting>
  <conditionalFormatting sqref="F35:F37">
    <cfRule type="colorScale" priority="7179">
      <colorScale>
        <cfvo type="min"/>
        <cfvo type="max"/>
        <color rgb="FFFCFCFF"/>
        <color rgb="FF63BE7B"/>
      </colorScale>
    </cfRule>
    <cfRule type="colorScale" priority="7184">
      <colorScale>
        <cfvo type="min"/>
        <cfvo type="max"/>
        <color rgb="FFFCFCFF"/>
        <color rgb="FF63BE7B"/>
      </colorScale>
    </cfRule>
    <cfRule type="colorScale" priority="7185">
      <colorScale>
        <cfvo type="min"/>
        <cfvo type="max"/>
        <color rgb="FFFCFCFF"/>
        <color rgb="FF63BE7B"/>
      </colorScale>
    </cfRule>
  </conditionalFormatting>
  <conditionalFormatting sqref="F37">
    <cfRule type="colorScale" priority="7175">
      <colorScale>
        <cfvo type="min"/>
        <cfvo type="max"/>
        <color rgb="FFFCFCFF"/>
        <color rgb="FF63BE7B"/>
      </colorScale>
    </cfRule>
    <cfRule type="colorScale" priority="7176">
      <colorScale>
        <cfvo type="min"/>
        <cfvo type="max"/>
        <color rgb="FFFCFCFF"/>
        <color rgb="FF63BE7B"/>
      </colorScale>
    </cfRule>
    <cfRule type="colorScale" priority="7177">
      <colorScale>
        <cfvo type="min"/>
        <cfvo type="percentile" val="50"/>
        <cfvo type="max"/>
        <color rgb="FFF8696B"/>
        <color rgb="FFFFEB84"/>
        <color rgb="FF63BE7B"/>
      </colorScale>
    </cfRule>
    <cfRule type="colorScale" priority="7178">
      <colorScale>
        <cfvo type="min"/>
        <cfvo type="max"/>
        <color rgb="FFFFEF9C"/>
        <color rgb="FF63BE7B"/>
      </colorScale>
    </cfRule>
  </conditionalFormatting>
  <conditionalFormatting sqref="H1">
    <cfRule type="colorScale" priority="7869">
      <colorScale>
        <cfvo type="min"/>
        <cfvo type="percentile" val="50"/>
        <cfvo type="max"/>
        <color rgb="FFF8696B"/>
        <color rgb="FFFCFCFF"/>
        <color rgb="FF63BE7B"/>
      </colorScale>
    </cfRule>
  </conditionalFormatting>
  <conditionalFormatting sqref="H20:H1048576 H1">
    <cfRule type="colorScale" priority="8033">
      <colorScale>
        <cfvo type="min"/>
        <cfvo type="percentile" val="50"/>
        <cfvo type="max"/>
        <color rgb="FFF8696B"/>
        <color rgb="FFFCFCFF"/>
        <color rgb="FF5A8AC6"/>
      </colorScale>
    </cfRule>
  </conditionalFormatting>
  <conditionalFormatting sqref="D3">
    <cfRule type="colorScale" priority="6642">
      <colorScale>
        <cfvo type="min"/>
        <cfvo type="percentile" val="50"/>
        <cfvo type="max"/>
        <color rgb="FFF8696B"/>
        <color rgb="FFFCFCFF"/>
        <color rgb="FF63BE7B"/>
      </colorScale>
    </cfRule>
    <cfRule type="colorScale" priority="6647">
      <colorScale>
        <cfvo type="min"/>
        <cfvo type="percentile" val="50"/>
        <cfvo type="max"/>
        <color rgb="FFF8696B"/>
        <color rgb="FFFCFCFF"/>
        <color rgb="FF63BE7B"/>
      </colorScale>
    </cfRule>
  </conditionalFormatting>
  <conditionalFormatting sqref="D6">
    <cfRule type="colorScale" priority="6184">
      <colorScale>
        <cfvo type="min"/>
        <cfvo type="percentile" val="50"/>
        <cfvo type="max"/>
        <color rgb="FFF8696B"/>
        <color rgb="FFFCFCFF"/>
        <color rgb="FF63BE7B"/>
      </colorScale>
    </cfRule>
    <cfRule type="colorScale" priority="6188">
      <colorScale>
        <cfvo type="min"/>
        <cfvo type="percentile" val="50"/>
        <cfvo type="max"/>
        <color rgb="FFF8696B"/>
        <color rgb="FFFCFCFF"/>
        <color rgb="FF63BE7B"/>
      </colorScale>
    </cfRule>
    <cfRule type="colorScale" priority="6193">
      <colorScale>
        <cfvo type="min"/>
        <cfvo type="percentile" val="50"/>
        <cfvo type="max"/>
        <color rgb="FFF8696B"/>
        <color rgb="FFFCFCFF"/>
        <color rgb="FF63BE7B"/>
      </colorScale>
    </cfRule>
    <cfRule type="colorScale" priority="6217">
      <colorScale>
        <cfvo type="min"/>
        <cfvo type="percentile" val="50"/>
        <cfvo type="max"/>
        <color rgb="FFF8696B"/>
        <color rgb="FFFCFCFF"/>
        <color rgb="FF63BE7B"/>
      </colorScale>
    </cfRule>
  </conditionalFormatting>
  <conditionalFormatting sqref="E3">
    <cfRule type="colorScale" priority="6641">
      <colorScale>
        <cfvo type="min"/>
        <cfvo type="max"/>
        <color rgb="FFFCFCFF"/>
        <color rgb="FF63BE7B"/>
      </colorScale>
    </cfRule>
    <cfRule type="colorScale" priority="6648">
      <colorScale>
        <cfvo type="min"/>
        <cfvo type="max"/>
        <color rgb="FFFCFCFF"/>
        <color rgb="FF63BE7B"/>
      </colorScale>
    </cfRule>
  </conditionalFormatting>
  <conditionalFormatting sqref="E6">
    <cfRule type="colorScale" priority="6194">
      <colorScale>
        <cfvo type="min"/>
        <cfvo type="max"/>
        <color rgb="FFFCFCFF"/>
        <color rgb="FF63BE7B"/>
      </colorScale>
    </cfRule>
    <cfRule type="colorScale" priority="6218">
      <colorScale>
        <cfvo type="min"/>
        <cfvo type="max"/>
        <color rgb="FFFCFCFF"/>
        <color rgb="FF63BE7B"/>
      </colorScale>
    </cfRule>
    <cfRule type="colorScale" priority="6219">
      <colorScale>
        <cfvo type="min"/>
        <cfvo type="percentile" val="50"/>
        <cfvo type="max"/>
        <color rgb="FFF8696B"/>
        <color rgb="FFFCFCFF"/>
        <color rgb="FF63BE7B"/>
      </colorScale>
    </cfRule>
    <cfRule type="colorScale" priority="6220">
      <colorScale>
        <cfvo type="min"/>
        <cfvo type="max"/>
        <color rgb="FFFCFCFF"/>
        <color rgb="FF63BE7B"/>
      </colorScale>
    </cfRule>
    <cfRule type="colorScale" priority="6221">
      <colorScale>
        <cfvo type="min"/>
        <cfvo type="percentile" val="50"/>
        <cfvo type="max"/>
        <color rgb="FFF8696B"/>
        <color rgb="FFFCFCFF"/>
        <color rgb="FF63BE7B"/>
      </colorScale>
    </cfRule>
    <cfRule type="colorScale" priority="6222">
      <colorScale>
        <cfvo type="min"/>
        <cfvo type="max"/>
        <color rgb="FFFCFCFF"/>
        <color rgb="FF63BE7B"/>
      </colorScale>
    </cfRule>
  </conditionalFormatting>
  <conditionalFormatting sqref="F6">
    <cfRule type="colorScale" priority="6199">
      <colorScale>
        <cfvo type="min"/>
        <cfvo type="max"/>
        <color rgb="FFFCFCFF"/>
        <color rgb="FF63BE7B"/>
      </colorScale>
    </cfRule>
    <cfRule type="colorScale" priority="6200">
      <colorScale>
        <cfvo type="min"/>
        <cfvo type="max"/>
        <color rgb="FFFCFCFF"/>
        <color rgb="FF63BE7B"/>
      </colorScale>
    </cfRule>
    <cfRule type="colorScale" priority="6231">
      <colorScale>
        <cfvo type="min"/>
        <cfvo type="max"/>
        <color rgb="FFFCFCFF"/>
        <color rgb="FF63BE7B"/>
      </colorScale>
    </cfRule>
    <cfRule type="colorScale" priority="6232">
      <colorScale>
        <cfvo type="min"/>
        <cfvo type="max"/>
        <color rgb="FFFCFCFF"/>
        <color rgb="FF63BE7B"/>
      </colorScale>
    </cfRule>
    <cfRule type="colorScale" priority="6233">
      <colorScale>
        <cfvo type="min"/>
        <cfvo type="percentile" val="50"/>
        <cfvo type="max"/>
        <color rgb="FFF8696B"/>
        <color rgb="FFFCFCFF"/>
        <color rgb="FF63BE7B"/>
      </colorScale>
    </cfRule>
    <cfRule type="colorScale" priority="6234">
      <colorScale>
        <cfvo type="min"/>
        <cfvo type="max"/>
        <color rgb="FFFCFCFF"/>
        <color rgb="FF63BE7B"/>
      </colorScale>
    </cfRule>
    <cfRule type="colorScale" priority="6235">
      <colorScale>
        <cfvo type="min"/>
        <cfvo type="percentile" val="50"/>
        <cfvo type="max"/>
        <color rgb="FFF8696B"/>
        <color rgb="FFFCFCFF"/>
        <color rgb="FF63BE7B"/>
      </colorScale>
    </cfRule>
    <cfRule type="colorScale" priority="6236">
      <colorScale>
        <cfvo type="min"/>
        <cfvo type="max"/>
        <color rgb="FFFCFCFF"/>
        <color rgb="FF63BE7B"/>
      </colorScale>
    </cfRule>
  </conditionalFormatting>
  <conditionalFormatting sqref="G6">
    <cfRule type="colorScale" priority="6201">
      <colorScale>
        <cfvo type="min"/>
        <cfvo type="max"/>
        <color rgb="FFFCFCFF"/>
        <color rgb="FF63BE7B"/>
      </colorScale>
    </cfRule>
    <cfRule type="colorScale" priority="6202">
      <colorScale>
        <cfvo type="min"/>
        <cfvo type="max"/>
        <color rgb="FFFCFCFF"/>
        <color rgb="FF63BE7B"/>
      </colorScale>
    </cfRule>
    <cfRule type="colorScale" priority="6237">
      <colorScale>
        <cfvo type="min"/>
        <cfvo type="max"/>
        <color rgb="FFFCFCFF"/>
        <color rgb="FF63BE7B"/>
      </colorScale>
    </cfRule>
    <cfRule type="colorScale" priority="6238">
      <colorScale>
        <cfvo type="min"/>
        <cfvo type="max"/>
        <color rgb="FFFCFCFF"/>
        <color rgb="FF63BE7B"/>
      </colorScale>
    </cfRule>
    <cfRule type="colorScale" priority="6239">
      <colorScale>
        <cfvo type="min"/>
        <cfvo type="percentile" val="50"/>
        <cfvo type="max"/>
        <color rgb="FFF8696B"/>
        <color rgb="FFFCFCFF"/>
        <color rgb="FF63BE7B"/>
      </colorScale>
    </cfRule>
    <cfRule type="colorScale" priority="6240">
      <colorScale>
        <cfvo type="min"/>
        <cfvo type="percentile" val="50"/>
        <cfvo type="max"/>
        <color rgb="FFF8696B"/>
        <color rgb="FFFCFCFF"/>
        <color rgb="FF63BE7B"/>
      </colorScale>
    </cfRule>
    <cfRule type="colorScale" priority="6241">
      <colorScale>
        <cfvo type="min"/>
        <cfvo type="max"/>
        <color rgb="FFFCFCFF"/>
        <color rgb="FF63BE7B"/>
      </colorScale>
    </cfRule>
  </conditionalFormatting>
  <conditionalFormatting sqref="H3">
    <cfRule type="colorScale" priority="6639">
      <colorScale>
        <cfvo type="min"/>
        <cfvo type="percentile" val="50"/>
        <cfvo type="max"/>
        <color rgb="FFF8696B"/>
        <color rgb="FFFCFCFF"/>
        <color rgb="FF63BE7B"/>
      </colorScale>
    </cfRule>
    <cfRule type="colorScale" priority="6640">
      <colorScale>
        <cfvo type="min"/>
        <cfvo type="max"/>
        <color rgb="FFFCFCFF"/>
        <color rgb="FF63BE7B"/>
      </colorScale>
    </cfRule>
    <cfRule type="colorScale" priority="6650">
      <colorScale>
        <cfvo type="min"/>
        <cfvo type="max"/>
        <color rgb="FFFCFCFF"/>
        <color rgb="FF63BE7B"/>
      </colorScale>
    </cfRule>
  </conditionalFormatting>
  <conditionalFormatting sqref="H6">
    <cfRule type="colorScale" priority="6187">
      <colorScale>
        <cfvo type="min"/>
        <cfvo type="percentile" val="50"/>
        <cfvo type="max"/>
        <color rgb="FFF8696B"/>
        <color rgb="FFFCFCFF"/>
        <color rgb="FF5A8AC6"/>
      </colorScale>
    </cfRule>
    <cfRule type="colorScale" priority="6203">
      <colorScale>
        <cfvo type="min"/>
        <cfvo type="percentile" val="50"/>
        <cfvo type="max"/>
        <color rgb="FFF8696B"/>
        <color rgb="FFFCFCFF"/>
        <color rgb="FF63BE7B"/>
      </colorScale>
    </cfRule>
    <cfRule type="colorScale" priority="6204">
      <colorScale>
        <cfvo type="min"/>
        <cfvo type="max"/>
        <color rgb="FFFCFCFF"/>
        <color rgb="FF63BE7B"/>
      </colorScale>
    </cfRule>
    <cfRule type="colorScale" priority="6205">
      <colorScale>
        <cfvo type="min"/>
        <cfvo type="percentile" val="50"/>
        <cfvo type="max"/>
        <color rgb="FFF8696B"/>
        <color rgb="FFFCFCFF"/>
        <color rgb="FF63BE7B"/>
      </colorScale>
    </cfRule>
    <cfRule type="colorScale" priority="6206">
      <colorScale>
        <cfvo type="min"/>
        <cfvo type="percentile" val="50"/>
        <cfvo type="max"/>
        <color rgb="FFF8696B"/>
        <color rgb="FFFCFCFF"/>
        <color rgb="FF63BE7B"/>
      </colorScale>
    </cfRule>
    <cfRule type="colorScale" priority="6207">
      <colorScale>
        <cfvo type="min"/>
        <cfvo type="max"/>
        <color rgb="FFFCFCFF"/>
        <color rgb="FF63BE7B"/>
      </colorScale>
    </cfRule>
    <cfRule type="colorScale" priority="6242">
      <colorScale>
        <cfvo type="min"/>
        <cfvo type="percentile" val="50"/>
        <cfvo type="max"/>
        <color rgb="FFF8696B"/>
        <color rgb="FFFCFCFF"/>
        <color rgb="FF63BE7B"/>
      </colorScale>
    </cfRule>
    <cfRule type="colorScale" priority="6243">
      <colorScale>
        <cfvo type="min"/>
        <cfvo type="max"/>
        <color rgb="FFFCFCFF"/>
        <color rgb="FF63BE7B"/>
      </colorScale>
    </cfRule>
    <cfRule type="colorScale" priority="6244">
      <colorScale>
        <cfvo type="min"/>
        <cfvo type="percentile" val="50"/>
        <cfvo type="max"/>
        <color rgb="FFF8696B"/>
        <color rgb="FFFCFCFF"/>
        <color rgb="FF63BE7B"/>
      </colorScale>
    </cfRule>
    <cfRule type="colorScale" priority="6245">
      <colorScale>
        <cfvo type="min"/>
        <cfvo type="max"/>
        <color rgb="FFFCFCFF"/>
        <color rgb="FF63BE7B"/>
      </colorScale>
    </cfRule>
  </conditionalFormatting>
  <conditionalFormatting sqref="I6">
    <cfRule type="colorScale" priority="6246">
      <colorScale>
        <cfvo type="min"/>
        <cfvo type="percentile" val="50"/>
        <cfvo type="max"/>
        <color rgb="FFF8696B"/>
        <color rgb="FFFCFCFF"/>
        <color rgb="FF63BE7B"/>
      </colorScale>
    </cfRule>
    <cfRule type="colorScale" priority="6247">
      <colorScale>
        <cfvo type="min"/>
        <cfvo type="max"/>
        <color rgb="FFFCFCFF"/>
        <color rgb="FF63BE7B"/>
      </colorScale>
    </cfRule>
    <cfRule type="colorScale" priority="6248">
      <colorScale>
        <cfvo type="min"/>
        <cfvo type="percentile" val="50"/>
        <cfvo type="max"/>
        <color rgb="FFF8696B"/>
        <color rgb="FFFCFCFF"/>
        <color rgb="FF63BE7B"/>
      </colorScale>
    </cfRule>
    <cfRule type="colorScale" priority="6249">
      <colorScale>
        <cfvo type="min"/>
        <cfvo type="max"/>
        <color rgb="FFFCFCFF"/>
        <color rgb="FF63BE7B"/>
      </colorScale>
    </cfRule>
  </conditionalFormatting>
  <conditionalFormatting sqref="I3">
    <cfRule type="colorScale" priority="6683">
      <colorScale>
        <cfvo type="min"/>
        <cfvo type="percentile" val="50"/>
        <cfvo type="max"/>
        <color rgb="FFF8696B"/>
        <color rgb="FFFCFCFF"/>
        <color rgb="FF63BE7B"/>
      </colorScale>
    </cfRule>
    <cfRule type="colorScale" priority="6684">
      <colorScale>
        <cfvo type="min"/>
        <cfvo type="max"/>
        <color rgb="FFFCFCFF"/>
        <color rgb="FF63BE7B"/>
      </colorScale>
    </cfRule>
  </conditionalFormatting>
  <conditionalFormatting sqref="I6">
    <cfRule type="colorScale" priority="6208">
      <colorScale>
        <cfvo type="min"/>
        <cfvo type="percentile" val="50"/>
        <cfvo type="max"/>
        <color rgb="FFF8696B"/>
        <color rgb="FFFCFCFF"/>
        <color rgb="FF63BE7B"/>
      </colorScale>
    </cfRule>
    <cfRule type="colorScale" priority="6209">
      <colorScale>
        <cfvo type="min"/>
        <cfvo type="max"/>
        <color rgb="FFFCFCFF"/>
        <color rgb="FF63BE7B"/>
      </colorScale>
    </cfRule>
    <cfRule type="colorScale" priority="6252">
      <colorScale>
        <cfvo type="min"/>
        <cfvo type="percentile" val="50"/>
        <cfvo type="max"/>
        <color rgb="FFF8696B"/>
        <color rgb="FFFCFCFF"/>
        <color rgb="FF63BE7B"/>
      </colorScale>
    </cfRule>
    <cfRule type="colorScale" priority="6253">
      <colorScale>
        <cfvo type="min"/>
        <cfvo type="percentile" val="50"/>
        <cfvo type="max"/>
        <color rgb="FFF8696B"/>
        <color rgb="FFFCFCFF"/>
        <color rgb="FF5A8AC6"/>
      </colorScale>
    </cfRule>
    <cfRule type="colorScale" priority="6254">
      <colorScale>
        <cfvo type="min"/>
        <cfvo type="percentile" val="50"/>
        <cfvo type="max"/>
        <color rgb="FFF8696B"/>
        <color rgb="FFFCFCFF"/>
        <color rgb="FF63BE7B"/>
      </colorScale>
    </cfRule>
    <cfRule type="colorScale" priority="6255">
      <colorScale>
        <cfvo type="min"/>
        <cfvo type="percentile" val="50"/>
        <cfvo type="max"/>
        <color rgb="FFF8696B"/>
        <color rgb="FFFCFCFF"/>
        <color rgb="FF63BE7B"/>
      </colorScale>
    </cfRule>
    <cfRule type="colorScale" priority="6256">
      <colorScale>
        <cfvo type="min"/>
        <cfvo type="max"/>
        <color rgb="FFFCFCFF"/>
        <color rgb="FF63BE7B"/>
      </colorScale>
    </cfRule>
    <cfRule type="colorScale" priority="6257">
      <colorScale>
        <cfvo type="min"/>
        <cfvo type="percentile" val="50"/>
        <cfvo type="max"/>
        <color rgb="FFF8696B"/>
        <color rgb="FFFCFCFF"/>
        <color rgb="FF63BE7B"/>
      </colorScale>
    </cfRule>
  </conditionalFormatting>
  <conditionalFormatting sqref="I6">
    <cfRule type="colorScale" priority="6258">
      <colorScale>
        <cfvo type="min"/>
        <cfvo type="percentile" val="50"/>
        <cfvo type="max"/>
        <color rgb="FFF8696B"/>
        <color rgb="FFFCFCFF"/>
        <color rgb="FF63BE7B"/>
      </colorScale>
    </cfRule>
    <cfRule type="colorScale" priority="6259">
      <colorScale>
        <cfvo type="min"/>
        <cfvo type="max"/>
        <color rgb="FFFCFCFF"/>
        <color rgb="FF63BE7B"/>
      </colorScale>
    </cfRule>
  </conditionalFormatting>
  <conditionalFormatting sqref="K6">
    <cfRule type="colorScale" priority="6265">
      <colorScale>
        <cfvo type="min"/>
        <cfvo type="percentile" val="50"/>
        <cfvo type="max"/>
        <color rgb="FFF8696B"/>
        <color rgb="FFFCFCFF"/>
        <color rgb="FF63BE7B"/>
      </colorScale>
    </cfRule>
    <cfRule type="colorScale" priority="6266">
      <colorScale>
        <cfvo type="min"/>
        <cfvo type="max"/>
        <color rgb="FFFCFCFF"/>
        <color rgb="FF63BE7B"/>
      </colorScale>
    </cfRule>
    <cfRule type="colorScale" priority="6267">
      <colorScale>
        <cfvo type="min"/>
        <cfvo type="percentile" val="50"/>
        <cfvo type="max"/>
        <color rgb="FFF8696B"/>
        <color rgb="FFFCFCFF"/>
        <color rgb="FF63BE7B"/>
      </colorScale>
    </cfRule>
  </conditionalFormatting>
  <conditionalFormatting sqref="K6:L6">
    <cfRule type="colorScale" priority="6210">
      <colorScale>
        <cfvo type="min"/>
        <cfvo type="max"/>
        <color rgb="FFFCFCFF"/>
        <color rgb="FF63BE7B"/>
      </colorScale>
    </cfRule>
    <cfRule type="colorScale" priority="6268">
      <colorScale>
        <cfvo type="min"/>
        <cfvo type="max"/>
        <color rgb="FFFCFCFF"/>
        <color rgb="FF63BE7B"/>
      </colorScale>
    </cfRule>
    <cfRule type="colorScale" priority="6269">
      <colorScale>
        <cfvo type="min"/>
        <cfvo type="percentile" val="50"/>
        <cfvo type="max"/>
        <color rgb="FFF8696B"/>
        <color rgb="FFFCFCFF"/>
        <color rgb="FF63BE7B"/>
      </colorScale>
    </cfRule>
    <cfRule type="colorScale" priority="6270">
      <colorScale>
        <cfvo type="min"/>
        <cfvo type="max"/>
        <color rgb="FFFCFCFF"/>
        <color rgb="FF63BE7B"/>
      </colorScale>
    </cfRule>
  </conditionalFormatting>
  <conditionalFormatting sqref="L6">
    <cfRule type="colorScale" priority="6271">
      <colorScale>
        <cfvo type="min"/>
        <cfvo type="percentile" val="50"/>
        <cfvo type="max"/>
        <color rgb="FFF8696B"/>
        <color rgb="FFFCFCFF"/>
        <color rgb="FF63BE7B"/>
      </colorScale>
    </cfRule>
    <cfRule type="colorScale" priority="6272">
      <colorScale>
        <cfvo type="min"/>
        <cfvo type="max"/>
        <color rgb="FFFCFCFF"/>
        <color rgb="FF63BE7B"/>
      </colorScale>
    </cfRule>
    <cfRule type="colorScale" priority="6273">
      <colorScale>
        <cfvo type="min"/>
        <cfvo type="percentile" val="50"/>
        <cfvo type="max"/>
        <color rgb="FFF8696B"/>
        <color rgb="FFFCFCFF"/>
        <color rgb="FF63BE7B"/>
      </colorScale>
    </cfRule>
  </conditionalFormatting>
  <conditionalFormatting sqref="O3">
    <cfRule type="colorScale" priority="6638">
      <colorScale>
        <cfvo type="min"/>
        <cfvo type="percentile" val="50"/>
        <cfvo type="max"/>
        <color rgb="FF63BE7B"/>
        <color rgb="FFFCFCFF"/>
        <color rgb="FFF8696B"/>
      </colorScale>
    </cfRule>
    <cfRule type="colorScale" priority="6651">
      <colorScale>
        <cfvo type="min"/>
        <cfvo type="percentile" val="50"/>
        <cfvo type="max"/>
        <color rgb="FF63BE7B"/>
        <color rgb="FFFCFCFF"/>
        <color rgb="FFF8696B"/>
      </colorScale>
    </cfRule>
    <cfRule type="colorScale" priority="6652">
      <colorScale>
        <cfvo type="min"/>
        <cfvo type="percentile" val="50"/>
        <cfvo type="max"/>
        <color rgb="FF63BE7B"/>
        <color rgb="FFFCFCFF"/>
        <color rgb="FFF8696B"/>
      </colorScale>
    </cfRule>
    <cfRule type="colorScale" priority="6653">
      <colorScale>
        <cfvo type="min"/>
        <cfvo type="percentile" val="50"/>
        <cfvo type="max"/>
        <color rgb="FF63BE7B"/>
        <color rgb="FFFCFCFF"/>
        <color rgb="FFF8696B"/>
      </colorScale>
    </cfRule>
  </conditionalFormatting>
  <conditionalFormatting sqref="O6">
    <cfRule type="colorScale" priority="6185">
      <colorScale>
        <cfvo type="min"/>
        <cfvo type="percentile" val="50"/>
        <cfvo type="max"/>
        <color rgb="FF63BE7B"/>
        <color rgb="FFFCFCFF"/>
        <color rgb="FFF8696B"/>
      </colorScale>
    </cfRule>
    <cfRule type="colorScale" priority="6186">
      <colorScale>
        <cfvo type="min"/>
        <cfvo type="percentile" val="50"/>
        <cfvo type="max"/>
        <color rgb="FF63BE7B"/>
        <color rgb="FFFCFCFF"/>
        <color rgb="FFF8696B"/>
      </colorScale>
    </cfRule>
    <cfRule type="colorScale" priority="6212">
      <colorScale>
        <cfvo type="min"/>
        <cfvo type="percentile" val="50"/>
        <cfvo type="max"/>
        <color rgb="FF63BE7B"/>
        <color rgb="FFFCFCFF"/>
        <color rgb="FFF8696B"/>
      </colorScale>
    </cfRule>
    <cfRule type="colorScale" priority="6213">
      <colorScale>
        <cfvo type="min"/>
        <cfvo type="percentile" val="50"/>
        <cfvo type="max"/>
        <color rgb="FF63BE7B"/>
        <color rgb="FFFCFCFF"/>
        <color rgb="FFF8696B"/>
      </colorScale>
    </cfRule>
    <cfRule type="colorScale" priority="6297">
      <colorScale>
        <cfvo type="min"/>
        <cfvo type="percentile" val="50"/>
        <cfvo type="max"/>
        <color rgb="FF63BE7B"/>
        <color rgb="FFFCFCFF"/>
        <color rgb="FFF8696B"/>
      </colorScale>
    </cfRule>
    <cfRule type="colorScale" priority="6298">
      <colorScale>
        <cfvo type="min"/>
        <cfvo type="percentile" val="50"/>
        <cfvo type="max"/>
        <color rgb="FF63BE7B"/>
        <color rgb="FFFCFCFF"/>
        <color rgb="FFF8696B"/>
      </colorScale>
    </cfRule>
  </conditionalFormatting>
  <conditionalFormatting sqref="P3">
    <cfRule type="colorScale" priority="6637">
      <colorScale>
        <cfvo type="min"/>
        <cfvo type="percentile" val="50"/>
        <cfvo type="max"/>
        <color rgb="FF63BE7B"/>
        <color rgb="FFFCFCFF"/>
        <color rgb="FFF8696B"/>
      </colorScale>
    </cfRule>
    <cfRule type="colorScale" priority="6654">
      <colorScale>
        <cfvo type="min"/>
        <cfvo type="percentile" val="50"/>
        <cfvo type="max"/>
        <color rgb="FF63BE7B"/>
        <color rgb="FFFCFCFF"/>
        <color rgb="FFF8696B"/>
      </colorScale>
    </cfRule>
    <cfRule type="colorScale" priority="6655">
      <colorScale>
        <cfvo type="min"/>
        <cfvo type="percentile" val="50"/>
        <cfvo type="max"/>
        <color rgb="FF63BE7B"/>
        <color rgb="FFFCFCFF"/>
        <color rgb="FFF8696B"/>
      </colorScale>
    </cfRule>
    <cfRule type="colorScale" priority="6656">
      <colorScale>
        <cfvo type="min"/>
        <cfvo type="percentile" val="50"/>
        <cfvo type="max"/>
        <color rgb="FF63BE7B"/>
        <color rgb="FFFCFCFF"/>
        <color rgb="FFF8696B"/>
      </colorScale>
    </cfRule>
  </conditionalFormatting>
  <conditionalFormatting sqref="P6">
    <cfRule type="colorScale" priority="6299">
      <colorScale>
        <cfvo type="min"/>
        <cfvo type="percentile" val="50"/>
        <cfvo type="max"/>
        <color rgb="FF63BE7B"/>
        <color rgb="FFFCFCFF"/>
        <color rgb="FFF8696B"/>
      </colorScale>
    </cfRule>
    <cfRule type="colorScale" priority="6300">
      <colorScale>
        <cfvo type="min"/>
        <cfvo type="percentile" val="50"/>
        <cfvo type="max"/>
        <color rgb="FF63BE7B"/>
        <color rgb="FFFCFCFF"/>
        <color rgb="FFF8696B"/>
      </colorScale>
    </cfRule>
    <cfRule type="colorScale" priority="6301">
      <colorScale>
        <cfvo type="min"/>
        <cfvo type="max"/>
        <color rgb="FFFCFCFF"/>
        <color rgb="FFF8696B"/>
      </colorScale>
    </cfRule>
    <cfRule type="colorScale" priority="6302">
      <colorScale>
        <cfvo type="min"/>
        <cfvo type="percentile" val="50"/>
        <cfvo type="max"/>
        <color rgb="FF63BE7B"/>
        <color rgb="FFFCFCFF"/>
        <color rgb="FFF8696B"/>
      </colorScale>
    </cfRule>
    <cfRule type="colorScale" priority="6303">
      <colorScale>
        <cfvo type="min"/>
        <cfvo type="percentile" val="50"/>
        <cfvo type="max"/>
        <color rgb="FF63BE7B"/>
        <color rgb="FFFCFCFF"/>
        <color rgb="FFF8696B"/>
      </colorScale>
    </cfRule>
  </conditionalFormatting>
  <conditionalFormatting sqref="Q3">
    <cfRule type="colorScale" priority="6635">
      <colorScale>
        <cfvo type="min"/>
        <cfvo type="percentile" val="50"/>
        <cfvo type="max"/>
        <color rgb="FFF8696B"/>
        <color rgb="FFFCFCFF"/>
        <color rgb="FF63BE7B"/>
      </colorScale>
    </cfRule>
    <cfRule type="colorScale" priority="6636">
      <colorScale>
        <cfvo type="min"/>
        <cfvo type="max"/>
        <color rgb="FFFFEF9C"/>
        <color rgb="FF63BE7B"/>
      </colorScale>
    </cfRule>
    <cfRule type="colorScale" priority="6657">
      <colorScale>
        <cfvo type="min"/>
        <cfvo type="max"/>
        <color rgb="FFFFEF9C"/>
        <color rgb="FF63BE7B"/>
      </colorScale>
    </cfRule>
    <cfRule type="colorScale" priority="6658">
      <colorScale>
        <cfvo type="min"/>
        <cfvo type="percentile" val="50"/>
        <cfvo type="max"/>
        <color rgb="FFF8696B"/>
        <color rgb="FFFCFCFF"/>
        <color rgb="FF63BE7B"/>
      </colorScale>
    </cfRule>
  </conditionalFormatting>
  <conditionalFormatting sqref="Q6">
    <cfRule type="colorScale" priority="6214">
      <colorScale>
        <cfvo type="min"/>
        <cfvo type="max"/>
        <color rgb="FFFFEF9C"/>
        <color rgb="FF63BE7B"/>
      </colorScale>
    </cfRule>
    <cfRule type="colorScale" priority="6304">
      <colorScale>
        <cfvo type="min"/>
        <cfvo type="percentile" val="50"/>
        <cfvo type="max"/>
        <color rgb="FFF8696B"/>
        <color rgb="FFFCFCFF"/>
        <color rgb="FF63BE7B"/>
      </colorScale>
    </cfRule>
    <cfRule type="colorScale" priority="6305">
      <colorScale>
        <cfvo type="min"/>
        <cfvo type="max"/>
        <color rgb="FFFFEF9C"/>
        <color rgb="FF63BE7B"/>
      </colorScale>
    </cfRule>
    <cfRule type="colorScale" priority="6306">
      <colorScale>
        <cfvo type="min"/>
        <cfvo type="max"/>
        <color rgb="FFFCFCFF"/>
        <color rgb="FF63BE7B"/>
      </colorScale>
    </cfRule>
    <cfRule type="colorScale" priority="6307">
      <colorScale>
        <cfvo type="min"/>
        <cfvo type="max"/>
        <color rgb="FFFCFCFF"/>
        <color rgb="FF63BE7B"/>
      </colorScale>
    </cfRule>
    <cfRule type="colorScale" priority="6308">
      <colorScale>
        <cfvo type="min"/>
        <cfvo type="percentile" val="50"/>
        <cfvo type="max"/>
        <color rgb="FFF8696B"/>
        <color rgb="FFFCFCFF"/>
        <color rgb="FF63BE7B"/>
      </colorScale>
    </cfRule>
    <cfRule type="colorScale" priority="6309">
      <colorScale>
        <cfvo type="min"/>
        <cfvo type="percentile" val="50"/>
        <cfvo type="max"/>
        <color rgb="FFF8696B"/>
        <color rgb="FFFCFCFF"/>
        <color rgb="FF63BE7B"/>
      </colorScale>
    </cfRule>
    <cfRule type="colorScale" priority="6310">
      <colorScale>
        <cfvo type="min"/>
        <cfvo type="max"/>
        <color rgb="FFFCFCFF"/>
        <color rgb="FF63BE7B"/>
      </colorScale>
    </cfRule>
    <cfRule type="colorScale" priority="6311">
      <colorScale>
        <cfvo type="min"/>
        <cfvo type="percentile" val="50"/>
        <cfvo type="max"/>
        <color rgb="FFF8696B"/>
        <color rgb="FFFCFCFF"/>
        <color rgb="FF63BE7B"/>
      </colorScale>
    </cfRule>
  </conditionalFormatting>
  <conditionalFormatting sqref="Q3:U3 W3">
    <cfRule type="colorScale" priority="6643">
      <colorScale>
        <cfvo type="min"/>
        <cfvo type="max"/>
        <color rgb="FFFFEF9C"/>
        <color rgb="FF63BE7B"/>
      </colorScale>
    </cfRule>
    <cfRule type="colorScale" priority="6644">
      <colorScale>
        <cfvo type="min"/>
        <cfvo type="max"/>
        <color rgb="FFFFEF9C"/>
        <color rgb="FF63BE7B"/>
      </colorScale>
    </cfRule>
    <cfRule type="colorScale" priority="6645">
      <colorScale>
        <cfvo type="min"/>
        <cfvo type="max"/>
        <color rgb="FFFFEF9C"/>
        <color rgb="FF63BE7B"/>
      </colorScale>
    </cfRule>
  </conditionalFormatting>
  <conditionalFormatting sqref="Q4:U4 W4">
    <cfRule type="colorScale" priority="6666">
      <colorScale>
        <cfvo type="min"/>
        <cfvo type="max"/>
        <color rgb="FFFFEF9C"/>
        <color rgb="FF63BE7B"/>
      </colorScale>
    </cfRule>
  </conditionalFormatting>
  <conditionalFormatting sqref="Q6:W6">
    <cfRule type="colorScale" priority="6189">
      <colorScale>
        <cfvo type="min"/>
        <cfvo type="max"/>
        <color rgb="FFFFEF9C"/>
        <color rgb="FF63BE7B"/>
      </colorScale>
    </cfRule>
    <cfRule type="colorScale" priority="6190">
      <colorScale>
        <cfvo type="min"/>
        <cfvo type="max"/>
        <color rgb="FFFFEF9C"/>
        <color rgb="FF63BE7B"/>
      </colorScale>
    </cfRule>
    <cfRule type="colorScale" priority="6191">
      <colorScale>
        <cfvo type="min"/>
        <cfvo type="max"/>
        <color rgb="FFFFEF9C"/>
        <color rgb="FF63BE7B"/>
      </colorScale>
    </cfRule>
  </conditionalFormatting>
  <conditionalFormatting sqref="R6">
    <cfRule type="colorScale" priority="6312">
      <colorScale>
        <cfvo type="min"/>
        <cfvo type="max"/>
        <color rgb="FFFCFCFF"/>
        <color rgb="FF63BE7B"/>
      </colorScale>
    </cfRule>
    <cfRule type="colorScale" priority="6313">
      <colorScale>
        <cfvo type="min"/>
        <cfvo type="percentile" val="50"/>
        <cfvo type="max"/>
        <color rgb="FFF8696B"/>
        <color rgb="FFFCFCFF"/>
        <color rgb="FF63BE7B"/>
      </colorScale>
    </cfRule>
    <cfRule type="colorScale" priority="6314">
      <colorScale>
        <cfvo type="min"/>
        <cfvo type="max"/>
        <color rgb="FFFCFCFF"/>
        <color rgb="FF63BE7B"/>
      </colorScale>
    </cfRule>
  </conditionalFormatting>
  <conditionalFormatting sqref="R3">
    <cfRule type="colorScale" priority="6634">
      <colorScale>
        <cfvo type="min"/>
        <cfvo type="max"/>
        <color rgb="FFFCFCFF"/>
        <color rgb="FF63BE7B"/>
      </colorScale>
    </cfRule>
    <cfRule type="colorScale" priority="6659">
      <colorScale>
        <cfvo type="min"/>
        <cfvo type="max"/>
        <color rgb="FFFFEF9C"/>
        <color rgb="FF63BE7B"/>
      </colorScale>
    </cfRule>
    <cfRule type="colorScale" priority="6660">
      <colorScale>
        <cfvo type="min"/>
        <cfvo type="max"/>
        <color rgb="FFFCFCFF"/>
        <color rgb="FF63BE7B"/>
      </colorScale>
    </cfRule>
  </conditionalFormatting>
  <conditionalFormatting sqref="R6">
    <cfRule type="colorScale" priority="6215">
      <colorScale>
        <cfvo type="min"/>
        <cfvo type="max"/>
        <color rgb="FFFFEF9C"/>
        <color rgb="FF63BE7B"/>
      </colorScale>
    </cfRule>
    <cfRule type="colorScale" priority="6315">
      <colorScale>
        <cfvo type="min"/>
        <cfvo type="percentile" val="50"/>
        <cfvo type="max"/>
        <color rgb="FFF8696B"/>
        <color rgb="FFFCFCFF"/>
        <color rgb="FF63BE7B"/>
      </colorScale>
    </cfRule>
    <cfRule type="colorScale" priority="6316">
      <colorScale>
        <cfvo type="min"/>
        <cfvo type="max"/>
        <color rgb="FFFCFCFF"/>
        <color rgb="FF63BE7B"/>
      </colorScale>
    </cfRule>
    <cfRule type="colorScale" priority="6317">
      <colorScale>
        <cfvo type="min"/>
        <cfvo type="max"/>
        <color rgb="FFFCFCFF"/>
        <color rgb="FF63BE7B"/>
      </colorScale>
    </cfRule>
    <cfRule type="colorScale" priority="6318">
      <colorScale>
        <cfvo type="min"/>
        <cfvo type="percentile" val="50"/>
        <cfvo type="max"/>
        <color rgb="FFF8696B"/>
        <color rgb="FFFCFCFF"/>
        <color rgb="FF63BE7B"/>
      </colorScale>
    </cfRule>
    <cfRule type="colorScale" priority="6319">
      <colorScale>
        <cfvo type="min"/>
        <cfvo type="max"/>
        <color rgb="FFFCFCFF"/>
        <color rgb="FF63BE7B"/>
      </colorScale>
    </cfRule>
  </conditionalFormatting>
  <conditionalFormatting sqref="S3:T3">
    <cfRule type="colorScale" priority="6633">
      <colorScale>
        <cfvo type="min"/>
        <cfvo type="max"/>
        <color rgb="FFFCFCFF"/>
        <color rgb="FF63BE7B"/>
      </colorScale>
    </cfRule>
    <cfRule type="colorScale" priority="6661">
      <colorScale>
        <cfvo type="min"/>
        <cfvo type="max"/>
        <color rgb="FFFFEF9C"/>
        <color rgb="FF63BE7B"/>
      </colorScale>
    </cfRule>
    <cfRule type="colorScale" priority="6662">
      <colorScale>
        <cfvo type="min"/>
        <cfvo type="max"/>
        <color rgb="FFFCFCFF"/>
        <color rgb="FF63BE7B"/>
      </colorScale>
    </cfRule>
  </conditionalFormatting>
  <conditionalFormatting sqref="S6:T6">
    <cfRule type="colorScale" priority="6216">
      <colorScale>
        <cfvo type="min"/>
        <cfvo type="max"/>
        <color rgb="FFFFEF9C"/>
        <color rgb="FF63BE7B"/>
      </colorScale>
    </cfRule>
    <cfRule type="colorScale" priority="6323">
      <colorScale>
        <cfvo type="min"/>
        <cfvo type="percentile" val="50"/>
        <cfvo type="max"/>
        <color rgb="FFF8696B"/>
        <color rgb="FFFCFCFF"/>
        <color rgb="FF63BE7B"/>
      </colorScale>
    </cfRule>
    <cfRule type="colorScale" priority="6324">
      <colorScale>
        <cfvo type="min"/>
        <cfvo type="max"/>
        <color rgb="FFFCFCFF"/>
        <color rgb="FF63BE7B"/>
      </colorScale>
    </cfRule>
    <cfRule type="colorScale" priority="6325">
      <colorScale>
        <cfvo type="min"/>
        <cfvo type="max"/>
        <color rgb="FFFCFCFF"/>
        <color rgb="FF63BE7B"/>
      </colorScale>
    </cfRule>
    <cfRule type="colorScale" priority="6326">
      <colorScale>
        <cfvo type="min"/>
        <cfvo type="max"/>
        <color rgb="FFFCFCFF"/>
        <color rgb="FF63BE7B"/>
      </colorScale>
    </cfRule>
    <cfRule type="colorScale" priority="6327">
      <colorScale>
        <cfvo type="min"/>
        <cfvo type="max"/>
        <color rgb="FFFCFCFF"/>
        <color rgb="FF63BE7B"/>
      </colorScale>
    </cfRule>
    <cfRule type="colorScale" priority="6328">
      <colorScale>
        <cfvo type="min"/>
        <cfvo type="percentile" val="50"/>
        <cfvo type="max"/>
        <color rgb="FFF8696B"/>
        <color rgb="FFFCFCFF"/>
        <color rgb="FF63BE7B"/>
      </colorScale>
    </cfRule>
    <cfRule type="colorScale" priority="6329">
      <colorScale>
        <cfvo type="min"/>
        <cfvo type="max"/>
        <color rgb="FFFCFCFF"/>
        <color rgb="FF63BE7B"/>
      </colorScale>
    </cfRule>
  </conditionalFormatting>
  <conditionalFormatting sqref="U4 W4">
    <cfRule type="colorScale" priority="6668">
      <colorScale>
        <cfvo type="min"/>
        <cfvo type="max"/>
        <color rgb="FFFFEF9C"/>
        <color rgb="FF63BE7B"/>
      </colorScale>
    </cfRule>
    <cfRule type="colorScale" priority="6669">
      <colorScale>
        <cfvo type="min"/>
        <cfvo type="max"/>
        <color rgb="FFFFEF9C"/>
        <color rgb="FF63BE7B"/>
      </colorScale>
    </cfRule>
  </conditionalFormatting>
  <conditionalFormatting sqref="U3">
    <cfRule type="colorScale" priority="6632">
      <colorScale>
        <cfvo type="min"/>
        <cfvo type="max"/>
        <color rgb="FFFCFCFF"/>
        <color rgb="FF63BE7B"/>
      </colorScale>
    </cfRule>
    <cfRule type="colorScale" priority="6663">
      <colorScale>
        <cfvo type="min"/>
        <cfvo type="max"/>
        <color rgb="FFFCFCFF"/>
        <color rgb="FF63BE7B"/>
      </colorScale>
    </cfRule>
  </conditionalFormatting>
  <conditionalFormatting sqref="U6">
    <cfRule type="colorScale" priority="6330">
      <colorScale>
        <cfvo type="min"/>
        <cfvo type="percentile" val="50"/>
        <cfvo type="max"/>
        <color rgb="FFF8696B"/>
        <color rgb="FFFCFCFF"/>
        <color rgb="FF63BE7B"/>
      </colorScale>
    </cfRule>
    <cfRule type="colorScale" priority="6331">
      <colorScale>
        <cfvo type="min"/>
        <cfvo type="max"/>
        <color rgb="FFFCFCFF"/>
        <color rgb="FF63BE7B"/>
      </colorScale>
    </cfRule>
    <cfRule type="colorScale" priority="6332">
      <colorScale>
        <cfvo type="min"/>
        <cfvo type="max"/>
        <color rgb="FFFCFCFF"/>
        <color rgb="FF63BE7B"/>
      </colorScale>
    </cfRule>
    <cfRule type="colorScale" priority="6333">
      <colorScale>
        <cfvo type="min"/>
        <cfvo type="percentile" val="50"/>
        <cfvo type="max"/>
        <color rgb="FFF8696B"/>
        <color rgb="FFFCFCFF"/>
        <color rgb="FF63BE7B"/>
      </colorScale>
    </cfRule>
    <cfRule type="colorScale" priority="6334">
      <colorScale>
        <cfvo type="min"/>
        <cfvo type="max"/>
        <color rgb="FFFCFCFF"/>
        <color rgb="FF63BE7B"/>
      </colorScale>
    </cfRule>
  </conditionalFormatting>
  <conditionalFormatting sqref="U6:W6">
    <cfRule type="colorScale" priority="6192">
      <colorScale>
        <cfvo type="min"/>
        <cfvo type="max"/>
        <color rgb="FFFFEF9C"/>
        <color rgb="FF63BE7B"/>
      </colorScale>
    </cfRule>
    <cfRule type="colorScale" priority="6337">
      <colorScale>
        <cfvo type="min"/>
        <cfvo type="max"/>
        <color rgb="FFFFEF9C"/>
        <color rgb="FF63BE7B"/>
      </colorScale>
    </cfRule>
  </conditionalFormatting>
  <conditionalFormatting sqref="V3">
    <cfRule type="colorScale" priority="6521">
      <colorScale>
        <cfvo type="min"/>
        <cfvo type="max"/>
        <color rgb="FFFFEF9C"/>
        <color rgb="FF63BE7B"/>
      </colorScale>
    </cfRule>
  </conditionalFormatting>
  <conditionalFormatting sqref="V4">
    <cfRule type="colorScale" priority="6522">
      <colorScale>
        <cfvo type="min"/>
        <cfvo type="max"/>
        <color rgb="FFFFEF9C"/>
        <color rgb="FF63BE7B"/>
      </colorScale>
    </cfRule>
    <cfRule type="colorScale" priority="6523">
      <colorScale>
        <cfvo type="min"/>
        <cfvo type="max"/>
        <color rgb="FFFFEF9C"/>
        <color rgb="FF63BE7B"/>
      </colorScale>
    </cfRule>
  </conditionalFormatting>
  <conditionalFormatting sqref="V6">
    <cfRule type="colorScale" priority="6335">
      <colorScale>
        <cfvo type="min"/>
        <cfvo type="max"/>
        <color rgb="FFFFEF9C"/>
        <color rgb="FF63BE7B"/>
      </colorScale>
    </cfRule>
    <cfRule type="colorScale" priority="6336">
      <colorScale>
        <cfvo type="min"/>
        <cfvo type="max"/>
        <color rgb="FFFFEF9C"/>
        <color rgb="FF63BE7B"/>
      </colorScale>
    </cfRule>
    <cfRule type="colorScale" priority="6338">
      <colorScale>
        <cfvo type="min"/>
        <cfvo type="percentile" val="50"/>
        <cfvo type="max"/>
        <color rgb="FF63BE7B"/>
        <color rgb="FFFCFCFF"/>
        <color rgb="FFF8696B"/>
      </colorScale>
    </cfRule>
    <cfRule type="colorScale" priority="6339">
      <colorScale>
        <cfvo type="min"/>
        <cfvo type="percentile" val="50"/>
        <cfvo type="max"/>
        <color rgb="FF63BE7B"/>
        <color rgb="FFFCFCFF"/>
        <color rgb="FFF8696B"/>
      </colorScale>
    </cfRule>
    <cfRule type="colorScale" priority="6340">
      <colorScale>
        <cfvo type="min"/>
        <cfvo type="max"/>
        <color rgb="FF63BE7B"/>
        <color rgb="FFFCFCFF"/>
      </colorScale>
    </cfRule>
    <cfRule type="colorScale" priority="6341">
      <colorScale>
        <cfvo type="min"/>
        <cfvo type="percentile" val="50"/>
        <cfvo type="max"/>
        <color rgb="FF63BE7B"/>
        <color rgb="FFFCFCFF"/>
        <color rgb="FFF8696B"/>
      </colorScale>
    </cfRule>
    <cfRule type="colorScale" priority="6342">
      <colorScale>
        <cfvo type="min"/>
        <cfvo type="percentile" val="50"/>
        <cfvo type="max"/>
        <color rgb="FF63BE7B"/>
        <color rgb="FFFCFCFF"/>
        <color rgb="FFF8696B"/>
      </colorScale>
    </cfRule>
    <cfRule type="colorScale" priority="6343">
      <colorScale>
        <cfvo type="min"/>
        <cfvo type="max"/>
        <color rgb="FFFFEF9C"/>
        <color rgb="FF63BE7B"/>
      </colorScale>
    </cfRule>
  </conditionalFormatting>
  <conditionalFormatting sqref="W3 U3">
    <cfRule type="colorScale" priority="6646">
      <colorScale>
        <cfvo type="min"/>
        <cfvo type="max"/>
        <color rgb="FFFFEF9C"/>
        <color rgb="FF63BE7B"/>
      </colorScale>
    </cfRule>
  </conditionalFormatting>
  <conditionalFormatting sqref="W3">
    <cfRule type="colorScale" priority="6631">
      <colorScale>
        <cfvo type="min"/>
        <cfvo type="percentile" val="50"/>
        <cfvo type="max"/>
        <color rgb="FF63BE7B"/>
        <color rgb="FFFCFCFF"/>
        <color rgb="FFF8696B"/>
      </colorScale>
    </cfRule>
    <cfRule type="colorScale" priority="6664">
      <colorScale>
        <cfvo type="min"/>
        <cfvo type="percentile" val="50"/>
        <cfvo type="max"/>
        <color rgb="FF63BE7B"/>
        <color rgb="FFFCFCFF"/>
        <color rgb="FFF8696B"/>
      </colorScale>
    </cfRule>
    <cfRule type="colorScale" priority="6665">
      <colorScale>
        <cfvo type="min"/>
        <cfvo type="max"/>
        <color rgb="FF63BE7B"/>
        <color rgb="FFFCFCFF"/>
      </colorScale>
    </cfRule>
  </conditionalFormatting>
  <conditionalFormatting sqref="W6">
    <cfRule type="colorScale" priority="6344">
      <colorScale>
        <cfvo type="min"/>
        <cfvo type="percentile" val="50"/>
        <cfvo type="max"/>
        <color rgb="FF63BE7B"/>
        <color rgb="FFFCFCFF"/>
        <color rgb="FFF8696B"/>
      </colorScale>
    </cfRule>
    <cfRule type="colorScale" priority="6345">
      <colorScale>
        <cfvo type="min"/>
        <cfvo type="max"/>
        <color rgb="FF63BE7B"/>
        <color rgb="FFFCFCFF"/>
      </colorScale>
    </cfRule>
    <cfRule type="colorScale" priority="6346">
      <colorScale>
        <cfvo type="min"/>
        <cfvo type="percentile" val="50"/>
        <cfvo type="max"/>
        <color rgb="FF63BE7B"/>
        <color rgb="FFFCFCFF"/>
        <color rgb="FFF8696B"/>
      </colorScale>
    </cfRule>
    <cfRule type="colorScale" priority="6347">
      <colorScale>
        <cfvo type="min"/>
        <cfvo type="percentile" val="50"/>
        <cfvo type="max"/>
        <color rgb="FF63BE7B"/>
        <color rgb="FFFCFCFF"/>
        <color rgb="FFF8696B"/>
      </colorScale>
    </cfRule>
  </conditionalFormatting>
  <conditionalFormatting sqref="O7">
    <cfRule type="colorScale" priority="5449">
      <colorScale>
        <cfvo type="min"/>
        <cfvo type="percentile" val="50"/>
        <cfvo type="max"/>
        <color rgb="FF63BE7B"/>
        <color rgb="FFFCFCFF"/>
        <color rgb="FFF8696B"/>
      </colorScale>
    </cfRule>
  </conditionalFormatting>
  <conditionalFormatting sqref="O8">
    <cfRule type="colorScale" priority="5444">
      <colorScale>
        <cfvo type="min"/>
        <cfvo type="percentile" val="50"/>
        <cfvo type="max"/>
        <color rgb="FF63BE7B"/>
        <color rgb="FFFCFCFF"/>
        <color rgb="FFF8696B"/>
      </colorScale>
    </cfRule>
    <cfRule type="colorScale" priority="5445">
      <colorScale>
        <cfvo type="min"/>
        <cfvo type="percentile" val="50"/>
        <cfvo type="max"/>
        <color rgb="FF63BE7B"/>
        <color rgb="FFFCFCFF"/>
        <color rgb="FFF8696B"/>
      </colorScale>
    </cfRule>
  </conditionalFormatting>
  <conditionalFormatting sqref="O9">
    <cfRule type="colorScale" priority="5450">
      <colorScale>
        <cfvo type="min"/>
        <cfvo type="percentile" val="50"/>
        <cfvo type="max"/>
        <color rgb="FF63BE7B"/>
        <color rgb="FFFCFCFF"/>
        <color rgb="FFF8696B"/>
      </colorScale>
    </cfRule>
  </conditionalFormatting>
  <conditionalFormatting sqref="O10">
    <cfRule type="colorScale" priority="5407">
      <colorScale>
        <cfvo type="min"/>
        <cfvo type="percentile" val="50"/>
        <cfvo type="max"/>
        <color rgb="FF63BE7B"/>
        <color rgb="FFFCFCFF"/>
        <color rgb="FFF8696B"/>
      </colorScale>
    </cfRule>
    <cfRule type="colorScale" priority="5408">
      <colorScale>
        <cfvo type="min"/>
        <cfvo type="percentile" val="50"/>
        <cfvo type="max"/>
        <color rgb="FF63BE7B"/>
        <color rgb="FFFCFCFF"/>
        <color rgb="FFF8696B"/>
      </colorScale>
    </cfRule>
  </conditionalFormatting>
  <conditionalFormatting sqref="O11">
    <cfRule type="colorScale" priority="5379">
      <colorScale>
        <cfvo type="min"/>
        <cfvo type="percentile" val="50"/>
        <cfvo type="max"/>
        <color rgb="FF63BE7B"/>
        <color rgb="FFFCFCFF"/>
        <color rgb="FFF8696B"/>
      </colorScale>
    </cfRule>
    <cfRule type="colorScale" priority="5381">
      <colorScale>
        <cfvo type="min"/>
        <cfvo type="percentile" val="50"/>
        <cfvo type="max"/>
        <color rgb="FF63BE7B"/>
        <color rgb="FFFCFCFF"/>
        <color rgb="FFF8696B"/>
      </colorScale>
    </cfRule>
    <cfRule type="colorScale" priority="5382">
      <colorScale>
        <cfvo type="min"/>
        <cfvo type="percentile" val="50"/>
        <cfvo type="max"/>
        <color rgb="FF63BE7B"/>
        <color rgb="FFFCFCFF"/>
        <color rgb="FFF8696B"/>
      </colorScale>
    </cfRule>
  </conditionalFormatting>
  <conditionalFormatting sqref="Q10:R10">
    <cfRule type="colorScale" priority="5409">
      <colorScale>
        <cfvo type="min"/>
        <cfvo type="max"/>
        <color rgb="FFFFEF9C"/>
        <color rgb="FF63BE7B"/>
      </colorScale>
    </cfRule>
    <cfRule type="colorScale" priority="5410">
      <colorScale>
        <cfvo type="min"/>
        <cfvo type="max"/>
        <color rgb="FFFFEF9C"/>
        <color rgb="FF63BE7B"/>
      </colorScale>
    </cfRule>
  </conditionalFormatting>
  <conditionalFormatting sqref="Q11:R11">
    <cfRule type="colorScale" priority="5376">
      <colorScale>
        <cfvo type="min"/>
        <cfvo type="max"/>
        <color rgb="FFFFEF9C"/>
        <color rgb="FF63BE7B"/>
      </colorScale>
    </cfRule>
    <cfRule type="colorScale" priority="5378">
      <colorScale>
        <cfvo type="min"/>
        <cfvo type="max"/>
        <color rgb="FFFFEF9C"/>
        <color rgb="FF63BE7B"/>
      </colorScale>
    </cfRule>
    <cfRule type="colorScale" priority="5380">
      <colorScale>
        <cfvo type="min"/>
        <cfvo type="max"/>
        <color rgb="FFFFEF9C"/>
        <color rgb="FF63BE7B"/>
      </colorScale>
    </cfRule>
    <cfRule type="colorScale" priority="5383">
      <colorScale>
        <cfvo type="min"/>
        <cfvo type="max"/>
        <color rgb="FFFFEF9C"/>
        <color rgb="FF63BE7B"/>
      </colorScale>
    </cfRule>
  </conditionalFormatting>
  <conditionalFormatting sqref="W13">
    <cfRule type="colorScale" priority="5636">
      <colorScale>
        <cfvo type="min"/>
        <cfvo type="max"/>
        <color rgb="FFFFEF9C"/>
        <color rgb="FF63BE7B"/>
      </colorScale>
    </cfRule>
  </conditionalFormatting>
  <conditionalFormatting sqref="Q7:W7">
    <cfRule type="colorScale" priority="5594">
      <colorScale>
        <cfvo type="min"/>
        <cfvo type="max"/>
        <color rgb="FFFFEF9C"/>
        <color rgb="FF63BE7B"/>
      </colorScale>
    </cfRule>
  </conditionalFormatting>
  <conditionalFormatting sqref="Q8:W8">
    <cfRule type="colorScale" priority="5599">
      <colorScale>
        <cfvo type="min"/>
        <cfvo type="max"/>
        <color rgb="FFFFEF9C"/>
        <color rgb="FF63BE7B"/>
      </colorScale>
    </cfRule>
    <cfRule type="colorScale" priority="5600">
      <colorScale>
        <cfvo type="min"/>
        <cfvo type="max"/>
        <color rgb="FFFFEF9C"/>
        <color rgb="FF63BE7B"/>
      </colorScale>
    </cfRule>
  </conditionalFormatting>
  <conditionalFormatting sqref="Q9:W9">
    <cfRule type="colorScale" priority="5601">
      <colorScale>
        <cfvo type="min"/>
        <cfvo type="max"/>
        <color rgb="FFFFEF9C"/>
        <color rgb="FF63BE7B"/>
      </colorScale>
    </cfRule>
  </conditionalFormatting>
  <conditionalFormatting sqref="S10:T10">
    <cfRule type="colorScale" priority="5411">
      <colorScale>
        <cfvo type="min"/>
        <cfvo type="max"/>
        <color rgb="FFFFEF9C"/>
        <color rgb="FF63BE7B"/>
      </colorScale>
    </cfRule>
  </conditionalFormatting>
  <conditionalFormatting sqref="S11:T11">
    <cfRule type="colorScale" priority="5375">
      <colorScale>
        <cfvo type="min"/>
        <cfvo type="max"/>
        <color rgb="FFFFEF9C"/>
        <color rgb="FF63BE7B"/>
      </colorScale>
    </cfRule>
    <cfRule type="colorScale" priority="5377">
      <colorScale>
        <cfvo type="min"/>
        <cfvo type="max"/>
        <color rgb="FFFFEF9C"/>
        <color rgb="FF63BE7B"/>
      </colorScale>
    </cfRule>
    <cfRule type="colorScale" priority="5384">
      <colorScale>
        <cfvo type="min"/>
        <cfvo type="max"/>
        <color rgb="FFFFEF9C"/>
        <color rgb="FF63BE7B"/>
      </colorScale>
    </cfRule>
  </conditionalFormatting>
  <conditionalFormatting sqref="U10:W10">
    <cfRule type="colorScale" priority="5615">
      <colorScale>
        <cfvo type="min"/>
        <cfvo type="max"/>
        <color rgb="FFFFEF9C"/>
        <color rgb="FF63BE7B"/>
      </colorScale>
    </cfRule>
    <cfRule type="colorScale" priority="5616">
      <colorScale>
        <cfvo type="min"/>
        <cfvo type="percentile" val="50"/>
        <cfvo type="max"/>
        <color rgb="FFF8696B"/>
        <color rgb="FFFFEB84"/>
        <color rgb="FF63BE7B"/>
      </colorScale>
    </cfRule>
  </conditionalFormatting>
  <conditionalFormatting sqref="U11:W11">
    <cfRule type="colorScale" priority="5624">
      <colorScale>
        <cfvo type="min"/>
        <cfvo type="max"/>
        <color rgb="FFFFEF9C"/>
        <color rgb="FF63BE7B"/>
      </colorScale>
    </cfRule>
    <cfRule type="colorScale" priority="5625">
      <colorScale>
        <cfvo type="min"/>
        <cfvo type="percentile" val="50"/>
        <cfvo type="max"/>
        <color rgb="FFF8696B"/>
        <color rgb="FFFFEB84"/>
        <color rgb="FF63BE7B"/>
      </colorScale>
    </cfRule>
    <cfRule type="colorScale" priority="5626">
      <colorScale>
        <cfvo type="min"/>
        <cfvo type="percentile" val="50"/>
        <cfvo type="max"/>
        <color rgb="FFF8696B"/>
        <color rgb="FFFFEB84"/>
        <color rgb="FF63BE7B"/>
      </colorScale>
    </cfRule>
  </conditionalFormatting>
  <conditionalFormatting sqref="J6">
    <cfRule type="colorScale" priority="4487">
      <colorScale>
        <cfvo type="min"/>
        <cfvo type="max"/>
        <color rgb="FFFCFCFF"/>
        <color rgb="FF63BE7B"/>
      </colorScale>
    </cfRule>
    <cfRule type="colorScale" priority="4488">
      <colorScale>
        <cfvo type="min"/>
        <cfvo type="max"/>
        <color rgb="FFFCFCFF"/>
        <color rgb="FF63BE7B"/>
      </colorScale>
    </cfRule>
    <cfRule type="colorScale" priority="4489">
      <colorScale>
        <cfvo type="min"/>
        <cfvo type="max"/>
        <color rgb="FFFCFCFF"/>
        <color rgb="FF63BE7B"/>
      </colorScale>
    </cfRule>
    <cfRule type="colorScale" priority="4490">
      <colorScale>
        <cfvo type="min"/>
        <cfvo type="max"/>
        <color rgb="FFFCFCFF"/>
        <color rgb="FF63BE7B"/>
      </colorScale>
    </cfRule>
    <cfRule type="colorScale" priority="4491">
      <colorScale>
        <cfvo type="min"/>
        <cfvo type="percentile" val="50"/>
        <cfvo type="max"/>
        <color rgb="FFF8696B"/>
        <color rgb="FFFCFCFF"/>
        <color rgb="FF63BE7B"/>
      </colorScale>
    </cfRule>
    <cfRule type="colorScale" priority="4492">
      <colorScale>
        <cfvo type="min"/>
        <cfvo type="percentile" val="50"/>
        <cfvo type="max"/>
        <color rgb="FFF8696B"/>
        <color rgb="FFFCFCFF"/>
        <color rgb="FF63BE7B"/>
      </colorScale>
    </cfRule>
    <cfRule type="colorScale" priority="4493">
      <colorScale>
        <cfvo type="min"/>
        <cfvo type="max"/>
        <color rgb="FFFCFCFF"/>
        <color rgb="FF63BE7B"/>
      </colorScale>
    </cfRule>
  </conditionalFormatting>
  <conditionalFormatting sqref="S21">
    <cfRule type="colorScale" priority="4255">
      <colorScale>
        <cfvo type="min"/>
        <cfvo type="max"/>
        <color rgb="FFFFEF9C"/>
        <color rgb="FF63BE7B"/>
      </colorScale>
    </cfRule>
    <cfRule type="colorScale" priority="4256">
      <colorScale>
        <cfvo type="min"/>
        <cfvo type="max"/>
        <color rgb="FFFFEF9C"/>
        <color rgb="FF63BE7B"/>
      </colorScale>
    </cfRule>
    <cfRule type="colorScale" priority="4257">
      <colorScale>
        <cfvo type="min"/>
        <cfvo type="max"/>
        <color rgb="FFFFEF9C"/>
        <color rgb="FF63BE7B"/>
      </colorScale>
    </cfRule>
    <cfRule type="colorScale" priority="4258">
      <colorScale>
        <cfvo type="min"/>
        <cfvo type="max"/>
        <color rgb="FFFFEF9C"/>
        <color rgb="FF63BE7B"/>
      </colorScale>
    </cfRule>
  </conditionalFormatting>
  <conditionalFormatting sqref="S22">
    <cfRule type="colorScale" priority="4248">
      <colorScale>
        <cfvo type="min"/>
        <cfvo type="max"/>
        <color rgb="FFFFEF9C"/>
        <color rgb="FF63BE7B"/>
      </colorScale>
    </cfRule>
  </conditionalFormatting>
  <conditionalFormatting sqref="S20">
    <cfRule type="colorScale" priority="4270">
      <colorScale>
        <cfvo type="min"/>
        <cfvo type="max"/>
        <color rgb="FFFFEF9C"/>
        <color rgb="FF63BE7B"/>
      </colorScale>
    </cfRule>
    <cfRule type="colorScale" priority="4271">
      <colorScale>
        <cfvo type="min"/>
        <cfvo type="max"/>
        <color rgb="FFFFEF9C"/>
        <color rgb="FF63BE7B"/>
      </colorScale>
    </cfRule>
    <cfRule type="colorScale" priority="4272">
      <colorScale>
        <cfvo type="min"/>
        <cfvo type="max"/>
        <color rgb="FFFFEF9C"/>
        <color rgb="FF63BE7B"/>
      </colorScale>
    </cfRule>
  </conditionalFormatting>
  <conditionalFormatting sqref="S20:S22">
    <cfRule type="colorScale" priority="4246">
      <colorScale>
        <cfvo type="min"/>
        <cfvo type="max"/>
        <color rgb="FFFCFCFF"/>
        <color rgb="FF63BE7B"/>
      </colorScale>
    </cfRule>
    <cfRule type="colorScale" priority="4247">
      <colorScale>
        <cfvo type="min"/>
        <cfvo type="percentile" val="50"/>
        <cfvo type="max"/>
        <color rgb="FFF8696B"/>
        <color rgb="FFFCFCFF"/>
        <color rgb="FF63BE7B"/>
      </colorScale>
    </cfRule>
  </conditionalFormatting>
  <conditionalFormatting sqref="S20">
    <cfRule type="colorScale" priority="4274">
      <colorScale>
        <cfvo type="min"/>
        <cfvo type="max"/>
        <color rgb="FFFCFCFF"/>
        <color rgb="FF63BE7B"/>
      </colorScale>
    </cfRule>
    <cfRule type="colorScale" priority="4275">
      <colorScale>
        <cfvo type="min"/>
        <cfvo type="percentile" val="50"/>
        <cfvo type="max"/>
        <color rgb="FFF8696B"/>
        <color rgb="FFFCFCFF"/>
        <color rgb="FF63BE7B"/>
      </colorScale>
    </cfRule>
    <cfRule type="colorScale" priority="4276">
      <colorScale>
        <cfvo type="min"/>
        <cfvo type="max"/>
        <color rgb="FFFCFCFF"/>
        <color rgb="FF63BE7B"/>
      </colorScale>
    </cfRule>
  </conditionalFormatting>
  <conditionalFormatting sqref="S21">
    <cfRule type="colorScale" priority="4262">
      <colorScale>
        <cfvo type="min"/>
        <cfvo type="max"/>
        <color rgb="FFFCFCFF"/>
        <color rgb="FF63BE7B"/>
      </colorScale>
    </cfRule>
    <cfRule type="colorScale" priority="4263">
      <colorScale>
        <cfvo type="min"/>
        <cfvo type="percentile" val="50"/>
        <cfvo type="max"/>
        <color rgb="FFF8696B"/>
        <color rgb="FFFCFCFF"/>
        <color rgb="FF63BE7B"/>
      </colorScale>
    </cfRule>
    <cfRule type="colorScale" priority="4264">
      <colorScale>
        <cfvo type="min"/>
        <cfvo type="max"/>
        <color rgb="FFFCFCFF"/>
        <color rgb="FF63BE7B"/>
      </colorScale>
    </cfRule>
  </conditionalFormatting>
  <conditionalFormatting sqref="S20">
    <cfRule type="colorScale" priority="4273">
      <colorScale>
        <cfvo type="min"/>
        <cfvo type="max"/>
        <color rgb="FFFFEF9C"/>
        <color rgb="FF63BE7B"/>
      </colorScale>
    </cfRule>
    <cfRule type="colorScale" priority="4277">
      <colorScale>
        <cfvo type="min"/>
        <cfvo type="percentile" val="50"/>
        <cfvo type="max"/>
        <color rgb="FFF8696B"/>
        <color rgb="FFFCFCFF"/>
        <color rgb="FF63BE7B"/>
      </colorScale>
    </cfRule>
    <cfRule type="colorScale" priority="4278">
      <colorScale>
        <cfvo type="min"/>
        <cfvo type="max"/>
        <color rgb="FFFCFCFF"/>
        <color rgb="FF63BE7B"/>
      </colorScale>
    </cfRule>
    <cfRule type="colorScale" priority="4279">
      <colorScale>
        <cfvo type="min"/>
        <cfvo type="max"/>
        <color rgb="FFFCFCFF"/>
        <color rgb="FF63BE7B"/>
      </colorScale>
    </cfRule>
    <cfRule type="colorScale" priority="4280">
      <colorScale>
        <cfvo type="min"/>
        <cfvo type="percentile" val="50"/>
        <cfvo type="max"/>
        <color rgb="FFF8696B"/>
        <color rgb="FFFCFCFF"/>
        <color rgb="FF63BE7B"/>
      </colorScale>
    </cfRule>
    <cfRule type="colorScale" priority="4281">
      <colorScale>
        <cfvo type="min"/>
        <cfvo type="max"/>
        <color rgb="FFFCFCFF"/>
        <color rgb="FF63BE7B"/>
      </colorScale>
    </cfRule>
  </conditionalFormatting>
  <conditionalFormatting sqref="S21">
    <cfRule type="colorScale" priority="4259">
      <colorScale>
        <cfvo type="min"/>
        <cfvo type="max"/>
        <color rgb="FFFFEF9C"/>
        <color rgb="FF63BE7B"/>
      </colorScale>
    </cfRule>
    <cfRule type="colorScale" priority="4260">
      <colorScale>
        <cfvo type="min"/>
        <cfvo type="max"/>
        <color rgb="FFFFEF9C"/>
        <color rgb="FF63BE7B"/>
      </colorScale>
    </cfRule>
    <cfRule type="colorScale" priority="4261">
      <colorScale>
        <cfvo type="min"/>
        <cfvo type="percentile" val="50"/>
        <cfvo type="max"/>
        <color rgb="FFF8696B"/>
        <color rgb="FFFFEB84"/>
        <color rgb="FF63BE7B"/>
      </colorScale>
    </cfRule>
    <cfRule type="colorScale" priority="4265">
      <colorScale>
        <cfvo type="min"/>
        <cfvo type="percentile" val="50"/>
        <cfvo type="max"/>
        <color rgb="FFF8696B"/>
        <color rgb="FFFCFCFF"/>
        <color rgb="FF63BE7B"/>
      </colorScale>
    </cfRule>
    <cfRule type="colorScale" priority="4266">
      <colorScale>
        <cfvo type="min"/>
        <cfvo type="max"/>
        <color rgb="FFFCFCFF"/>
        <color rgb="FF63BE7B"/>
      </colorScale>
    </cfRule>
    <cfRule type="colorScale" priority="4267">
      <colorScale>
        <cfvo type="min"/>
        <cfvo type="max"/>
        <color rgb="FFFCFCFF"/>
        <color rgb="FF63BE7B"/>
      </colorScale>
    </cfRule>
    <cfRule type="colorScale" priority="4268">
      <colorScale>
        <cfvo type="min"/>
        <cfvo type="percentile" val="50"/>
        <cfvo type="max"/>
        <color rgb="FFF8696B"/>
        <color rgb="FFFCFCFF"/>
        <color rgb="FF63BE7B"/>
      </colorScale>
    </cfRule>
    <cfRule type="colorScale" priority="4269">
      <colorScale>
        <cfvo type="min"/>
        <cfvo type="max"/>
        <color rgb="FFFCFCFF"/>
        <color rgb="FF63BE7B"/>
      </colorScale>
    </cfRule>
  </conditionalFormatting>
  <conditionalFormatting sqref="S22">
    <cfRule type="colorScale" priority="4249">
      <colorScale>
        <cfvo type="min"/>
        <cfvo type="max"/>
        <color rgb="FFFFEF9C"/>
        <color rgb="FF63BE7B"/>
      </colorScale>
    </cfRule>
    <cfRule type="colorScale" priority="4250">
      <colorScale>
        <cfvo type="min"/>
        <cfvo type="percentile" val="50"/>
        <cfvo type="max"/>
        <color rgb="FFF8696B"/>
        <color rgb="FFFCFCFF"/>
        <color rgb="FF63BE7B"/>
      </colorScale>
    </cfRule>
    <cfRule type="colorScale" priority="4251">
      <colorScale>
        <cfvo type="min"/>
        <cfvo type="max"/>
        <color rgb="FFFCFCFF"/>
        <color rgb="FF63BE7B"/>
      </colorScale>
    </cfRule>
    <cfRule type="colorScale" priority="4252">
      <colorScale>
        <cfvo type="min"/>
        <cfvo type="max"/>
        <color rgb="FFFCFCFF"/>
        <color rgb="FF63BE7B"/>
      </colorScale>
    </cfRule>
    <cfRule type="colorScale" priority="4253">
      <colorScale>
        <cfvo type="min"/>
        <cfvo type="percentile" val="50"/>
        <cfvo type="max"/>
        <color rgb="FFF8696B"/>
        <color rgb="FFFCFCFF"/>
        <color rgb="FF63BE7B"/>
      </colorScale>
    </cfRule>
    <cfRule type="colorScale" priority="4254">
      <colorScale>
        <cfvo type="min"/>
        <cfvo type="max"/>
        <color rgb="FFFCFCFF"/>
        <color rgb="FF63BE7B"/>
      </colorScale>
    </cfRule>
  </conditionalFormatting>
  <conditionalFormatting sqref="S28">
    <cfRule type="colorScale" priority="4207">
      <colorScale>
        <cfvo type="min"/>
        <cfvo type="max"/>
        <color rgb="FFFFEF9C"/>
        <color rgb="FF63BE7B"/>
      </colorScale>
    </cfRule>
    <cfRule type="colorScale" priority="4208">
      <colorScale>
        <cfvo type="min"/>
        <cfvo type="percentile" val="50"/>
        <cfvo type="max"/>
        <color rgb="FFF8696B"/>
        <color rgb="FFFFEB84"/>
        <color rgb="FF63BE7B"/>
      </colorScale>
    </cfRule>
    <cfRule type="colorScale" priority="4209">
      <colorScale>
        <cfvo type="min"/>
        <cfvo type="max"/>
        <color rgb="FFFFEF9C"/>
        <color rgb="FF63BE7B"/>
      </colorScale>
    </cfRule>
    <cfRule type="colorScale" priority="4210">
      <colorScale>
        <cfvo type="min"/>
        <cfvo type="max"/>
        <color rgb="FFFFEF9C"/>
        <color rgb="FF63BE7B"/>
      </colorScale>
    </cfRule>
    <cfRule type="colorScale" priority="4211">
      <colorScale>
        <cfvo type="min"/>
        <cfvo type="max"/>
        <color rgb="FFFFEF9C"/>
        <color rgb="FF63BE7B"/>
      </colorScale>
    </cfRule>
    <cfRule type="colorScale" priority="4212">
      <colorScale>
        <cfvo type="min"/>
        <cfvo type="max"/>
        <color rgb="FFFFEF9C"/>
        <color rgb="FF63BE7B"/>
      </colorScale>
    </cfRule>
    <cfRule type="colorScale" priority="4213">
      <colorScale>
        <cfvo type="min"/>
        <cfvo type="max"/>
        <color rgb="FFFFEF9C"/>
        <color rgb="FF63BE7B"/>
      </colorScale>
    </cfRule>
  </conditionalFormatting>
  <conditionalFormatting sqref="S29">
    <cfRule type="colorScale" priority="4206">
      <colorScale>
        <cfvo type="min"/>
        <cfvo type="max"/>
        <color rgb="FFFFEF9C"/>
        <color rgb="FF63BE7B"/>
      </colorScale>
    </cfRule>
  </conditionalFormatting>
  <conditionalFormatting sqref="S30">
    <cfRule type="colorScale" priority="4203">
      <colorScale>
        <cfvo type="min"/>
        <cfvo type="max"/>
        <color rgb="FFFFEF9C"/>
        <color rgb="FF63BE7B"/>
      </colorScale>
    </cfRule>
    <cfRule type="colorScale" priority="4204">
      <colorScale>
        <cfvo type="min"/>
        <cfvo type="max"/>
        <color rgb="FFFFEF9C"/>
        <color rgb="FF63BE7B"/>
      </colorScale>
    </cfRule>
    <cfRule type="colorScale" priority="4205">
      <colorScale>
        <cfvo type="min"/>
        <cfvo type="max"/>
        <color rgb="FFFFEF9C"/>
        <color rgb="FF63BE7B"/>
      </colorScale>
    </cfRule>
  </conditionalFormatting>
  <conditionalFormatting sqref="S31">
    <cfRule type="colorScale" priority="4201">
      <colorScale>
        <cfvo type="min"/>
        <cfvo type="max"/>
        <color rgb="FFFFEF9C"/>
        <color rgb="FF63BE7B"/>
      </colorScale>
    </cfRule>
    <cfRule type="colorScale" priority="4202">
      <colorScale>
        <cfvo type="min"/>
        <cfvo type="max"/>
        <color rgb="FFFFEF9C"/>
        <color rgb="FF63BE7B"/>
      </colorScale>
    </cfRule>
  </conditionalFormatting>
  <conditionalFormatting sqref="S32">
    <cfRule type="colorScale" priority="4197">
      <colorScale>
        <cfvo type="min"/>
        <cfvo type="max"/>
        <color rgb="FFFFEF9C"/>
        <color rgb="FF63BE7B"/>
      </colorScale>
    </cfRule>
    <cfRule type="colorScale" priority="4198">
      <colorScale>
        <cfvo type="min"/>
        <cfvo type="max"/>
        <color rgb="FFFFEF9C"/>
        <color rgb="FF63BE7B"/>
      </colorScale>
    </cfRule>
    <cfRule type="colorScale" priority="4199">
      <colorScale>
        <cfvo type="min"/>
        <cfvo type="max"/>
        <color rgb="FFFFEF9C"/>
        <color rgb="FF63BE7B"/>
      </colorScale>
    </cfRule>
    <cfRule type="colorScale" priority="4200">
      <colorScale>
        <cfvo type="min"/>
        <cfvo type="max"/>
        <color rgb="FFFFEF9C"/>
        <color rgb="FF63BE7B"/>
      </colorScale>
    </cfRule>
  </conditionalFormatting>
  <conditionalFormatting sqref="S33">
    <cfRule type="colorScale" priority="4193">
      <colorScale>
        <cfvo type="min"/>
        <cfvo type="max"/>
        <color rgb="FFFFEF9C"/>
        <color rgb="FF63BE7B"/>
      </colorScale>
    </cfRule>
    <cfRule type="colorScale" priority="4194">
      <colorScale>
        <cfvo type="min"/>
        <cfvo type="max"/>
        <color rgb="FFFFEF9C"/>
        <color rgb="FF63BE7B"/>
      </colorScale>
    </cfRule>
    <cfRule type="colorScale" priority="4195">
      <colorScale>
        <cfvo type="min"/>
        <cfvo type="max"/>
        <color rgb="FFFFEF9C"/>
        <color rgb="FF63BE7B"/>
      </colorScale>
    </cfRule>
    <cfRule type="colorScale" priority="4196">
      <colorScale>
        <cfvo type="min"/>
        <cfvo type="max"/>
        <color rgb="FFFFEF9C"/>
        <color rgb="FF63BE7B"/>
      </colorScale>
    </cfRule>
  </conditionalFormatting>
  <conditionalFormatting sqref="S34">
    <cfRule type="colorScale" priority="4189">
      <colorScale>
        <cfvo type="min"/>
        <cfvo type="max"/>
        <color rgb="FFFFEF9C"/>
        <color rgb="FF63BE7B"/>
      </colorScale>
    </cfRule>
    <cfRule type="colorScale" priority="4190">
      <colorScale>
        <cfvo type="min"/>
        <cfvo type="max"/>
        <color rgb="FFFFEF9C"/>
        <color rgb="FF63BE7B"/>
      </colorScale>
    </cfRule>
    <cfRule type="colorScale" priority="4191">
      <colorScale>
        <cfvo type="min"/>
        <cfvo type="max"/>
        <color rgb="FFFFEF9C"/>
        <color rgb="FF63BE7B"/>
      </colorScale>
    </cfRule>
    <cfRule type="colorScale" priority="4192">
      <colorScale>
        <cfvo type="min"/>
        <cfvo type="max"/>
        <color rgb="FFFFEF9C"/>
        <color rgb="FF63BE7B"/>
      </colorScale>
    </cfRule>
  </conditionalFormatting>
  <conditionalFormatting sqref="S35">
    <cfRule type="colorScale" priority="4188">
      <colorScale>
        <cfvo type="min"/>
        <cfvo type="max"/>
        <color rgb="FFFFEF9C"/>
        <color rgb="FF63BE7B"/>
      </colorScale>
    </cfRule>
  </conditionalFormatting>
  <conditionalFormatting sqref="S38">
    <cfRule type="colorScale" priority="4233">
      <colorScale>
        <cfvo type="min"/>
        <cfvo type="max"/>
        <color rgb="FFFFEF9C"/>
        <color rgb="FF63BE7B"/>
      </colorScale>
    </cfRule>
  </conditionalFormatting>
  <conditionalFormatting sqref="S23">
    <cfRule type="colorScale" priority="4219">
      <colorScale>
        <cfvo type="min"/>
        <cfvo type="max"/>
        <color rgb="FFFFEF9C"/>
        <color rgb="FF63BE7B"/>
      </colorScale>
    </cfRule>
  </conditionalFormatting>
  <conditionalFormatting sqref="S24">
    <cfRule type="colorScale" priority="4220">
      <colorScale>
        <cfvo type="min"/>
        <cfvo type="max"/>
        <color rgb="FFFFEF9C"/>
        <color rgb="FF63BE7B"/>
      </colorScale>
    </cfRule>
    <cfRule type="colorScale" priority="4221">
      <colorScale>
        <cfvo type="min"/>
        <cfvo type="max"/>
        <color rgb="FFFFEF9C"/>
        <color rgb="FF63BE7B"/>
      </colorScale>
    </cfRule>
    <cfRule type="colorScale" priority="4222">
      <colorScale>
        <cfvo type="min"/>
        <cfvo type="max"/>
        <color rgb="FFFFEF9C"/>
        <color rgb="FF63BE7B"/>
      </colorScale>
    </cfRule>
  </conditionalFormatting>
  <conditionalFormatting sqref="S25">
    <cfRule type="colorScale" priority="4223">
      <colorScale>
        <cfvo type="min"/>
        <cfvo type="max"/>
        <color rgb="FFFFEF9C"/>
        <color rgb="FF63BE7B"/>
      </colorScale>
    </cfRule>
  </conditionalFormatting>
  <conditionalFormatting sqref="S26">
    <cfRule type="colorScale" priority="4224">
      <colorScale>
        <cfvo type="min"/>
        <cfvo type="max"/>
        <color rgb="FFFFEF9C"/>
        <color rgb="FF63BE7B"/>
      </colorScale>
    </cfRule>
    <cfRule type="colorScale" priority="4225">
      <colorScale>
        <cfvo type="min"/>
        <cfvo type="max"/>
        <color rgb="FFFFEF9C"/>
        <color rgb="FF63BE7B"/>
      </colorScale>
    </cfRule>
  </conditionalFormatting>
  <conditionalFormatting sqref="S27">
    <cfRule type="colorScale" priority="4226">
      <colorScale>
        <cfvo type="min"/>
        <cfvo type="max"/>
        <color rgb="FFFFEF9C"/>
        <color rgb="FF63BE7B"/>
      </colorScale>
    </cfRule>
  </conditionalFormatting>
  <conditionalFormatting sqref="S29">
    <cfRule type="colorScale" priority="4227">
      <colorScale>
        <cfvo type="min"/>
        <cfvo type="max"/>
        <color rgb="FFFFEF9C"/>
        <color rgb="FF63BE7B"/>
      </colorScale>
    </cfRule>
  </conditionalFormatting>
  <conditionalFormatting sqref="S35">
    <cfRule type="colorScale" priority="4228">
      <colorScale>
        <cfvo type="min"/>
        <cfvo type="max"/>
        <color rgb="FFFFEF9C"/>
        <color rgb="FF63BE7B"/>
      </colorScale>
    </cfRule>
  </conditionalFormatting>
  <conditionalFormatting sqref="S36">
    <cfRule type="colorScale" priority="4229">
      <colorScale>
        <cfvo type="min"/>
        <cfvo type="max"/>
        <color rgb="FFFFEF9C"/>
        <color rgb="FF63BE7B"/>
      </colorScale>
    </cfRule>
    <cfRule type="colorScale" priority="4230">
      <colorScale>
        <cfvo type="min"/>
        <cfvo type="max"/>
        <color rgb="FFFFEF9C"/>
        <color rgb="FF63BE7B"/>
      </colorScale>
    </cfRule>
    <cfRule type="colorScale" priority="4231">
      <colorScale>
        <cfvo type="min"/>
        <cfvo type="max"/>
        <color rgb="FFFFEF9C"/>
        <color rgb="FF63BE7B"/>
      </colorScale>
    </cfRule>
  </conditionalFormatting>
  <conditionalFormatting sqref="S37">
    <cfRule type="colorScale" priority="4232">
      <colorScale>
        <cfvo type="min"/>
        <cfvo type="max"/>
        <color rgb="FFFFEF9C"/>
        <color rgb="FF63BE7B"/>
      </colorScale>
    </cfRule>
  </conditionalFormatting>
  <conditionalFormatting sqref="S39">
    <cfRule type="colorScale" priority="4181">
      <colorScale>
        <cfvo type="min"/>
        <cfvo type="max"/>
        <color rgb="FFFFEF9C"/>
        <color rgb="FF63BE7B"/>
      </colorScale>
    </cfRule>
  </conditionalFormatting>
  <conditionalFormatting sqref="S39">
    <cfRule type="colorScale" priority="4172">
      <colorScale>
        <cfvo type="min"/>
        <cfvo type="max"/>
        <color rgb="FFFCFCFF"/>
        <color rgb="FF63BE7B"/>
      </colorScale>
    </cfRule>
    <cfRule type="colorScale" priority="4173">
      <colorScale>
        <cfvo type="min"/>
        <cfvo type="percentile" val="50"/>
        <cfvo type="max"/>
        <color rgb="FFF8696B"/>
        <color rgb="FFFCFCFF"/>
        <color rgb="FF63BE7B"/>
      </colorScale>
    </cfRule>
  </conditionalFormatting>
  <conditionalFormatting sqref="S23:S27">
    <cfRule type="colorScale" priority="4214">
      <colorScale>
        <cfvo type="min"/>
        <cfvo type="max"/>
        <color rgb="FFFFEF9C"/>
        <color rgb="FF63BE7B"/>
      </colorScale>
    </cfRule>
  </conditionalFormatting>
  <conditionalFormatting sqref="S23:S29">
    <cfRule type="colorScale" priority="4215">
      <colorScale>
        <cfvo type="min"/>
        <cfvo type="max"/>
        <color rgb="FFFFEF9C"/>
        <color rgb="FF63BE7B"/>
      </colorScale>
    </cfRule>
  </conditionalFormatting>
  <conditionalFormatting sqref="S37">
    <cfRule type="colorScale" priority="4216">
      <colorScale>
        <cfvo type="min"/>
        <cfvo type="max"/>
        <color rgb="FFFCFCFF"/>
        <color rgb="FF63BE7B"/>
      </colorScale>
    </cfRule>
    <cfRule type="colorScale" priority="4217">
      <colorScale>
        <cfvo type="min"/>
        <cfvo type="max"/>
        <color rgb="FFFCFCFF"/>
        <color rgb="FF63BE7B"/>
      </colorScale>
    </cfRule>
    <cfRule type="colorScale" priority="4218">
      <colorScale>
        <cfvo type="min"/>
        <cfvo type="max"/>
        <color rgb="FFFFEF9C"/>
        <color rgb="FF63BE7B"/>
      </colorScale>
    </cfRule>
  </conditionalFormatting>
  <conditionalFormatting sqref="S38">
    <cfRule type="colorScale" priority="4182">
      <colorScale>
        <cfvo type="min"/>
        <cfvo type="max"/>
        <color rgb="FFFFEF9C"/>
        <color rgb="FF63BE7B"/>
      </colorScale>
    </cfRule>
    <cfRule type="colorScale" priority="4183">
      <colorScale>
        <cfvo type="min"/>
        <cfvo type="percentile" val="50"/>
        <cfvo type="max"/>
        <color rgb="FFF8696B"/>
        <color rgb="FFFCFCFF"/>
        <color rgb="FF63BE7B"/>
      </colorScale>
    </cfRule>
    <cfRule type="colorScale" priority="4184">
      <colorScale>
        <cfvo type="min"/>
        <cfvo type="max"/>
        <color rgb="FFFCFCFF"/>
        <color rgb="FF63BE7B"/>
      </colorScale>
    </cfRule>
    <cfRule type="colorScale" priority="4185">
      <colorScale>
        <cfvo type="min"/>
        <cfvo type="max"/>
        <color rgb="FFFCFCFF"/>
        <color rgb="FF63BE7B"/>
      </colorScale>
    </cfRule>
    <cfRule type="colorScale" priority="4186">
      <colorScale>
        <cfvo type="min"/>
        <cfvo type="percentile" val="50"/>
        <cfvo type="max"/>
        <color rgb="FFF8696B"/>
        <color rgb="FFFCFCFF"/>
        <color rgb="FF63BE7B"/>
      </colorScale>
    </cfRule>
    <cfRule type="colorScale" priority="4187">
      <colorScale>
        <cfvo type="min"/>
        <cfvo type="max"/>
        <color rgb="FFFCFCFF"/>
        <color rgb="FF63BE7B"/>
      </colorScale>
    </cfRule>
  </conditionalFormatting>
  <conditionalFormatting sqref="S39">
    <cfRule type="colorScale" priority="4174">
      <colorScale>
        <cfvo type="min"/>
        <cfvo type="max"/>
        <color rgb="FFFFEF9C"/>
        <color rgb="FF63BE7B"/>
      </colorScale>
    </cfRule>
    <cfRule type="colorScale" priority="4175">
      <colorScale>
        <cfvo type="min"/>
        <cfvo type="max"/>
        <color rgb="FFFFEF9C"/>
        <color rgb="FF63BE7B"/>
      </colorScale>
    </cfRule>
    <cfRule type="colorScale" priority="4176">
      <colorScale>
        <cfvo type="min"/>
        <cfvo type="percentile" val="50"/>
        <cfvo type="max"/>
        <color rgb="FFF8696B"/>
        <color rgb="FFFCFCFF"/>
        <color rgb="FF63BE7B"/>
      </colorScale>
    </cfRule>
    <cfRule type="colorScale" priority="4177">
      <colorScale>
        <cfvo type="min"/>
        <cfvo type="max"/>
        <color rgb="FFFCFCFF"/>
        <color rgb="FF63BE7B"/>
      </colorScale>
    </cfRule>
    <cfRule type="colorScale" priority="4178">
      <colorScale>
        <cfvo type="min"/>
        <cfvo type="max"/>
        <color rgb="FFFCFCFF"/>
        <color rgb="FF63BE7B"/>
      </colorScale>
    </cfRule>
    <cfRule type="colorScale" priority="4179">
      <colorScale>
        <cfvo type="min"/>
        <cfvo type="percentile" val="50"/>
        <cfvo type="max"/>
        <color rgb="FFF8696B"/>
        <color rgb="FFFCFCFF"/>
        <color rgb="FF63BE7B"/>
      </colorScale>
    </cfRule>
    <cfRule type="colorScale" priority="4180">
      <colorScale>
        <cfvo type="min"/>
        <cfvo type="max"/>
        <color rgb="FFFCFCFF"/>
        <color rgb="FF63BE7B"/>
      </colorScale>
    </cfRule>
  </conditionalFormatting>
  <conditionalFormatting sqref="S36">
    <cfRule type="colorScale" priority="4234">
      <colorScale>
        <cfvo type="min"/>
        <cfvo type="max"/>
        <color rgb="FFFFEF9C"/>
        <color rgb="FF63BE7B"/>
      </colorScale>
    </cfRule>
  </conditionalFormatting>
  <conditionalFormatting sqref="S30:S34">
    <cfRule type="colorScale" priority="4235">
      <colorScale>
        <cfvo type="min"/>
        <cfvo type="max"/>
        <color rgb="FFFFEF9C"/>
        <color rgb="FF63BE7B"/>
      </colorScale>
    </cfRule>
  </conditionalFormatting>
  <conditionalFormatting sqref="S30:S35">
    <cfRule type="colorScale" priority="4236">
      <colorScale>
        <cfvo type="min"/>
        <cfvo type="max"/>
        <color rgb="FFFFEF9C"/>
        <color rgb="FF63BE7B"/>
      </colorScale>
    </cfRule>
    <cfRule type="colorScale" priority="4237">
      <colorScale>
        <cfvo type="min"/>
        <cfvo type="percentile" val="50"/>
        <cfvo type="max"/>
        <color rgb="FFF8696B"/>
        <color rgb="FFFFEB84"/>
        <color rgb="FF63BE7B"/>
      </colorScale>
    </cfRule>
  </conditionalFormatting>
  <conditionalFormatting sqref="S23:S37">
    <cfRule type="colorScale" priority="4238">
      <colorScale>
        <cfvo type="min"/>
        <cfvo type="max"/>
        <color rgb="FFFCFCFF"/>
        <color rgb="FF63BE7B"/>
      </colorScale>
    </cfRule>
    <cfRule type="colorScale" priority="4239">
      <colorScale>
        <cfvo type="min"/>
        <cfvo type="percentile" val="50"/>
        <cfvo type="max"/>
        <color rgb="FFF8696B"/>
        <color rgb="FFFCFCFF"/>
        <color rgb="FF63BE7B"/>
      </colorScale>
    </cfRule>
  </conditionalFormatting>
  <conditionalFormatting sqref="S23:S39">
    <cfRule type="colorScale" priority="4240">
      <colorScale>
        <cfvo type="min"/>
        <cfvo type="max"/>
        <color rgb="FFFCFCFF"/>
        <color rgb="FF63BE7B"/>
      </colorScale>
    </cfRule>
  </conditionalFormatting>
  <conditionalFormatting sqref="S23:S36">
    <cfRule type="colorScale" priority="4241">
      <colorScale>
        <cfvo type="min"/>
        <cfvo type="percentile" val="50"/>
        <cfvo type="max"/>
        <color rgb="FFF8696B"/>
        <color rgb="FFFCFCFF"/>
        <color rgb="FF63BE7B"/>
      </colorScale>
    </cfRule>
    <cfRule type="colorScale" priority="4242">
      <colorScale>
        <cfvo type="min"/>
        <cfvo type="max"/>
        <color rgb="FFFCFCFF"/>
        <color rgb="FF63BE7B"/>
      </colorScale>
    </cfRule>
    <cfRule type="colorScale" priority="4243">
      <colorScale>
        <cfvo type="min"/>
        <cfvo type="max"/>
        <color rgb="FFFCFCFF"/>
        <color rgb="FF63BE7B"/>
      </colorScale>
    </cfRule>
  </conditionalFormatting>
  <conditionalFormatting sqref="S23:S37">
    <cfRule type="colorScale" priority="4244">
      <colorScale>
        <cfvo type="min"/>
        <cfvo type="percentile" val="50"/>
        <cfvo type="max"/>
        <color rgb="FFF8696B"/>
        <color rgb="FFFCFCFF"/>
        <color rgb="FF63BE7B"/>
      </colorScale>
    </cfRule>
    <cfRule type="colorScale" priority="4245">
      <colorScale>
        <cfvo type="min"/>
        <cfvo type="max"/>
        <color rgb="FFFCFCFF"/>
        <color rgb="FF63BE7B"/>
      </colorScale>
    </cfRule>
  </conditionalFormatting>
  <conditionalFormatting sqref="S40">
    <cfRule type="colorScale" priority="4165">
      <colorScale>
        <cfvo type="min"/>
        <cfvo type="max"/>
        <color rgb="FFFFEF9C"/>
        <color rgb="FF63BE7B"/>
      </colorScale>
    </cfRule>
  </conditionalFormatting>
  <conditionalFormatting sqref="S40">
    <cfRule type="colorScale" priority="4164">
      <colorScale>
        <cfvo type="min"/>
        <cfvo type="max"/>
        <color rgb="FFFCFCFF"/>
        <color rgb="FF63BE7B"/>
      </colorScale>
    </cfRule>
  </conditionalFormatting>
  <conditionalFormatting sqref="S40">
    <cfRule type="colorScale" priority="4168">
      <colorScale>
        <cfvo type="min"/>
        <cfvo type="max"/>
        <color rgb="FFFCFCFF"/>
        <color rgb="FF63BE7B"/>
      </colorScale>
    </cfRule>
  </conditionalFormatting>
  <conditionalFormatting sqref="S40">
    <cfRule type="colorScale" priority="4169">
      <colorScale>
        <cfvo type="min"/>
        <cfvo type="max"/>
        <color rgb="FFFCFCFF"/>
        <color rgb="FF63BE7B"/>
      </colorScale>
    </cfRule>
  </conditionalFormatting>
  <conditionalFormatting sqref="S40">
    <cfRule type="colorScale" priority="4170">
      <colorScale>
        <cfvo type="min"/>
        <cfvo type="percentile" val="50"/>
        <cfvo type="max"/>
        <color rgb="FFF8696B"/>
        <color rgb="FFFCFCFF"/>
        <color rgb="FF63BE7B"/>
      </colorScale>
    </cfRule>
    <cfRule type="colorScale" priority="4171">
      <colorScale>
        <cfvo type="min"/>
        <cfvo type="max"/>
        <color rgb="FFFCFCFF"/>
        <color rgb="FF63BE7B"/>
      </colorScale>
    </cfRule>
  </conditionalFormatting>
  <conditionalFormatting sqref="S40">
    <cfRule type="colorScale" priority="4166">
      <colorScale>
        <cfvo type="min"/>
        <cfvo type="max"/>
        <color rgb="FFFCFCFF"/>
        <color rgb="FF63BE7B"/>
      </colorScale>
    </cfRule>
    <cfRule type="colorScale" priority="4167">
      <colorScale>
        <cfvo type="min"/>
        <cfvo type="max"/>
        <color rgb="FFFFEF9C"/>
        <color rgb="FF63BE7B"/>
      </colorScale>
    </cfRule>
  </conditionalFormatting>
  <conditionalFormatting sqref="S41:S42">
    <cfRule type="colorScale" priority="4157">
      <colorScale>
        <cfvo type="min"/>
        <cfvo type="max"/>
        <color rgb="FFFFEF9C"/>
        <color rgb="FF63BE7B"/>
      </colorScale>
    </cfRule>
  </conditionalFormatting>
  <conditionalFormatting sqref="S41">
    <cfRule type="colorScale" priority="4158">
      <colorScale>
        <cfvo type="min"/>
        <cfvo type="max"/>
        <color rgb="FFFFEF9C"/>
        <color rgb="FF63BE7B"/>
      </colorScale>
    </cfRule>
  </conditionalFormatting>
  <conditionalFormatting sqref="S41">
    <cfRule type="colorScale" priority="4159">
      <colorScale>
        <cfvo type="min"/>
        <cfvo type="percentile" val="50"/>
        <cfvo type="max"/>
        <color rgb="FFF8696B"/>
        <color rgb="FFFCFCFF"/>
        <color rgb="FF63BE7B"/>
      </colorScale>
    </cfRule>
    <cfRule type="colorScale" priority="4160">
      <colorScale>
        <cfvo type="min"/>
        <cfvo type="max"/>
        <color rgb="FFFCFCFF"/>
        <color rgb="FF63BE7B"/>
      </colorScale>
    </cfRule>
    <cfRule type="colorScale" priority="4161">
      <colorScale>
        <cfvo type="min"/>
        <cfvo type="max"/>
        <color rgb="FFFCFCFF"/>
        <color rgb="FF63BE7B"/>
      </colorScale>
    </cfRule>
  </conditionalFormatting>
  <conditionalFormatting sqref="S41">
    <cfRule type="colorScale" priority="4162">
      <colorScale>
        <cfvo type="min"/>
        <cfvo type="percentile" val="50"/>
        <cfvo type="max"/>
        <color rgb="FFF8696B"/>
        <color rgb="FFFCFCFF"/>
        <color rgb="FF63BE7B"/>
      </colorScale>
    </cfRule>
    <cfRule type="colorScale" priority="4163">
      <colorScale>
        <cfvo type="min"/>
        <cfvo type="max"/>
        <color rgb="FFFCFCFF"/>
        <color rgb="FF63BE7B"/>
      </colorScale>
    </cfRule>
  </conditionalFormatting>
  <conditionalFormatting sqref="S23:S42">
    <cfRule type="colorScale" priority="4156">
      <colorScale>
        <cfvo type="min"/>
        <cfvo type="max"/>
        <color rgb="FFFCFCFF"/>
        <color rgb="FF63BE7B"/>
      </colorScale>
    </cfRule>
  </conditionalFormatting>
  <conditionalFormatting sqref="S20:S42">
    <cfRule type="colorScale" priority="4148">
      <colorScale>
        <cfvo type="min"/>
        <cfvo type="percentile" val="50"/>
        <cfvo type="max"/>
        <color rgb="FFF8696B"/>
        <color rgb="FFFCFCFF"/>
        <color rgb="FF63BE7B"/>
      </colorScale>
    </cfRule>
    <cfRule type="colorScale" priority="4155">
      <colorScale>
        <cfvo type="min"/>
        <cfvo type="max"/>
        <color rgb="FFFCFCFF"/>
        <color rgb="FF63BE7B"/>
      </colorScale>
    </cfRule>
  </conditionalFormatting>
  <conditionalFormatting sqref="S42">
    <cfRule type="colorScale" priority="4149">
      <colorScale>
        <cfvo type="min"/>
        <cfvo type="max"/>
        <color rgb="FFFFEF9C"/>
        <color rgb="FF63BE7B"/>
      </colorScale>
    </cfRule>
  </conditionalFormatting>
  <conditionalFormatting sqref="S42">
    <cfRule type="colorScale" priority="4150">
      <colorScale>
        <cfvo type="min"/>
        <cfvo type="percentile" val="50"/>
        <cfvo type="max"/>
        <color rgb="FFF8696B"/>
        <color rgb="FFFCFCFF"/>
        <color rgb="FF63BE7B"/>
      </colorScale>
    </cfRule>
    <cfRule type="colorScale" priority="4151">
      <colorScale>
        <cfvo type="min"/>
        <cfvo type="max"/>
        <color rgb="FFFCFCFF"/>
        <color rgb="FF63BE7B"/>
      </colorScale>
    </cfRule>
    <cfRule type="colorScale" priority="4152">
      <colorScale>
        <cfvo type="min"/>
        <cfvo type="max"/>
        <color rgb="FFFCFCFF"/>
        <color rgb="FF63BE7B"/>
      </colorScale>
    </cfRule>
  </conditionalFormatting>
  <conditionalFormatting sqref="S42">
    <cfRule type="colorScale" priority="4153">
      <colorScale>
        <cfvo type="min"/>
        <cfvo type="percentile" val="50"/>
        <cfvo type="max"/>
        <color rgb="FFF8696B"/>
        <color rgb="FFFCFCFF"/>
        <color rgb="FF63BE7B"/>
      </colorScale>
    </cfRule>
    <cfRule type="colorScale" priority="4154">
      <colorScale>
        <cfvo type="min"/>
        <cfvo type="max"/>
        <color rgb="FFFCFCFF"/>
        <color rgb="FF63BE7B"/>
      </colorScale>
    </cfRule>
  </conditionalFormatting>
  <conditionalFormatting sqref="K13:L13">
    <cfRule type="colorScale" priority="4035">
      <colorScale>
        <cfvo type="min"/>
        <cfvo type="max"/>
        <color rgb="FFFCFCFF"/>
        <color rgb="FF63BE7B"/>
      </colorScale>
    </cfRule>
  </conditionalFormatting>
  <conditionalFormatting sqref="K13:L13">
    <cfRule type="colorScale" priority="4115">
      <colorScale>
        <cfvo type="min"/>
        <cfvo type="percentile" val="50"/>
        <cfvo type="max"/>
        <color rgb="FFF8696B"/>
        <color rgb="FFFCFCFF"/>
        <color rgb="FF63BE7B"/>
      </colorScale>
    </cfRule>
    <cfRule type="colorScale" priority="4116">
      <colorScale>
        <cfvo type="min"/>
        <cfvo type="max"/>
        <color rgb="FFFCFCFF"/>
        <color rgb="FF63BE7B"/>
      </colorScale>
    </cfRule>
  </conditionalFormatting>
  <conditionalFormatting sqref="R13">
    <cfRule type="colorScale" priority="4086">
      <colorScale>
        <cfvo type="min"/>
        <cfvo type="max"/>
        <color rgb="FFFCFCFF"/>
        <color rgb="FF63BE7B"/>
      </colorScale>
    </cfRule>
  </conditionalFormatting>
  <conditionalFormatting sqref="R13">
    <cfRule type="colorScale" priority="4120">
      <colorScale>
        <cfvo type="min"/>
        <cfvo type="percentile" val="50"/>
        <cfvo type="max"/>
        <color rgb="FFF8696B"/>
        <color rgb="FFFCFCFF"/>
        <color rgb="FF63BE7B"/>
      </colorScale>
    </cfRule>
    <cfRule type="colorScale" priority="4121">
      <colorScale>
        <cfvo type="min"/>
        <cfvo type="max"/>
        <color rgb="FFFCFCFF"/>
        <color rgb="FF63BE7B"/>
      </colorScale>
    </cfRule>
  </conditionalFormatting>
  <conditionalFormatting sqref="R13">
    <cfRule type="colorScale" priority="4069">
      <colorScale>
        <cfvo type="min"/>
        <cfvo type="max"/>
        <color rgb="FFFCFCFF"/>
        <color rgb="FF63BE7B"/>
      </colorScale>
    </cfRule>
    <cfRule type="colorScale" priority="4070">
      <colorScale>
        <cfvo type="min"/>
        <cfvo type="max"/>
        <color rgb="FFFFEF9C"/>
        <color rgb="FF63BE7B"/>
      </colorScale>
    </cfRule>
  </conditionalFormatting>
  <conditionalFormatting sqref="R13">
    <cfRule type="colorScale" priority="4071">
      <colorScale>
        <cfvo type="min"/>
        <cfvo type="max"/>
        <color rgb="FFFFEF9C"/>
        <color rgb="FF63BE7B"/>
      </colorScale>
    </cfRule>
  </conditionalFormatting>
  <conditionalFormatting sqref="V13">
    <cfRule type="colorScale" priority="3998">
      <colorScale>
        <cfvo type="min"/>
        <cfvo type="max"/>
        <color rgb="FFFFEF9C"/>
        <color rgb="FF63BE7B"/>
      </colorScale>
    </cfRule>
  </conditionalFormatting>
  <conditionalFormatting sqref="D13">
    <cfRule type="colorScale" priority="40507">
      <colorScale>
        <cfvo type="min"/>
        <cfvo type="percentile" val="50"/>
        <cfvo type="max"/>
        <color rgb="FFF8696B"/>
        <color rgb="FFFCFCFF"/>
        <color rgb="FF63BE7B"/>
      </colorScale>
    </cfRule>
  </conditionalFormatting>
  <conditionalFormatting sqref="E13">
    <cfRule type="colorScale" priority="40514">
      <colorScale>
        <cfvo type="min"/>
        <cfvo type="max"/>
        <color rgb="FFFCFCFF"/>
        <color rgb="FF63BE7B"/>
      </colorScale>
    </cfRule>
  </conditionalFormatting>
  <conditionalFormatting sqref="E13">
    <cfRule type="colorScale" priority="40515">
      <colorScale>
        <cfvo type="min"/>
        <cfvo type="percentile" val="50"/>
        <cfvo type="max"/>
        <color rgb="FFF8696B"/>
        <color rgb="FFFCFCFF"/>
        <color rgb="FF63BE7B"/>
      </colorScale>
    </cfRule>
    <cfRule type="colorScale" priority="40516">
      <colorScale>
        <cfvo type="min"/>
        <cfvo type="max"/>
        <color rgb="FFFCFCFF"/>
        <color rgb="FF63BE7B"/>
      </colorScale>
    </cfRule>
  </conditionalFormatting>
  <conditionalFormatting sqref="E13">
    <cfRule type="colorScale" priority="40517">
      <colorScale>
        <cfvo type="min"/>
        <cfvo type="percentile" val="50"/>
        <cfvo type="max"/>
        <color rgb="FFF8696B"/>
        <color rgb="FFFCFCFF"/>
        <color rgb="FF63BE7B"/>
      </colorScale>
    </cfRule>
  </conditionalFormatting>
  <conditionalFormatting sqref="F13">
    <cfRule type="colorScale" priority="40521">
      <colorScale>
        <cfvo type="min"/>
        <cfvo type="max"/>
        <color rgb="FFFCFCFF"/>
        <color rgb="FF63BE7B"/>
      </colorScale>
    </cfRule>
  </conditionalFormatting>
  <conditionalFormatting sqref="F13">
    <cfRule type="colorScale" priority="40523">
      <colorScale>
        <cfvo type="min"/>
        <cfvo type="percentile" val="50"/>
        <cfvo type="max"/>
        <color rgb="FFF8696B"/>
        <color rgb="FFFCFCFF"/>
        <color rgb="FF63BE7B"/>
      </colorScale>
    </cfRule>
    <cfRule type="colorScale" priority="40524">
      <colorScale>
        <cfvo type="min"/>
        <cfvo type="max"/>
        <color rgb="FFFCFCFF"/>
        <color rgb="FF63BE7B"/>
      </colorScale>
    </cfRule>
  </conditionalFormatting>
  <conditionalFormatting sqref="F13">
    <cfRule type="colorScale" priority="40525">
      <colorScale>
        <cfvo type="min"/>
        <cfvo type="percentile" val="50"/>
        <cfvo type="max"/>
        <color rgb="FFF8696B"/>
        <color rgb="FFFCFCFF"/>
        <color rgb="FF63BE7B"/>
      </colorScale>
    </cfRule>
  </conditionalFormatting>
  <conditionalFormatting sqref="G13">
    <cfRule type="colorScale" priority="40529">
      <colorScale>
        <cfvo type="min"/>
        <cfvo type="max"/>
        <color rgb="FFFCFCFF"/>
        <color rgb="FF63BE7B"/>
      </colorScale>
    </cfRule>
  </conditionalFormatting>
  <conditionalFormatting sqref="G13">
    <cfRule type="colorScale" priority="40530">
      <colorScale>
        <cfvo type="min"/>
        <cfvo type="percentile" val="50"/>
        <cfvo type="max"/>
        <color rgb="FFF8696B"/>
        <color rgb="FFFCFCFF"/>
        <color rgb="FF63BE7B"/>
      </colorScale>
    </cfRule>
    <cfRule type="colorScale" priority="40531">
      <colorScale>
        <cfvo type="min"/>
        <cfvo type="max"/>
        <color rgb="FFFCFCFF"/>
        <color rgb="FF63BE7B"/>
      </colorScale>
    </cfRule>
  </conditionalFormatting>
  <conditionalFormatting sqref="G13">
    <cfRule type="colorScale" priority="40532">
      <colorScale>
        <cfvo type="min"/>
        <cfvo type="max"/>
        <color rgb="FFFCFCFF"/>
        <color rgb="FF63BE7B"/>
      </colorScale>
    </cfRule>
    <cfRule type="colorScale" priority="40533">
      <colorScale>
        <cfvo type="min"/>
        <cfvo type="percentile" val="50"/>
        <cfvo type="max"/>
        <color rgb="FFF8696B"/>
        <color rgb="FFFCFCFF"/>
        <color rgb="FF63BE7B"/>
      </colorScale>
    </cfRule>
  </conditionalFormatting>
  <conditionalFormatting sqref="H13">
    <cfRule type="colorScale" priority="40541">
      <colorScale>
        <cfvo type="min"/>
        <cfvo type="percentile" val="50"/>
        <cfvo type="max"/>
        <color rgb="FFF8696B"/>
        <color rgb="FFFCFCFF"/>
        <color rgb="FF63BE7B"/>
      </colorScale>
    </cfRule>
  </conditionalFormatting>
  <conditionalFormatting sqref="H13">
    <cfRule type="colorScale" priority="40542">
      <colorScale>
        <cfvo type="min"/>
        <cfvo type="percentile" val="50"/>
        <cfvo type="max"/>
        <color rgb="FFF8696B"/>
        <color rgb="FFFCFCFF"/>
        <color rgb="FF63BE7B"/>
      </colorScale>
    </cfRule>
    <cfRule type="colorScale" priority="40543">
      <colorScale>
        <cfvo type="min"/>
        <cfvo type="max"/>
        <color rgb="FFFCFCFF"/>
        <color rgb="FF63BE7B"/>
      </colorScale>
    </cfRule>
  </conditionalFormatting>
  <conditionalFormatting sqref="H13">
    <cfRule type="colorScale" priority="40547">
      <colorScale>
        <cfvo type="min"/>
        <cfvo type="percentile" val="50"/>
        <cfvo type="max"/>
        <color rgb="FFF8696B"/>
        <color rgb="FFFCFCFF"/>
        <color rgb="FF5A8AC6"/>
      </colorScale>
    </cfRule>
    <cfRule type="colorScale" priority="40548">
      <colorScale>
        <cfvo type="min"/>
        <cfvo type="percentile" val="50"/>
        <cfvo type="max"/>
        <color rgb="FFF8696B"/>
        <color rgb="FFFCFCFF"/>
        <color rgb="FF63BE7B"/>
      </colorScale>
    </cfRule>
    <cfRule type="colorScale" priority="40549">
      <colorScale>
        <cfvo type="min"/>
        <cfvo type="max"/>
        <color rgb="FFFCFCFF"/>
        <color rgb="FF63BE7B"/>
      </colorScale>
    </cfRule>
    <cfRule type="colorScale" priority="40550">
      <colorScale>
        <cfvo type="min"/>
        <cfvo type="percentile" val="50"/>
        <cfvo type="max"/>
        <color rgb="FFF8696B"/>
        <color rgb="FFFCFCFF"/>
        <color rgb="FF63BE7B"/>
      </colorScale>
    </cfRule>
  </conditionalFormatting>
  <conditionalFormatting sqref="I13">
    <cfRule type="colorScale" priority="40551">
      <colorScale>
        <cfvo type="min"/>
        <cfvo type="percentile" val="50"/>
        <cfvo type="max"/>
        <color rgb="FFF8696B"/>
        <color rgb="FFFCFCFF"/>
        <color rgb="FF63BE7B"/>
      </colorScale>
    </cfRule>
    <cfRule type="colorScale" priority="40552">
      <colorScale>
        <cfvo type="min"/>
        <cfvo type="max"/>
        <color rgb="FFFCFCFF"/>
        <color rgb="FF63BE7B"/>
      </colorScale>
    </cfRule>
  </conditionalFormatting>
  <conditionalFormatting sqref="I13">
    <cfRule type="colorScale" priority="40553">
      <colorScale>
        <cfvo type="min"/>
        <cfvo type="percentile" val="50"/>
        <cfvo type="max"/>
        <color rgb="FFF8696B"/>
        <color rgb="FFFCFCFF"/>
        <color rgb="FF63BE7B"/>
      </colorScale>
    </cfRule>
  </conditionalFormatting>
  <conditionalFormatting sqref="I13:J13 M13:N13">
    <cfRule type="colorScale" priority="40555">
      <colorScale>
        <cfvo type="min"/>
        <cfvo type="percentile" val="50"/>
        <cfvo type="max"/>
        <color rgb="FFF8696B"/>
        <color rgb="FFFCFCFF"/>
        <color rgb="FF63BE7B"/>
      </colorScale>
    </cfRule>
    <cfRule type="colorScale" priority="40556">
      <colorScale>
        <cfvo type="min"/>
        <cfvo type="max"/>
        <color rgb="FFFCFCFF"/>
        <color rgb="FF63BE7B"/>
      </colorScale>
    </cfRule>
  </conditionalFormatting>
  <conditionalFormatting sqref="M13:N13 J13">
    <cfRule type="colorScale" priority="40567">
      <colorScale>
        <cfvo type="min"/>
        <cfvo type="percentile" val="50"/>
        <cfvo type="max"/>
        <color rgb="FFF8696B"/>
        <color rgb="FFFCFCFF"/>
        <color rgb="FF63BE7B"/>
      </colorScale>
    </cfRule>
  </conditionalFormatting>
  <conditionalFormatting sqref="J13">
    <cfRule type="colorScale" priority="40569">
      <colorScale>
        <cfvo type="min"/>
        <cfvo type="percentile" val="50"/>
        <cfvo type="max"/>
        <color rgb="FFF8696B"/>
        <color rgb="FFFCFCFF"/>
        <color rgb="FF63BE7B"/>
      </colorScale>
    </cfRule>
    <cfRule type="colorScale" priority="40570">
      <colorScale>
        <cfvo type="min"/>
        <cfvo type="max"/>
        <color rgb="FFFCFCFF"/>
        <color rgb="FF63BE7B"/>
      </colorScale>
    </cfRule>
  </conditionalFormatting>
  <conditionalFormatting sqref="J13">
    <cfRule type="colorScale" priority="40571">
      <colorScale>
        <cfvo type="min"/>
        <cfvo type="max"/>
        <color rgb="FFFCFCFF"/>
        <color rgb="FF63BE7B"/>
      </colorScale>
    </cfRule>
    <cfRule type="colorScale" priority="40572">
      <colorScale>
        <cfvo type="min"/>
        <cfvo type="percentile" val="50"/>
        <cfvo type="max"/>
        <color rgb="FFF8696B"/>
        <color rgb="FFFCFCFF"/>
        <color rgb="FF63BE7B"/>
      </colorScale>
    </cfRule>
  </conditionalFormatting>
  <conditionalFormatting sqref="K13">
    <cfRule type="colorScale" priority="40575">
      <colorScale>
        <cfvo type="min"/>
        <cfvo type="percentile" val="50"/>
        <cfvo type="max"/>
        <color rgb="FFF8696B"/>
        <color rgb="FFFCFCFF"/>
        <color rgb="FF63BE7B"/>
      </colorScale>
    </cfRule>
  </conditionalFormatting>
  <conditionalFormatting sqref="L13">
    <cfRule type="colorScale" priority="40578">
      <colorScale>
        <cfvo type="min"/>
        <cfvo type="percentile" val="50"/>
        <cfvo type="max"/>
        <color rgb="FFF8696B"/>
        <color rgb="FFFCFCFF"/>
        <color rgb="FF63BE7B"/>
      </colorScale>
    </cfRule>
  </conditionalFormatting>
  <conditionalFormatting sqref="I13:J13 M13:N13">
    <cfRule type="colorScale" priority="40590">
      <colorScale>
        <cfvo type="min"/>
        <cfvo type="percentile" val="50"/>
        <cfvo type="max"/>
        <color rgb="FFF8696B"/>
        <color rgb="FFFCFCFF"/>
        <color rgb="FF63BE7B"/>
      </colorScale>
    </cfRule>
  </conditionalFormatting>
  <conditionalFormatting sqref="I13:J13 M13:N13">
    <cfRule type="colorScale" priority="40610">
      <colorScale>
        <cfvo type="min"/>
        <cfvo type="percentile" val="50"/>
        <cfvo type="max"/>
        <color rgb="FFF8696B"/>
        <color rgb="FFFCFCFF"/>
        <color rgb="FF5A8AC6"/>
      </colorScale>
    </cfRule>
    <cfRule type="colorScale" priority="40611">
      <colorScale>
        <cfvo type="min"/>
        <cfvo type="percentile" val="50"/>
        <cfvo type="max"/>
        <color rgb="FFF8696B"/>
        <color rgb="FFFCFCFF"/>
        <color rgb="FF63BE7B"/>
      </colorScale>
    </cfRule>
    <cfRule type="colorScale" priority="40612">
      <colorScale>
        <cfvo type="min"/>
        <cfvo type="max"/>
        <color rgb="FFFCFCFF"/>
        <color rgb="FF63BE7B"/>
      </colorScale>
    </cfRule>
    <cfRule type="colorScale" priority="40613">
      <colorScale>
        <cfvo type="min"/>
        <cfvo type="percentile" val="50"/>
        <cfvo type="max"/>
        <color rgb="FFF8696B"/>
        <color rgb="FFFCFCFF"/>
        <color rgb="FF63BE7B"/>
      </colorScale>
    </cfRule>
  </conditionalFormatting>
  <conditionalFormatting sqref="O13">
    <cfRule type="colorScale" priority="40618">
      <colorScale>
        <cfvo type="min"/>
        <cfvo type="percentile" val="50"/>
        <cfvo type="max"/>
        <color rgb="FF63BE7B"/>
        <color rgb="FFFCFCFF"/>
        <color rgb="FFF8696B"/>
      </colorScale>
    </cfRule>
  </conditionalFormatting>
  <conditionalFormatting sqref="P13">
    <cfRule type="colorScale" priority="40623">
      <colorScale>
        <cfvo type="min"/>
        <cfvo type="percentile" val="50"/>
        <cfvo type="max"/>
        <color rgb="FF63BE7B"/>
        <color rgb="FFFCFCFF"/>
        <color rgb="FFF8696B"/>
      </colorScale>
    </cfRule>
    <cfRule type="colorScale" priority="40624">
      <colorScale>
        <cfvo type="min"/>
        <cfvo type="max"/>
        <color rgb="FFFCFCFF"/>
        <color rgb="FFF8696B"/>
      </colorScale>
    </cfRule>
  </conditionalFormatting>
  <conditionalFormatting sqref="P13">
    <cfRule type="colorScale" priority="40625">
      <colorScale>
        <cfvo type="min"/>
        <cfvo type="percentile" val="50"/>
        <cfvo type="max"/>
        <color rgb="FF63BE7B"/>
        <color rgb="FFFCFCFF"/>
        <color rgb="FFF8696B"/>
      </colorScale>
    </cfRule>
  </conditionalFormatting>
  <conditionalFormatting sqref="Q13">
    <cfRule type="colorScale" priority="40628">
      <colorScale>
        <cfvo type="min"/>
        <cfvo type="percentile" val="50"/>
        <cfvo type="max"/>
        <color rgb="FFF8696B"/>
        <color rgb="FFFCFCFF"/>
        <color rgb="FF63BE7B"/>
      </colorScale>
    </cfRule>
    <cfRule type="colorScale" priority="40629">
      <colorScale>
        <cfvo type="min"/>
        <cfvo type="max"/>
        <color rgb="FFFCFCFF"/>
        <color rgb="FF63BE7B"/>
      </colorScale>
    </cfRule>
  </conditionalFormatting>
  <conditionalFormatting sqref="Q13">
    <cfRule type="colorScale" priority="40630">
      <colorScale>
        <cfvo type="min"/>
        <cfvo type="percentile" val="50"/>
        <cfvo type="max"/>
        <color rgb="FFF8696B"/>
        <color rgb="FFFCFCFF"/>
        <color rgb="FF63BE7B"/>
      </colorScale>
    </cfRule>
  </conditionalFormatting>
  <conditionalFormatting sqref="Q13">
    <cfRule type="colorScale" priority="40632">
      <colorScale>
        <cfvo type="min"/>
        <cfvo type="max"/>
        <color rgb="FFFCFCFF"/>
        <color rgb="FF63BE7B"/>
      </colorScale>
    </cfRule>
    <cfRule type="colorScale" priority="40633">
      <colorScale>
        <cfvo type="min"/>
        <cfvo type="max"/>
        <color rgb="FFFFEF9C"/>
        <color rgb="FF63BE7B"/>
      </colorScale>
    </cfRule>
  </conditionalFormatting>
  <conditionalFormatting sqref="Q13">
    <cfRule type="colorScale" priority="40634">
      <colorScale>
        <cfvo type="min"/>
        <cfvo type="max"/>
        <color rgb="FFFFEF9C"/>
        <color rgb="FF63BE7B"/>
      </colorScale>
    </cfRule>
  </conditionalFormatting>
  <conditionalFormatting sqref="Q13:U13">
    <cfRule type="colorScale" priority="40635">
      <colorScale>
        <cfvo type="min"/>
        <cfvo type="max"/>
        <color rgb="FFFFEF9C"/>
        <color rgb="FF63BE7B"/>
      </colorScale>
    </cfRule>
  </conditionalFormatting>
  <conditionalFormatting sqref="R13">
    <cfRule type="colorScale" priority="40637">
      <colorScale>
        <cfvo type="min"/>
        <cfvo type="max"/>
        <color rgb="FFFCFCFF"/>
        <color rgb="FF63BE7B"/>
      </colorScale>
    </cfRule>
  </conditionalFormatting>
  <conditionalFormatting sqref="R13">
    <cfRule type="colorScale" priority="40638">
      <colorScale>
        <cfvo type="min"/>
        <cfvo type="max"/>
        <color rgb="FFFCFCFF"/>
        <color rgb="FF63BE7B"/>
      </colorScale>
    </cfRule>
    <cfRule type="colorScale" priority="40639">
      <colorScale>
        <cfvo type="min"/>
        <cfvo type="percentile" val="50"/>
        <cfvo type="max"/>
        <color rgb="FFF8696B"/>
        <color rgb="FFFCFCFF"/>
        <color rgb="FF63BE7B"/>
      </colorScale>
    </cfRule>
  </conditionalFormatting>
  <conditionalFormatting sqref="S13:T13">
    <cfRule type="colorScale" priority="40643">
      <colorScale>
        <cfvo type="min"/>
        <cfvo type="percentile" val="50"/>
        <cfvo type="max"/>
        <color rgb="FFF8696B"/>
        <color rgb="FFFCFCFF"/>
        <color rgb="FF63BE7B"/>
      </colorScale>
    </cfRule>
    <cfRule type="colorScale" priority="40644">
      <colorScale>
        <cfvo type="min"/>
        <cfvo type="max"/>
        <color rgb="FFFCFCFF"/>
        <color rgb="FF63BE7B"/>
      </colorScale>
    </cfRule>
  </conditionalFormatting>
  <conditionalFormatting sqref="S13:T13">
    <cfRule type="colorScale" priority="40645">
      <colorScale>
        <cfvo type="min"/>
        <cfvo type="max"/>
        <color rgb="FFFCFCFF"/>
        <color rgb="FF63BE7B"/>
      </colorScale>
    </cfRule>
    <cfRule type="colorScale" priority="40646">
      <colorScale>
        <cfvo type="min"/>
        <cfvo type="percentile" val="50"/>
        <cfvo type="max"/>
        <color rgb="FFF8696B"/>
        <color rgb="FFFCFCFF"/>
        <color rgb="FF63BE7B"/>
      </colorScale>
    </cfRule>
  </conditionalFormatting>
  <conditionalFormatting sqref="S13:T13">
    <cfRule type="colorScale" priority="40649">
      <colorScale>
        <cfvo type="min"/>
        <cfvo type="max"/>
        <color rgb="FFFCFCFF"/>
        <color rgb="FF63BE7B"/>
      </colorScale>
    </cfRule>
    <cfRule type="colorScale" priority="40650">
      <colorScale>
        <cfvo type="min"/>
        <cfvo type="max"/>
        <color rgb="FFFFEF9C"/>
        <color rgb="FF63BE7B"/>
      </colorScale>
    </cfRule>
  </conditionalFormatting>
  <conditionalFormatting sqref="S13:T13">
    <cfRule type="colorScale" priority="40651">
      <colorScale>
        <cfvo type="min"/>
        <cfvo type="max"/>
        <color rgb="FFFFEF9C"/>
        <color rgb="FF63BE7B"/>
      </colorScale>
    </cfRule>
  </conditionalFormatting>
  <conditionalFormatting sqref="U13">
    <cfRule type="colorScale" priority="40652">
      <colorScale>
        <cfvo type="min"/>
        <cfvo type="percentile" val="50"/>
        <cfvo type="max"/>
        <color rgb="FFF8696B"/>
        <color rgb="FFFCFCFF"/>
        <color rgb="FF63BE7B"/>
      </colorScale>
    </cfRule>
  </conditionalFormatting>
  <conditionalFormatting sqref="U13">
    <cfRule type="colorScale" priority="40653">
      <colorScale>
        <cfvo type="min"/>
        <cfvo type="max"/>
        <color rgb="FFFCFCFF"/>
        <color rgb="FF63BE7B"/>
      </colorScale>
    </cfRule>
    <cfRule type="colorScale" priority="40654">
      <colorScale>
        <cfvo type="min"/>
        <cfvo type="percentile" val="50"/>
        <cfvo type="max"/>
        <color rgb="FFF8696B"/>
        <color rgb="FFFCFCFF"/>
        <color rgb="FF63BE7B"/>
      </colorScale>
    </cfRule>
  </conditionalFormatting>
  <conditionalFormatting sqref="U13">
    <cfRule type="colorScale" priority="40656">
      <colorScale>
        <cfvo type="min"/>
        <cfvo type="max"/>
        <color rgb="FFFCFCFF"/>
        <color rgb="FF63BE7B"/>
      </colorScale>
    </cfRule>
  </conditionalFormatting>
  <conditionalFormatting sqref="U13 W13">
    <cfRule type="colorScale" priority="40657">
      <colorScale>
        <cfvo type="min"/>
        <cfvo type="max"/>
        <color rgb="FFFFEF9C"/>
        <color rgb="FF63BE7B"/>
      </colorScale>
    </cfRule>
    <cfRule type="colorScale" priority="40658">
      <colorScale>
        <cfvo type="min"/>
        <cfvo type="max"/>
        <color rgb="FFFFEF9C"/>
        <color rgb="FF63BE7B"/>
      </colorScale>
    </cfRule>
  </conditionalFormatting>
  <conditionalFormatting sqref="V13">
    <cfRule type="colorScale" priority="40661">
      <colorScale>
        <cfvo type="min"/>
        <cfvo type="max"/>
        <color rgb="FFFFEF9C"/>
        <color rgb="FF63BE7B"/>
      </colorScale>
    </cfRule>
    <cfRule type="colorScale" priority="40662">
      <colorScale>
        <cfvo type="min"/>
        <cfvo type="percentile" val="50"/>
        <cfvo type="max"/>
        <color rgb="FF63BE7B"/>
        <color rgb="FFFCFCFF"/>
        <color rgb="FFF8696B"/>
      </colorScale>
    </cfRule>
    <cfRule type="colorScale" priority="40663">
      <colorScale>
        <cfvo type="min"/>
        <cfvo type="percentile" val="50"/>
        <cfvo type="max"/>
        <color rgb="FF63BE7B"/>
        <color rgb="FFFCFCFF"/>
        <color rgb="FFF8696B"/>
      </colorScale>
    </cfRule>
    <cfRule type="colorScale" priority="40664">
      <colorScale>
        <cfvo type="min"/>
        <cfvo type="max"/>
        <color rgb="FF63BE7B"/>
        <color rgb="FFFCFCFF"/>
      </colorScale>
    </cfRule>
    <cfRule type="colorScale" priority="40665">
      <colorScale>
        <cfvo type="min"/>
        <cfvo type="percentile" val="50"/>
        <cfvo type="max"/>
        <color rgb="FF63BE7B"/>
        <color rgb="FFFCFCFF"/>
        <color rgb="FFF8696B"/>
      </colorScale>
    </cfRule>
    <cfRule type="colorScale" priority="40666">
      <colorScale>
        <cfvo type="min"/>
        <cfvo type="max"/>
        <color rgb="FFFFEF9C"/>
        <color rgb="FF63BE7B"/>
      </colorScale>
    </cfRule>
    <cfRule type="colorScale" priority="40667">
      <colorScale>
        <cfvo type="min"/>
        <cfvo type="max"/>
        <color rgb="FFFFEF9C"/>
        <color rgb="FF63BE7B"/>
      </colorScale>
    </cfRule>
    <cfRule type="colorScale" priority="40668">
      <colorScale>
        <cfvo type="min"/>
        <cfvo type="max"/>
        <color rgb="FFFFEF9C"/>
        <color rgb="FF63BE7B"/>
      </colorScale>
    </cfRule>
  </conditionalFormatting>
  <conditionalFormatting sqref="V13">
    <cfRule type="colorScale" priority="40669">
      <colorScale>
        <cfvo type="min"/>
        <cfvo type="percentile" val="50"/>
        <cfvo type="max"/>
        <color rgb="FF63BE7B"/>
        <color rgb="FFFCFCFF"/>
        <color rgb="FFF8696B"/>
      </colorScale>
    </cfRule>
  </conditionalFormatting>
  <conditionalFormatting sqref="W13">
    <cfRule type="colorScale" priority="40674">
      <colorScale>
        <cfvo type="min"/>
        <cfvo type="percentile" val="50"/>
        <cfvo type="max"/>
        <color rgb="FF63BE7B"/>
        <color rgb="FFFCFCFF"/>
        <color rgb="FFF8696B"/>
      </colorScale>
    </cfRule>
  </conditionalFormatting>
  <conditionalFormatting sqref="W13">
    <cfRule type="colorScale" priority="40677">
      <colorScale>
        <cfvo type="min"/>
        <cfvo type="percentile" val="50"/>
        <cfvo type="max"/>
        <color rgb="FF63BE7B"/>
        <color rgb="FFFCFCFF"/>
        <color rgb="FFF8696B"/>
      </colorScale>
    </cfRule>
    <cfRule type="colorScale" priority="40678">
      <colorScale>
        <cfvo type="min"/>
        <cfvo type="max"/>
        <color rgb="FF63BE7B"/>
        <color rgb="FFFCFCFF"/>
      </colorScale>
    </cfRule>
  </conditionalFormatting>
  <conditionalFormatting sqref="J13">
    <cfRule type="colorScale" priority="40681">
      <colorScale>
        <cfvo type="min"/>
        <cfvo type="max"/>
        <color rgb="FFFCFCFF"/>
        <color rgb="FF63BE7B"/>
      </colorScale>
    </cfRule>
  </conditionalFormatting>
  <conditionalFormatting sqref="S13:T13">
    <cfRule type="colorScale" priority="40688">
      <colorScale>
        <cfvo type="min"/>
        <cfvo type="percentile" val="50"/>
        <cfvo type="max"/>
        <color rgb="FFF8696B"/>
        <color rgb="FFFCFCFF"/>
        <color rgb="FF63BE7B"/>
      </colorScale>
    </cfRule>
  </conditionalFormatting>
  <conditionalFormatting sqref="D14">
    <cfRule type="colorScale" priority="3315">
      <colorScale>
        <cfvo type="min"/>
        <cfvo type="percentile" val="50"/>
        <cfvo type="max"/>
        <color rgb="FFF8696B"/>
        <color rgb="FFFCFCFF"/>
        <color rgb="FF63BE7B"/>
      </colorScale>
    </cfRule>
  </conditionalFormatting>
  <conditionalFormatting sqref="D14">
    <cfRule type="colorScale" priority="3285">
      <colorScale>
        <cfvo type="min"/>
        <cfvo type="percentile" val="50"/>
        <cfvo type="max"/>
        <color rgb="FFF8696B"/>
        <color rgb="FFFCFCFF"/>
        <color rgb="FF63BE7B"/>
      </colorScale>
    </cfRule>
    <cfRule type="colorScale" priority="3290">
      <colorScale>
        <cfvo type="min"/>
        <cfvo type="percentile" val="50"/>
        <cfvo type="max"/>
        <color rgb="FFF8696B"/>
        <color rgb="FFFCFCFF"/>
        <color rgb="FF63BE7B"/>
      </colorScale>
    </cfRule>
  </conditionalFormatting>
  <conditionalFormatting sqref="E14">
    <cfRule type="colorScale" priority="3284">
      <colorScale>
        <cfvo type="min"/>
        <cfvo type="max"/>
        <color rgb="FFFCFCFF"/>
        <color rgb="FF63BE7B"/>
      </colorScale>
    </cfRule>
    <cfRule type="colorScale" priority="3291">
      <colorScale>
        <cfvo type="min"/>
        <cfvo type="max"/>
        <color rgb="FFFCFCFF"/>
        <color rgb="FF63BE7B"/>
      </colorScale>
    </cfRule>
  </conditionalFormatting>
  <conditionalFormatting sqref="H14">
    <cfRule type="colorScale" priority="3282">
      <colorScale>
        <cfvo type="min"/>
        <cfvo type="percentile" val="50"/>
        <cfvo type="max"/>
        <color rgb="FFF8696B"/>
        <color rgb="FFFCFCFF"/>
        <color rgb="FF63BE7B"/>
      </colorScale>
    </cfRule>
    <cfRule type="colorScale" priority="3283">
      <colorScale>
        <cfvo type="min"/>
        <cfvo type="max"/>
        <color rgb="FFFCFCFF"/>
        <color rgb="FF63BE7B"/>
      </colorScale>
    </cfRule>
    <cfRule type="colorScale" priority="3293">
      <colorScale>
        <cfvo type="min"/>
        <cfvo type="max"/>
        <color rgb="FFFCFCFF"/>
        <color rgb="FF63BE7B"/>
      </colorScale>
    </cfRule>
  </conditionalFormatting>
  <conditionalFormatting sqref="I14">
    <cfRule type="colorScale" priority="3313">
      <colorScale>
        <cfvo type="min"/>
        <cfvo type="percentile" val="50"/>
        <cfvo type="max"/>
        <color rgb="FFF8696B"/>
        <color rgb="FFFCFCFF"/>
        <color rgb="FF63BE7B"/>
      </colorScale>
    </cfRule>
    <cfRule type="colorScale" priority="3314">
      <colorScale>
        <cfvo type="min"/>
        <cfvo type="max"/>
        <color rgb="FFFCFCFF"/>
        <color rgb="FF63BE7B"/>
      </colorScale>
    </cfRule>
  </conditionalFormatting>
  <conditionalFormatting sqref="O14">
    <cfRule type="colorScale" priority="3281">
      <colorScale>
        <cfvo type="min"/>
        <cfvo type="percentile" val="50"/>
        <cfvo type="max"/>
        <color rgb="FF63BE7B"/>
        <color rgb="FFFCFCFF"/>
        <color rgb="FFF8696B"/>
      </colorScale>
    </cfRule>
    <cfRule type="colorScale" priority="3294">
      <colorScale>
        <cfvo type="min"/>
        <cfvo type="percentile" val="50"/>
        <cfvo type="max"/>
        <color rgb="FF63BE7B"/>
        <color rgb="FFFCFCFF"/>
        <color rgb="FFF8696B"/>
      </colorScale>
    </cfRule>
    <cfRule type="colorScale" priority="3295">
      <colorScale>
        <cfvo type="min"/>
        <cfvo type="percentile" val="50"/>
        <cfvo type="max"/>
        <color rgb="FF63BE7B"/>
        <color rgb="FFFCFCFF"/>
        <color rgb="FFF8696B"/>
      </colorScale>
    </cfRule>
    <cfRule type="colorScale" priority="3296">
      <colorScale>
        <cfvo type="min"/>
        <cfvo type="percentile" val="50"/>
        <cfvo type="max"/>
        <color rgb="FF63BE7B"/>
        <color rgb="FFFCFCFF"/>
        <color rgb="FFF8696B"/>
      </colorScale>
    </cfRule>
  </conditionalFormatting>
  <conditionalFormatting sqref="P14">
    <cfRule type="colorScale" priority="3280">
      <colorScale>
        <cfvo type="min"/>
        <cfvo type="percentile" val="50"/>
        <cfvo type="max"/>
        <color rgb="FF63BE7B"/>
        <color rgb="FFFCFCFF"/>
        <color rgb="FFF8696B"/>
      </colorScale>
    </cfRule>
    <cfRule type="colorScale" priority="3297">
      <colorScale>
        <cfvo type="min"/>
        <cfvo type="percentile" val="50"/>
        <cfvo type="max"/>
        <color rgb="FF63BE7B"/>
        <color rgb="FFFCFCFF"/>
        <color rgb="FFF8696B"/>
      </colorScale>
    </cfRule>
    <cfRule type="colorScale" priority="3298">
      <colorScale>
        <cfvo type="min"/>
        <cfvo type="percentile" val="50"/>
        <cfvo type="max"/>
        <color rgb="FF63BE7B"/>
        <color rgb="FFFCFCFF"/>
        <color rgb="FFF8696B"/>
      </colorScale>
    </cfRule>
    <cfRule type="colorScale" priority="3299">
      <colorScale>
        <cfvo type="min"/>
        <cfvo type="percentile" val="50"/>
        <cfvo type="max"/>
        <color rgb="FF63BE7B"/>
        <color rgb="FFFCFCFF"/>
        <color rgb="FFF8696B"/>
      </colorScale>
    </cfRule>
  </conditionalFormatting>
  <conditionalFormatting sqref="Q14">
    <cfRule type="colorScale" priority="3278">
      <colorScale>
        <cfvo type="min"/>
        <cfvo type="percentile" val="50"/>
        <cfvo type="max"/>
        <color rgb="FFF8696B"/>
        <color rgb="FFFCFCFF"/>
        <color rgb="FF63BE7B"/>
      </colorScale>
    </cfRule>
    <cfRule type="colorScale" priority="3279">
      <colorScale>
        <cfvo type="min"/>
        <cfvo type="max"/>
        <color rgb="FFFFEF9C"/>
        <color rgb="FF63BE7B"/>
      </colorScale>
    </cfRule>
    <cfRule type="colorScale" priority="3300">
      <colorScale>
        <cfvo type="min"/>
        <cfvo type="max"/>
        <color rgb="FFFFEF9C"/>
        <color rgb="FF63BE7B"/>
      </colorScale>
    </cfRule>
    <cfRule type="colorScale" priority="3301">
      <colorScale>
        <cfvo type="min"/>
        <cfvo type="percentile" val="50"/>
        <cfvo type="max"/>
        <color rgb="FFF8696B"/>
        <color rgb="FFFCFCFF"/>
        <color rgb="FF63BE7B"/>
      </colorScale>
    </cfRule>
  </conditionalFormatting>
  <conditionalFormatting sqref="Q14:U14 W14">
    <cfRule type="colorScale" priority="3286">
      <colorScale>
        <cfvo type="min"/>
        <cfvo type="max"/>
        <color rgb="FFFFEF9C"/>
        <color rgb="FF63BE7B"/>
      </colorScale>
    </cfRule>
    <cfRule type="colorScale" priority="3287">
      <colorScale>
        <cfvo type="min"/>
        <cfvo type="max"/>
        <color rgb="FFFFEF9C"/>
        <color rgb="FF63BE7B"/>
      </colorScale>
    </cfRule>
    <cfRule type="colorScale" priority="3288">
      <colorScale>
        <cfvo type="min"/>
        <cfvo type="max"/>
        <color rgb="FFFFEF9C"/>
        <color rgb="FF63BE7B"/>
      </colorScale>
    </cfRule>
  </conditionalFormatting>
  <conditionalFormatting sqref="R14">
    <cfRule type="colorScale" priority="3277">
      <colorScale>
        <cfvo type="min"/>
        <cfvo type="max"/>
        <color rgb="FFFCFCFF"/>
        <color rgb="FF63BE7B"/>
      </colorScale>
    </cfRule>
    <cfRule type="colorScale" priority="3302">
      <colorScale>
        <cfvo type="min"/>
        <cfvo type="max"/>
        <color rgb="FFFFEF9C"/>
        <color rgb="FF63BE7B"/>
      </colorScale>
    </cfRule>
    <cfRule type="colorScale" priority="3303">
      <colorScale>
        <cfvo type="min"/>
        <cfvo type="max"/>
        <color rgb="FFFCFCFF"/>
        <color rgb="FF63BE7B"/>
      </colorScale>
    </cfRule>
  </conditionalFormatting>
  <conditionalFormatting sqref="S14:T14">
    <cfRule type="colorScale" priority="3276">
      <colorScale>
        <cfvo type="min"/>
        <cfvo type="max"/>
        <color rgb="FFFCFCFF"/>
        <color rgb="FF63BE7B"/>
      </colorScale>
    </cfRule>
    <cfRule type="colorScale" priority="3304">
      <colorScale>
        <cfvo type="min"/>
        <cfvo type="max"/>
        <color rgb="FFFFEF9C"/>
        <color rgb="FF63BE7B"/>
      </colorScale>
    </cfRule>
    <cfRule type="colorScale" priority="3305">
      <colorScale>
        <cfvo type="min"/>
        <cfvo type="max"/>
        <color rgb="FFFCFCFF"/>
        <color rgb="FF63BE7B"/>
      </colorScale>
    </cfRule>
  </conditionalFormatting>
  <conditionalFormatting sqref="U14">
    <cfRule type="colorScale" priority="3275">
      <colorScale>
        <cfvo type="min"/>
        <cfvo type="max"/>
        <color rgb="FFFCFCFF"/>
        <color rgb="FF63BE7B"/>
      </colorScale>
    </cfRule>
    <cfRule type="colorScale" priority="3306">
      <colorScale>
        <cfvo type="min"/>
        <cfvo type="max"/>
        <color rgb="FFFCFCFF"/>
        <color rgb="FF63BE7B"/>
      </colorScale>
    </cfRule>
  </conditionalFormatting>
  <conditionalFormatting sqref="V14">
    <cfRule type="colorScale" priority="3273">
      <colorScale>
        <cfvo type="min"/>
        <cfvo type="max"/>
        <color rgb="FFFFEF9C"/>
        <color rgb="FF63BE7B"/>
      </colorScale>
    </cfRule>
  </conditionalFormatting>
  <conditionalFormatting sqref="U14 W14">
    <cfRule type="colorScale" priority="3289">
      <colorScale>
        <cfvo type="min"/>
        <cfvo type="max"/>
        <color rgb="FFFFEF9C"/>
        <color rgb="FF63BE7B"/>
      </colorScale>
    </cfRule>
  </conditionalFormatting>
  <conditionalFormatting sqref="W14">
    <cfRule type="colorScale" priority="3274">
      <colorScale>
        <cfvo type="min"/>
        <cfvo type="percentile" val="50"/>
        <cfvo type="max"/>
        <color rgb="FF63BE7B"/>
        <color rgb="FFFCFCFF"/>
        <color rgb="FFF8696B"/>
      </colorScale>
    </cfRule>
    <cfRule type="colorScale" priority="3307">
      <colorScale>
        <cfvo type="min"/>
        <cfvo type="percentile" val="50"/>
        <cfvo type="max"/>
        <color rgb="FF63BE7B"/>
        <color rgb="FFFCFCFF"/>
        <color rgb="FFF8696B"/>
      </colorScale>
    </cfRule>
    <cfRule type="colorScale" priority="3308">
      <colorScale>
        <cfvo type="min"/>
        <cfvo type="max"/>
        <color rgb="FF63BE7B"/>
        <color rgb="FFFCFCFF"/>
      </colorScale>
    </cfRule>
  </conditionalFormatting>
  <conditionalFormatting sqref="D14">
    <cfRule type="colorScale" priority="3316">
      <colorScale>
        <cfvo type="min"/>
        <cfvo type="percentile" val="50"/>
        <cfvo type="max"/>
        <color rgb="FFF8696B"/>
        <color rgb="FFFCFCFF"/>
        <color rgb="FF63BE7B"/>
      </colorScale>
    </cfRule>
  </conditionalFormatting>
  <conditionalFormatting sqref="D14">
    <cfRule type="colorScale" priority="3317">
      <colorScale>
        <cfvo type="min"/>
        <cfvo type="percentile" val="50"/>
        <cfvo type="max"/>
        <color rgb="FFF8696B"/>
        <color rgb="FFFCFCFF"/>
        <color rgb="FF63BE7B"/>
      </colorScale>
    </cfRule>
  </conditionalFormatting>
  <conditionalFormatting sqref="K14">
    <cfRule type="colorScale" priority="3318">
      <colorScale>
        <cfvo type="min"/>
        <cfvo type="percentile" val="50"/>
        <cfvo type="max"/>
        <color rgb="FFF8696B"/>
        <color rgb="FFFCFCFF"/>
        <color rgb="FF63BE7B"/>
      </colorScale>
    </cfRule>
  </conditionalFormatting>
  <conditionalFormatting sqref="L14">
    <cfRule type="colorScale" priority="3319">
      <colorScale>
        <cfvo type="min"/>
        <cfvo type="percentile" val="50"/>
        <cfvo type="max"/>
        <color rgb="FFF8696B"/>
        <color rgb="FFFCFCFF"/>
        <color rgb="FF63BE7B"/>
      </colorScale>
    </cfRule>
  </conditionalFormatting>
  <conditionalFormatting sqref="D14">
    <cfRule type="colorScale" priority="3320">
      <colorScale>
        <cfvo type="min"/>
        <cfvo type="percentile" val="50"/>
        <cfvo type="max"/>
        <color rgb="FFF8696B"/>
        <color rgb="FFFCFCFF"/>
        <color rgb="FF63BE7B"/>
      </colorScale>
    </cfRule>
  </conditionalFormatting>
  <conditionalFormatting sqref="D14">
    <cfRule type="colorScale" priority="3321">
      <colorScale>
        <cfvo type="min"/>
        <cfvo type="percentile" val="50"/>
        <cfvo type="max"/>
        <color rgb="FFF8696B"/>
        <color rgb="FFFCFCFF"/>
        <color rgb="FF63BE7B"/>
      </colorScale>
    </cfRule>
  </conditionalFormatting>
  <conditionalFormatting sqref="E14">
    <cfRule type="colorScale" priority="3322">
      <colorScale>
        <cfvo type="min"/>
        <cfvo type="max"/>
        <color rgb="FFFCFCFF"/>
        <color rgb="FF63BE7B"/>
      </colorScale>
    </cfRule>
  </conditionalFormatting>
  <conditionalFormatting sqref="E14">
    <cfRule type="colorScale" priority="3323">
      <colorScale>
        <cfvo type="min"/>
        <cfvo type="percentile" val="50"/>
        <cfvo type="max"/>
        <color rgb="FFF8696B"/>
        <color rgb="FFFCFCFF"/>
        <color rgb="FF63BE7B"/>
      </colorScale>
    </cfRule>
    <cfRule type="colorScale" priority="3324">
      <colorScale>
        <cfvo type="min"/>
        <cfvo type="max"/>
        <color rgb="FFFCFCFF"/>
        <color rgb="FF63BE7B"/>
      </colorScale>
    </cfRule>
  </conditionalFormatting>
  <conditionalFormatting sqref="E14">
    <cfRule type="colorScale" priority="3325">
      <colorScale>
        <cfvo type="min"/>
        <cfvo type="percentile" val="50"/>
        <cfvo type="max"/>
        <color rgb="FFF8696B"/>
        <color rgb="FFFCFCFF"/>
        <color rgb="FF63BE7B"/>
      </colorScale>
    </cfRule>
  </conditionalFormatting>
  <conditionalFormatting sqref="F14">
    <cfRule type="colorScale" priority="3326">
      <colorScale>
        <cfvo type="min"/>
        <cfvo type="max"/>
        <color rgb="FFFCFCFF"/>
        <color rgb="FF63BE7B"/>
      </colorScale>
    </cfRule>
  </conditionalFormatting>
  <conditionalFormatting sqref="F14">
    <cfRule type="colorScale" priority="3327">
      <colorScale>
        <cfvo type="min"/>
        <cfvo type="max"/>
        <color rgb="FFFCFCFF"/>
        <color rgb="FF63BE7B"/>
      </colorScale>
    </cfRule>
  </conditionalFormatting>
  <conditionalFormatting sqref="F14">
    <cfRule type="colorScale" priority="3328">
      <colorScale>
        <cfvo type="min"/>
        <cfvo type="percentile" val="50"/>
        <cfvo type="max"/>
        <color rgb="FFF8696B"/>
        <color rgb="FFFCFCFF"/>
        <color rgb="FF63BE7B"/>
      </colorScale>
    </cfRule>
    <cfRule type="colorScale" priority="3329">
      <colorScale>
        <cfvo type="min"/>
        <cfvo type="max"/>
        <color rgb="FFFCFCFF"/>
        <color rgb="FF63BE7B"/>
      </colorScale>
    </cfRule>
  </conditionalFormatting>
  <conditionalFormatting sqref="F14">
    <cfRule type="colorScale" priority="3330">
      <colorScale>
        <cfvo type="min"/>
        <cfvo type="percentile" val="50"/>
        <cfvo type="max"/>
        <color rgb="FFF8696B"/>
        <color rgb="FFFCFCFF"/>
        <color rgb="FF63BE7B"/>
      </colorScale>
    </cfRule>
  </conditionalFormatting>
  <conditionalFormatting sqref="G14">
    <cfRule type="colorScale" priority="3331">
      <colorScale>
        <cfvo type="min"/>
        <cfvo type="max"/>
        <color rgb="FFFCFCFF"/>
        <color rgb="FF63BE7B"/>
      </colorScale>
    </cfRule>
  </conditionalFormatting>
  <conditionalFormatting sqref="G14">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onditionalFormatting>
  <conditionalFormatting sqref="G14">
    <cfRule type="colorScale" priority="3334">
      <colorScale>
        <cfvo type="min"/>
        <cfvo type="max"/>
        <color rgb="FFFCFCFF"/>
        <color rgb="FF63BE7B"/>
      </colorScale>
    </cfRule>
    <cfRule type="colorScale" priority="3335">
      <colorScale>
        <cfvo type="min"/>
        <cfvo type="percentile" val="50"/>
        <cfvo type="max"/>
        <color rgb="FFF8696B"/>
        <color rgb="FFFCFCFF"/>
        <color rgb="FF63BE7B"/>
      </colorScale>
    </cfRule>
  </conditionalFormatting>
  <conditionalFormatting sqref="H14">
    <cfRule type="colorScale" priority="3336">
      <colorScale>
        <cfvo type="min"/>
        <cfvo type="percentile" val="50"/>
        <cfvo type="max"/>
        <color rgb="FFF8696B"/>
        <color rgb="FFFCFCFF"/>
        <color rgb="FF63BE7B"/>
      </colorScale>
    </cfRule>
  </conditionalFormatting>
  <conditionalFormatting sqref="H14">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onditionalFormatting>
  <conditionalFormatting sqref="H14">
    <cfRule type="colorScale" priority="3339">
      <colorScale>
        <cfvo type="min"/>
        <cfvo type="percentile" val="50"/>
        <cfvo type="max"/>
        <color rgb="FFF8696B"/>
        <color rgb="FFFCFCFF"/>
        <color rgb="FF63BE7B"/>
      </colorScale>
    </cfRule>
  </conditionalFormatting>
  <conditionalFormatting sqref="I14">
    <cfRule type="colorScale" priority="3340">
      <colorScale>
        <cfvo type="min"/>
        <cfvo type="percentile" val="50"/>
        <cfvo type="max"/>
        <color rgb="FFF8696B"/>
        <color rgb="FFFCFCFF"/>
        <color rgb="FF63BE7B"/>
      </colorScale>
    </cfRule>
    <cfRule type="colorScale" priority="3341">
      <colorScale>
        <cfvo type="min"/>
        <cfvo type="max"/>
        <color rgb="FFFCFCFF"/>
        <color rgb="FF63BE7B"/>
      </colorScale>
    </cfRule>
  </conditionalFormatting>
  <conditionalFormatting sqref="I14">
    <cfRule type="colorScale" priority="3342">
      <colorScale>
        <cfvo type="min"/>
        <cfvo type="percentile" val="50"/>
        <cfvo type="max"/>
        <color rgb="FFF8696B"/>
        <color rgb="FFFCFCFF"/>
        <color rgb="FF63BE7B"/>
      </colorScale>
    </cfRule>
  </conditionalFormatting>
  <conditionalFormatting sqref="K14">
    <cfRule type="colorScale" priority="3343">
      <colorScale>
        <cfvo type="min"/>
        <cfvo type="percentile" val="50"/>
        <cfvo type="max"/>
        <color rgb="FFF8696B"/>
        <color rgb="FFFCFCFF"/>
        <color rgb="FF63BE7B"/>
      </colorScale>
    </cfRule>
  </conditionalFormatting>
  <conditionalFormatting sqref="K14:L14">
    <cfRule type="colorScale" priority="3344">
      <colorScale>
        <cfvo type="min"/>
        <cfvo type="max"/>
        <color rgb="FFFCFCFF"/>
        <color rgb="FF63BE7B"/>
      </colorScale>
    </cfRule>
  </conditionalFormatting>
  <conditionalFormatting sqref="K14:L14">
    <cfRule type="colorScale" priority="3345">
      <colorScale>
        <cfvo type="min"/>
        <cfvo type="percentile" val="50"/>
        <cfvo type="max"/>
        <color rgb="FFF8696B"/>
        <color rgb="FFFCFCFF"/>
        <color rgb="FF63BE7B"/>
      </colorScale>
    </cfRule>
    <cfRule type="colorScale" priority="3346">
      <colorScale>
        <cfvo type="min"/>
        <cfvo type="max"/>
        <color rgb="FFFCFCFF"/>
        <color rgb="FF63BE7B"/>
      </colorScale>
    </cfRule>
  </conditionalFormatting>
  <conditionalFormatting sqref="L14">
    <cfRule type="colorScale" priority="3347">
      <colorScale>
        <cfvo type="min"/>
        <cfvo type="percentile" val="50"/>
        <cfvo type="max"/>
        <color rgb="FFF8696B"/>
        <color rgb="FFFCFCFF"/>
        <color rgb="FF63BE7B"/>
      </colorScale>
    </cfRule>
  </conditionalFormatting>
  <conditionalFormatting sqref="I14">
    <cfRule type="colorScale" priority="3348">
      <colorScale>
        <cfvo type="min"/>
        <cfvo type="percentile" val="50"/>
        <cfvo type="max"/>
        <color rgb="FFF8696B"/>
        <color rgb="FFFCFCFF"/>
        <color rgb="FF63BE7B"/>
      </colorScale>
    </cfRule>
  </conditionalFormatting>
  <conditionalFormatting sqref="O14">
    <cfRule type="colorScale" priority="3349">
      <colorScale>
        <cfvo type="min"/>
        <cfvo type="percentile" val="50"/>
        <cfvo type="max"/>
        <color rgb="FF63BE7B"/>
        <color rgb="FFFCFCFF"/>
        <color rgb="FFF8696B"/>
      </colorScale>
    </cfRule>
  </conditionalFormatting>
  <conditionalFormatting sqref="O14">
    <cfRule type="colorScale" priority="3350">
      <colorScale>
        <cfvo type="min"/>
        <cfvo type="percentile" val="50"/>
        <cfvo type="max"/>
        <color rgb="FF63BE7B"/>
        <color rgb="FFFCFCFF"/>
        <color rgb="FFF8696B"/>
      </colorScale>
    </cfRule>
  </conditionalFormatting>
  <conditionalFormatting sqref="P14">
    <cfRule type="colorScale" priority="3351">
      <colorScale>
        <cfvo type="min"/>
        <cfvo type="percentile" val="50"/>
        <cfvo type="max"/>
        <color rgb="FF63BE7B"/>
        <color rgb="FFFCFCFF"/>
        <color rgb="FFF8696B"/>
      </colorScale>
    </cfRule>
    <cfRule type="colorScale" priority="3352">
      <colorScale>
        <cfvo type="min"/>
        <cfvo type="max"/>
        <color rgb="FFFCFCFF"/>
        <color rgb="FFF8696B"/>
      </colorScale>
    </cfRule>
  </conditionalFormatting>
  <conditionalFormatting sqref="P14">
    <cfRule type="colorScale" priority="3353">
      <colorScale>
        <cfvo type="min"/>
        <cfvo type="percentile" val="50"/>
        <cfvo type="max"/>
        <color rgb="FF63BE7B"/>
        <color rgb="FFFCFCFF"/>
        <color rgb="FFF8696B"/>
      </colorScale>
    </cfRule>
  </conditionalFormatting>
  <conditionalFormatting sqref="Q14">
    <cfRule type="colorScale" priority="3354">
      <colorScale>
        <cfvo type="min"/>
        <cfvo type="percentile" val="50"/>
        <cfvo type="max"/>
        <color rgb="FFF8696B"/>
        <color rgb="FFFCFCFF"/>
        <color rgb="FF63BE7B"/>
      </colorScale>
    </cfRule>
    <cfRule type="colorScale" priority="3355">
      <colorScale>
        <cfvo type="min"/>
        <cfvo type="max"/>
        <color rgb="FFFCFCFF"/>
        <color rgb="FF63BE7B"/>
      </colorScale>
    </cfRule>
  </conditionalFormatting>
  <conditionalFormatting sqref="Q14">
    <cfRule type="colorScale" priority="3356">
      <colorScale>
        <cfvo type="min"/>
        <cfvo type="percentile" val="50"/>
        <cfvo type="max"/>
        <color rgb="FFF8696B"/>
        <color rgb="FFFCFCFF"/>
        <color rgb="FF63BE7B"/>
      </colorScale>
    </cfRule>
  </conditionalFormatting>
  <conditionalFormatting sqref="R14">
    <cfRule type="colorScale" priority="3357">
      <colorScale>
        <cfvo type="min"/>
        <cfvo type="max"/>
        <color rgb="FFFCFCFF"/>
        <color rgb="FF63BE7B"/>
      </colorScale>
    </cfRule>
  </conditionalFormatting>
  <conditionalFormatting sqref="R14">
    <cfRule type="colorScale" priority="3358">
      <colorScale>
        <cfvo type="min"/>
        <cfvo type="max"/>
        <color rgb="FFFCFCFF"/>
        <color rgb="FF63BE7B"/>
      </colorScale>
    </cfRule>
  </conditionalFormatting>
  <conditionalFormatting sqref="R14">
    <cfRule type="colorScale" priority="3359">
      <colorScale>
        <cfvo type="min"/>
        <cfvo type="percentile" val="50"/>
        <cfvo type="max"/>
        <color rgb="FFF8696B"/>
        <color rgb="FFFCFCFF"/>
        <color rgb="FF63BE7B"/>
      </colorScale>
    </cfRule>
    <cfRule type="colorScale" priority="3360">
      <colorScale>
        <cfvo type="min"/>
        <cfvo type="max"/>
        <color rgb="FFFCFCFF"/>
        <color rgb="FF63BE7B"/>
      </colorScale>
    </cfRule>
  </conditionalFormatting>
  <conditionalFormatting sqref="S14:T14">
    <cfRule type="colorScale" priority="3362">
      <colorScale>
        <cfvo type="min"/>
        <cfvo type="percentile" val="50"/>
        <cfvo type="max"/>
        <color rgb="FFF8696B"/>
        <color rgb="FFFCFCFF"/>
        <color rgb="FF63BE7B"/>
      </colorScale>
    </cfRule>
    <cfRule type="colorScale" priority="3363">
      <colorScale>
        <cfvo type="min"/>
        <cfvo type="max"/>
        <color rgb="FFFCFCFF"/>
        <color rgb="FF63BE7B"/>
      </colorScale>
    </cfRule>
  </conditionalFormatting>
  <conditionalFormatting sqref="S14:T14">
    <cfRule type="colorScale" priority="3364">
      <colorScale>
        <cfvo type="min"/>
        <cfvo type="max"/>
        <color rgb="FFFCFCFF"/>
        <color rgb="FF63BE7B"/>
      </colorScale>
    </cfRule>
    <cfRule type="colorScale" priority="3365">
      <colorScale>
        <cfvo type="min"/>
        <cfvo type="percentile" val="50"/>
        <cfvo type="max"/>
        <color rgb="FFF8696B"/>
        <color rgb="FFFCFCFF"/>
        <color rgb="FF63BE7B"/>
      </colorScale>
    </cfRule>
  </conditionalFormatting>
  <conditionalFormatting sqref="U14">
    <cfRule type="colorScale" priority="3366">
      <colorScale>
        <cfvo type="min"/>
        <cfvo type="percentile" val="50"/>
        <cfvo type="max"/>
        <color rgb="FFF8696B"/>
        <color rgb="FFFCFCFF"/>
        <color rgb="FF63BE7B"/>
      </colorScale>
    </cfRule>
  </conditionalFormatting>
  <conditionalFormatting sqref="U14">
    <cfRule type="colorScale" priority="3367">
      <colorScale>
        <cfvo type="min"/>
        <cfvo type="max"/>
        <color rgb="FFFCFCFF"/>
        <color rgb="FF63BE7B"/>
      </colorScale>
    </cfRule>
    <cfRule type="colorScale" priority="3368">
      <colorScale>
        <cfvo type="min"/>
        <cfvo type="percentile" val="50"/>
        <cfvo type="max"/>
        <color rgb="FFF8696B"/>
        <color rgb="FFFCFCFF"/>
        <color rgb="FF63BE7B"/>
      </colorScale>
    </cfRule>
  </conditionalFormatting>
  <conditionalFormatting sqref="V14">
    <cfRule type="colorScale" priority="3369">
      <colorScale>
        <cfvo type="min"/>
        <cfvo type="max"/>
        <color rgb="FFFFEF9C"/>
        <color rgb="FF63BE7B"/>
      </colorScale>
    </cfRule>
    <cfRule type="colorScale" priority="3370">
      <colorScale>
        <cfvo type="min"/>
        <cfvo type="percentile" val="50"/>
        <cfvo type="max"/>
        <color rgb="FF63BE7B"/>
        <color rgb="FFFCFCFF"/>
        <color rgb="FFF8696B"/>
      </colorScale>
    </cfRule>
    <cfRule type="colorScale" priority="3371">
      <colorScale>
        <cfvo type="min"/>
        <cfvo type="percentile" val="50"/>
        <cfvo type="max"/>
        <color rgb="FF63BE7B"/>
        <color rgb="FFFCFCFF"/>
        <color rgb="FFF8696B"/>
      </colorScale>
    </cfRule>
    <cfRule type="colorScale" priority="3372">
      <colorScale>
        <cfvo type="min"/>
        <cfvo type="max"/>
        <color rgb="FF63BE7B"/>
        <color rgb="FFFCFCFF"/>
      </colorScale>
    </cfRule>
    <cfRule type="colorScale" priority="3373">
      <colorScale>
        <cfvo type="min"/>
        <cfvo type="percentile" val="50"/>
        <cfvo type="max"/>
        <color rgb="FF63BE7B"/>
        <color rgb="FFFCFCFF"/>
        <color rgb="FFF8696B"/>
      </colorScale>
    </cfRule>
    <cfRule type="colorScale" priority="3374">
      <colorScale>
        <cfvo type="min"/>
        <cfvo type="max"/>
        <color rgb="FFFFEF9C"/>
        <color rgb="FF63BE7B"/>
      </colorScale>
    </cfRule>
    <cfRule type="colorScale" priority="3375">
      <colorScale>
        <cfvo type="min"/>
        <cfvo type="max"/>
        <color rgb="FFFFEF9C"/>
        <color rgb="FF63BE7B"/>
      </colorScale>
    </cfRule>
    <cfRule type="colorScale" priority="3376">
      <colorScale>
        <cfvo type="min"/>
        <cfvo type="max"/>
        <color rgb="FFFFEF9C"/>
        <color rgb="FF63BE7B"/>
      </colorScale>
    </cfRule>
  </conditionalFormatting>
  <conditionalFormatting sqref="W14">
    <cfRule type="colorScale" priority="3377">
      <colorScale>
        <cfvo type="min"/>
        <cfvo type="percentile" val="50"/>
        <cfvo type="max"/>
        <color rgb="FF63BE7B"/>
        <color rgb="FFFCFCFF"/>
        <color rgb="FFF8696B"/>
      </colorScale>
    </cfRule>
  </conditionalFormatting>
  <conditionalFormatting sqref="W14">
    <cfRule type="colorScale" priority="3378">
      <colorScale>
        <cfvo type="min"/>
        <cfvo type="percentile" val="50"/>
        <cfvo type="max"/>
        <color rgb="FF63BE7B"/>
        <color rgb="FFFCFCFF"/>
        <color rgb="FFF8696B"/>
      </colorScale>
    </cfRule>
  </conditionalFormatting>
  <conditionalFormatting sqref="J14">
    <cfRule type="colorScale" priority="3379">
      <colorScale>
        <cfvo type="min"/>
        <cfvo type="max"/>
        <color rgb="FFFCFCFF"/>
        <color rgb="FF63BE7B"/>
      </colorScale>
    </cfRule>
  </conditionalFormatting>
  <conditionalFormatting sqref="J14">
    <cfRule type="colorScale" priority="3380">
      <colorScale>
        <cfvo type="min"/>
        <cfvo type="percentile" val="50"/>
        <cfvo type="max"/>
        <color rgb="FFF8696B"/>
        <color rgb="FFFCFCFF"/>
        <color rgb="FF63BE7B"/>
      </colorScale>
    </cfRule>
    <cfRule type="colorScale" priority="3381">
      <colorScale>
        <cfvo type="min"/>
        <cfvo type="max"/>
        <color rgb="FFFCFCFF"/>
        <color rgb="FF63BE7B"/>
      </colorScale>
    </cfRule>
  </conditionalFormatting>
  <conditionalFormatting sqref="J14">
    <cfRule type="colorScale" priority="3382">
      <colorScale>
        <cfvo type="min"/>
        <cfvo type="max"/>
        <color rgb="FFFCFCFF"/>
        <color rgb="FF63BE7B"/>
      </colorScale>
    </cfRule>
    <cfRule type="colorScale" priority="3383">
      <colorScale>
        <cfvo type="min"/>
        <cfvo type="percentile" val="50"/>
        <cfvo type="max"/>
        <color rgb="FFF8696B"/>
        <color rgb="FFFCFCFF"/>
        <color rgb="FF63BE7B"/>
      </colorScale>
    </cfRule>
  </conditionalFormatting>
  <conditionalFormatting sqref="E14">
    <cfRule type="colorScale" priority="3394">
      <colorScale>
        <cfvo type="min"/>
        <cfvo type="max"/>
        <color rgb="FFFCFCFF"/>
        <color rgb="FF63BE7B"/>
      </colorScale>
    </cfRule>
  </conditionalFormatting>
  <conditionalFormatting sqref="F14">
    <cfRule type="colorScale" priority="3395">
      <colorScale>
        <cfvo type="min"/>
        <cfvo type="max"/>
        <color rgb="FFFCFCFF"/>
        <color rgb="FF63BE7B"/>
      </colorScale>
    </cfRule>
  </conditionalFormatting>
  <conditionalFormatting sqref="G14">
    <cfRule type="colorScale" priority="3396">
      <colorScale>
        <cfvo type="min"/>
        <cfvo type="max"/>
        <color rgb="FFFCFCFF"/>
        <color rgb="FF63BE7B"/>
      </colorScale>
    </cfRule>
  </conditionalFormatting>
  <conditionalFormatting sqref="H14">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onditionalFormatting>
  <conditionalFormatting sqref="I14">
    <cfRule type="colorScale" priority="3399">
      <colorScale>
        <cfvo type="min"/>
        <cfvo type="percentile" val="50"/>
        <cfvo type="max"/>
        <color rgb="FFF8696B"/>
        <color rgb="FFFCFCFF"/>
        <color rgb="FF63BE7B"/>
      </colorScale>
    </cfRule>
  </conditionalFormatting>
  <conditionalFormatting sqref="K14">
    <cfRule type="colorScale" priority="3400">
      <colorScale>
        <cfvo type="min"/>
        <cfvo type="percentile" val="50"/>
        <cfvo type="max"/>
        <color rgb="FFF8696B"/>
        <color rgb="FFFCFCFF"/>
        <color rgb="FF63BE7B"/>
      </colorScale>
    </cfRule>
  </conditionalFormatting>
  <conditionalFormatting sqref="L14">
    <cfRule type="colorScale" priority="3401">
      <colorScale>
        <cfvo type="min"/>
        <cfvo type="percentile" val="50"/>
        <cfvo type="max"/>
        <color rgb="FFF8696B"/>
        <color rgb="FFFCFCFF"/>
        <color rgb="FF63BE7B"/>
      </colorScale>
    </cfRule>
  </conditionalFormatting>
  <conditionalFormatting sqref="O14">
    <cfRule type="colorScale" priority="3402">
      <colorScale>
        <cfvo type="min"/>
        <cfvo type="percentile" val="50"/>
        <cfvo type="max"/>
        <color rgb="FF63BE7B"/>
        <color rgb="FFFCFCFF"/>
        <color rgb="FFF8696B"/>
      </colorScale>
    </cfRule>
  </conditionalFormatting>
  <conditionalFormatting sqref="P14">
    <cfRule type="colorScale" priority="3403">
      <colorScale>
        <cfvo type="min"/>
        <cfvo type="percentile" val="50"/>
        <cfvo type="max"/>
        <color rgb="FF63BE7B"/>
        <color rgb="FFFCFCFF"/>
        <color rgb="FFF8696B"/>
      </colorScale>
    </cfRule>
  </conditionalFormatting>
  <conditionalFormatting sqref="Q14">
    <cfRule type="colorScale" priority="3404">
      <colorScale>
        <cfvo type="min"/>
        <cfvo type="percentile" val="50"/>
        <cfvo type="max"/>
        <color rgb="FFF8696B"/>
        <color rgb="FFFCFCFF"/>
        <color rgb="FF63BE7B"/>
      </colorScale>
    </cfRule>
  </conditionalFormatting>
  <conditionalFormatting sqref="R14">
    <cfRule type="colorScale" priority="3405">
      <colorScale>
        <cfvo type="min"/>
        <cfvo type="max"/>
        <color rgb="FFFCFCFF"/>
        <color rgb="FF63BE7B"/>
      </colorScale>
    </cfRule>
    <cfRule type="colorScale" priority="3406">
      <colorScale>
        <cfvo type="min"/>
        <cfvo type="percentile" val="50"/>
        <cfvo type="max"/>
        <color rgb="FFF8696B"/>
        <color rgb="FFFCFCFF"/>
        <color rgb="FF63BE7B"/>
      </colorScale>
    </cfRule>
  </conditionalFormatting>
  <conditionalFormatting sqref="S14:T14">
    <cfRule type="colorScale" priority="3409">
      <colorScale>
        <cfvo type="min"/>
        <cfvo type="percentile" val="50"/>
        <cfvo type="max"/>
        <color rgb="FFF8696B"/>
        <color rgb="FFFCFCFF"/>
        <color rgb="FF63BE7B"/>
      </colorScale>
    </cfRule>
    <cfRule type="colorScale" priority="3410">
      <colorScale>
        <cfvo type="min"/>
        <cfvo type="max"/>
        <color rgb="FFFCFCFF"/>
        <color rgb="FF63BE7B"/>
      </colorScale>
    </cfRule>
  </conditionalFormatting>
  <conditionalFormatting sqref="U14">
    <cfRule type="colorScale" priority="3411">
      <colorScale>
        <cfvo type="min"/>
        <cfvo type="percentile" val="50"/>
        <cfvo type="max"/>
        <color rgb="FFF8696B"/>
        <color rgb="FFFCFCFF"/>
        <color rgb="FF63BE7B"/>
      </colorScale>
    </cfRule>
  </conditionalFormatting>
  <conditionalFormatting sqref="V14">
    <cfRule type="colorScale" priority="3412">
      <colorScale>
        <cfvo type="min"/>
        <cfvo type="percentile" val="50"/>
        <cfvo type="max"/>
        <color rgb="FF63BE7B"/>
        <color rgb="FFFCFCFF"/>
        <color rgb="FFF8696B"/>
      </colorScale>
    </cfRule>
  </conditionalFormatting>
  <conditionalFormatting sqref="W14">
    <cfRule type="colorScale" priority="3413">
      <colorScale>
        <cfvo type="min"/>
        <cfvo type="percentile" val="50"/>
        <cfvo type="max"/>
        <color rgb="FF63BE7B"/>
        <color rgb="FFFCFCFF"/>
        <color rgb="FFF8696B"/>
      </colorScale>
    </cfRule>
  </conditionalFormatting>
  <conditionalFormatting sqref="J14">
    <cfRule type="colorScale" priority="3414">
      <colorScale>
        <cfvo type="min"/>
        <cfvo type="max"/>
        <color rgb="FFFCFCFF"/>
        <color rgb="FF63BE7B"/>
      </colorScale>
    </cfRule>
  </conditionalFormatting>
  <conditionalFormatting sqref="D14">
    <cfRule type="colorScale" priority="3418">
      <colorScale>
        <cfvo type="min"/>
        <cfvo type="percentile" val="50"/>
        <cfvo type="max"/>
        <color rgb="FFF8696B"/>
        <color rgb="FFFCFCFF"/>
        <color rgb="FF63BE7B"/>
      </colorScale>
    </cfRule>
  </conditionalFormatting>
  <conditionalFormatting sqref="E14">
    <cfRule type="colorScale" priority="3419">
      <colorScale>
        <cfvo type="min"/>
        <cfvo type="max"/>
        <color rgb="FFFCFCFF"/>
        <color rgb="FF63BE7B"/>
      </colorScale>
    </cfRule>
  </conditionalFormatting>
  <conditionalFormatting sqref="F14">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onditionalFormatting>
  <conditionalFormatting sqref="G14">
    <cfRule type="colorScale" priority="3422">
      <colorScale>
        <cfvo type="min"/>
        <cfvo type="percentile" val="50"/>
        <cfvo type="max"/>
        <color rgb="FFF8696B"/>
        <color rgb="FFFCFCFF"/>
        <color rgb="FF63BE7B"/>
      </colorScale>
    </cfRule>
    <cfRule type="colorScale" priority="3423">
      <colorScale>
        <cfvo type="min"/>
        <cfvo type="max"/>
        <color rgb="FFFCFCFF"/>
        <color rgb="FF63BE7B"/>
      </colorScale>
    </cfRule>
  </conditionalFormatting>
  <conditionalFormatting sqref="H14">
    <cfRule type="colorScale" priority="3424">
      <colorScale>
        <cfvo type="min"/>
        <cfvo type="percentile" val="50"/>
        <cfvo type="max"/>
        <color rgb="FFF8696B"/>
        <color rgb="FFFCFCFF"/>
        <color rgb="FF63BE7B"/>
      </colorScale>
    </cfRule>
  </conditionalFormatting>
  <conditionalFormatting sqref="I14">
    <cfRule type="colorScale" priority="3425">
      <colorScale>
        <cfvo type="min"/>
        <cfvo type="percentile" val="50"/>
        <cfvo type="max"/>
        <color rgb="FFF8696B"/>
        <color rgb="FFFCFCFF"/>
        <color rgb="FF63BE7B"/>
      </colorScale>
    </cfRule>
  </conditionalFormatting>
  <conditionalFormatting sqref="K14">
    <cfRule type="colorScale" priority="3426">
      <colorScale>
        <cfvo type="min"/>
        <cfvo type="percentile" val="50"/>
        <cfvo type="max"/>
        <color rgb="FFF8696B"/>
        <color rgb="FFFCFCFF"/>
        <color rgb="FF63BE7B"/>
      </colorScale>
    </cfRule>
  </conditionalFormatting>
  <conditionalFormatting sqref="L14">
    <cfRule type="colorScale" priority="3427">
      <colorScale>
        <cfvo type="min"/>
        <cfvo type="percentile" val="50"/>
        <cfvo type="max"/>
        <color rgb="FFF8696B"/>
        <color rgb="FFFCFCFF"/>
        <color rgb="FF63BE7B"/>
      </colorScale>
    </cfRule>
  </conditionalFormatting>
  <conditionalFormatting sqref="O14">
    <cfRule type="colorScale" priority="3428">
      <colorScale>
        <cfvo type="min"/>
        <cfvo type="percentile" val="50"/>
        <cfvo type="max"/>
        <color rgb="FF63BE7B"/>
        <color rgb="FFFCFCFF"/>
        <color rgb="FFF8696B"/>
      </colorScale>
    </cfRule>
  </conditionalFormatting>
  <conditionalFormatting sqref="P14">
    <cfRule type="colorScale" priority="3429">
      <colorScale>
        <cfvo type="min"/>
        <cfvo type="percentile" val="50"/>
        <cfvo type="max"/>
        <color rgb="FF63BE7B"/>
        <color rgb="FFFCFCFF"/>
        <color rgb="FFF8696B"/>
      </colorScale>
    </cfRule>
  </conditionalFormatting>
  <conditionalFormatting sqref="Q14">
    <cfRule type="colorScale" priority="3430">
      <colorScale>
        <cfvo type="min"/>
        <cfvo type="percentile" val="50"/>
        <cfvo type="max"/>
        <color rgb="FFF8696B"/>
        <color rgb="FFFCFCFF"/>
        <color rgb="FF63BE7B"/>
      </colorScale>
    </cfRule>
  </conditionalFormatting>
  <conditionalFormatting sqref="R14">
    <cfRule type="colorScale" priority="3431">
      <colorScale>
        <cfvo type="min"/>
        <cfvo type="percentile" val="50"/>
        <cfvo type="max"/>
        <color rgb="FFF8696B"/>
        <color rgb="FFFCFCFF"/>
        <color rgb="FF63BE7B"/>
      </colorScale>
    </cfRule>
    <cfRule type="colorScale" priority="3432">
      <colorScale>
        <cfvo type="min"/>
        <cfvo type="max"/>
        <color rgb="FFFCFCFF"/>
        <color rgb="FF63BE7B"/>
      </colorScale>
    </cfRule>
  </conditionalFormatting>
  <conditionalFormatting sqref="S14:T14">
    <cfRule type="colorScale" priority="3433">
      <colorScale>
        <cfvo type="min"/>
        <cfvo type="percentile" val="50"/>
        <cfvo type="max"/>
        <color rgb="FFF8696B"/>
        <color rgb="FFFCFCFF"/>
        <color rgb="FF63BE7B"/>
      </colorScale>
    </cfRule>
  </conditionalFormatting>
  <conditionalFormatting sqref="U14">
    <cfRule type="colorScale" priority="3434">
      <colorScale>
        <cfvo type="min"/>
        <cfvo type="percentile" val="50"/>
        <cfvo type="max"/>
        <color rgb="FFF8696B"/>
        <color rgb="FFFCFCFF"/>
        <color rgb="FF63BE7B"/>
      </colorScale>
    </cfRule>
  </conditionalFormatting>
  <conditionalFormatting sqref="V14">
    <cfRule type="colorScale" priority="3435">
      <colorScale>
        <cfvo type="min"/>
        <cfvo type="percentile" val="50"/>
        <cfvo type="max"/>
        <color rgb="FF63BE7B"/>
        <color rgb="FFFCFCFF"/>
        <color rgb="FFF8696B"/>
      </colorScale>
    </cfRule>
  </conditionalFormatting>
  <conditionalFormatting sqref="W14">
    <cfRule type="colorScale" priority="3436">
      <colorScale>
        <cfvo type="min"/>
        <cfvo type="percentile" val="50"/>
        <cfvo type="max"/>
        <color rgb="FF63BE7B"/>
        <color rgb="FFFCFCFF"/>
        <color rgb="FFF8696B"/>
      </colorScale>
    </cfRule>
  </conditionalFormatting>
  <conditionalFormatting sqref="J14">
    <cfRule type="colorScale" priority="3437">
      <colorScale>
        <cfvo type="min"/>
        <cfvo type="percentile" val="50"/>
        <cfvo type="max"/>
        <color rgb="FFF8696B"/>
        <color rgb="FFFCFCFF"/>
        <color rgb="FF63BE7B"/>
      </colorScale>
    </cfRule>
    <cfRule type="colorScale" priority="3438">
      <colorScale>
        <cfvo type="min"/>
        <cfvo type="max"/>
        <color rgb="FFFCFCFF"/>
        <color rgb="FF63BE7B"/>
      </colorScale>
    </cfRule>
  </conditionalFormatting>
  <conditionalFormatting sqref="G14">
    <cfRule type="colorScale" priority="3443">
      <colorScale>
        <cfvo type="min"/>
        <cfvo type="max"/>
        <color rgb="FFFCFCFF"/>
        <color rgb="FF63BE7B"/>
      </colorScale>
    </cfRule>
    <cfRule type="colorScale" priority="3444">
      <colorScale>
        <cfvo type="min"/>
        <cfvo type="percentile" val="50"/>
        <cfvo type="max"/>
        <color rgb="FFF8696B"/>
        <color rgb="FFFCFCFF"/>
        <color rgb="FF63BE7B"/>
      </colorScale>
    </cfRule>
  </conditionalFormatting>
  <conditionalFormatting sqref="J14">
    <cfRule type="colorScale" priority="3445">
      <colorScale>
        <cfvo type="min"/>
        <cfvo type="max"/>
        <color rgb="FFFCFCFF"/>
        <color rgb="FF63BE7B"/>
      </colorScale>
    </cfRule>
    <cfRule type="colorScale" priority="3446">
      <colorScale>
        <cfvo type="min"/>
        <cfvo type="percentile" val="50"/>
        <cfvo type="max"/>
        <color rgb="FFF8696B"/>
        <color rgb="FFFCFCFF"/>
        <color rgb="FF63BE7B"/>
      </colorScale>
    </cfRule>
  </conditionalFormatting>
  <conditionalFormatting sqref="R14">
    <cfRule type="colorScale" priority="3451">
      <colorScale>
        <cfvo type="min"/>
        <cfvo type="max"/>
        <color rgb="FFFCFCFF"/>
        <color rgb="FF63BE7B"/>
      </colorScale>
    </cfRule>
    <cfRule type="colorScale" priority="3452">
      <colorScale>
        <cfvo type="min"/>
        <cfvo type="percentile" val="50"/>
        <cfvo type="max"/>
        <color rgb="FFF8696B"/>
        <color rgb="FFFCFCFF"/>
        <color rgb="FF63BE7B"/>
      </colorScale>
    </cfRule>
  </conditionalFormatting>
  <conditionalFormatting sqref="F14">
    <cfRule type="colorScale" priority="3453">
      <colorScale>
        <cfvo type="min"/>
        <cfvo type="max"/>
        <color rgb="FFFCFCFF"/>
        <color rgb="FF63BE7B"/>
      </colorScale>
    </cfRule>
  </conditionalFormatting>
  <conditionalFormatting sqref="H14">
    <cfRule type="colorScale" priority="3454">
      <colorScale>
        <cfvo type="min"/>
        <cfvo type="max"/>
        <color rgb="FFFCFCFF"/>
        <color rgb="FF63BE7B"/>
      </colorScale>
    </cfRule>
  </conditionalFormatting>
  <conditionalFormatting sqref="I14">
    <cfRule type="colorScale" priority="3455">
      <colorScale>
        <cfvo type="min"/>
        <cfvo type="max"/>
        <color rgb="FFFCFCFF"/>
        <color rgb="FF63BE7B"/>
      </colorScale>
    </cfRule>
  </conditionalFormatting>
  <conditionalFormatting sqref="K14">
    <cfRule type="colorScale" priority="3456">
      <colorScale>
        <cfvo type="min"/>
        <cfvo type="max"/>
        <color rgb="FFFCFCFF"/>
        <color rgb="FF63BE7B"/>
      </colorScale>
    </cfRule>
  </conditionalFormatting>
  <conditionalFormatting sqref="L14">
    <cfRule type="colorScale" priority="3457">
      <colorScale>
        <cfvo type="min"/>
        <cfvo type="max"/>
        <color rgb="FFFCFCFF"/>
        <color rgb="FF63BE7B"/>
      </colorScale>
    </cfRule>
  </conditionalFormatting>
  <conditionalFormatting sqref="G14">
    <cfRule type="colorScale" priority="3458">
      <colorScale>
        <cfvo type="min"/>
        <cfvo type="max"/>
        <color rgb="FFFCFCFF"/>
        <color rgb="FF63BE7B"/>
      </colorScale>
    </cfRule>
  </conditionalFormatting>
  <conditionalFormatting sqref="J14">
    <cfRule type="colorScale" priority="3459">
      <colorScale>
        <cfvo type="min"/>
        <cfvo type="max"/>
        <color rgb="FFFCFCFF"/>
        <color rgb="FF63BE7B"/>
      </colorScale>
    </cfRule>
  </conditionalFormatting>
  <conditionalFormatting sqref="D14">
    <cfRule type="colorScale" priority="3272">
      <colorScale>
        <cfvo type="min"/>
        <cfvo type="percentile" val="50"/>
        <cfvo type="max"/>
        <color rgb="FFF8696B"/>
        <color rgb="FFFCFCFF"/>
        <color rgb="FF63BE7B"/>
      </colorScale>
    </cfRule>
  </conditionalFormatting>
  <conditionalFormatting sqref="G14">
    <cfRule type="colorScale" priority="3271">
      <colorScale>
        <cfvo type="min"/>
        <cfvo type="max"/>
        <color rgb="FFFCFCFF"/>
        <color rgb="FF63BE7B"/>
      </colorScale>
    </cfRule>
  </conditionalFormatting>
  <conditionalFormatting sqref="J14">
    <cfRule type="colorScale" priority="3270">
      <colorScale>
        <cfvo type="min"/>
        <cfvo type="max"/>
        <color rgb="FFFCFCFF"/>
        <color rgb="FF63BE7B"/>
      </colorScale>
    </cfRule>
  </conditionalFormatting>
  <conditionalFormatting sqref="O14">
    <cfRule type="colorScale" priority="3267">
      <colorScale>
        <cfvo type="min"/>
        <cfvo type="percentile" val="50"/>
        <cfvo type="max"/>
        <color rgb="FF63BE7B"/>
        <color rgb="FFFCFCFF"/>
        <color rgb="FFF8696B"/>
      </colorScale>
    </cfRule>
  </conditionalFormatting>
  <conditionalFormatting sqref="P14">
    <cfRule type="colorScale" priority="3266">
      <colorScale>
        <cfvo type="min"/>
        <cfvo type="percentile" val="50"/>
        <cfvo type="max"/>
        <color rgb="FF63BE7B"/>
        <color rgb="FFFCFCFF"/>
        <color rgb="FFF8696B"/>
      </colorScale>
    </cfRule>
  </conditionalFormatting>
  <conditionalFormatting sqref="Q14">
    <cfRule type="colorScale" priority="3265">
      <colorScale>
        <cfvo type="min"/>
        <cfvo type="percentile" val="50"/>
        <cfvo type="max"/>
        <color rgb="FFF8696B"/>
        <color rgb="FFFCFCFF"/>
        <color rgb="FF63BE7B"/>
      </colorScale>
    </cfRule>
  </conditionalFormatting>
  <conditionalFormatting sqref="R14">
    <cfRule type="colorScale" priority="3264">
      <colorScale>
        <cfvo type="min"/>
        <cfvo type="max"/>
        <color rgb="FFFCFCFF"/>
        <color rgb="FF63BE7B"/>
      </colorScale>
    </cfRule>
  </conditionalFormatting>
  <conditionalFormatting sqref="S14:T14">
    <cfRule type="colorScale" priority="3262">
      <colorScale>
        <cfvo type="min"/>
        <cfvo type="max"/>
        <color rgb="FFFCFCFF"/>
        <color rgb="FF63BE7B"/>
      </colorScale>
    </cfRule>
  </conditionalFormatting>
  <conditionalFormatting sqref="U14">
    <cfRule type="colorScale" priority="3261">
      <colorScale>
        <cfvo type="min"/>
        <cfvo type="percentile" val="50"/>
        <cfvo type="max"/>
        <color rgb="FFF8696B"/>
        <color rgb="FFFCFCFF"/>
        <color rgb="FF63BE7B"/>
      </colorScale>
    </cfRule>
  </conditionalFormatting>
  <conditionalFormatting sqref="V14">
    <cfRule type="colorScale" priority="3260">
      <colorScale>
        <cfvo type="min"/>
        <cfvo type="percentile" val="50"/>
        <cfvo type="max"/>
        <color rgb="FF63BE7B"/>
        <color rgb="FFFCFCFF"/>
        <color rgb="FFF8696B"/>
      </colorScale>
    </cfRule>
  </conditionalFormatting>
  <conditionalFormatting sqref="W14">
    <cfRule type="colorScale" priority="3259">
      <colorScale>
        <cfvo type="min"/>
        <cfvo type="percentile" val="50"/>
        <cfvo type="max"/>
        <color rgb="FF63BE7B"/>
        <color rgb="FFFCFCFF"/>
        <color rgb="FFF8696B"/>
      </colorScale>
    </cfRule>
  </conditionalFormatting>
  <conditionalFormatting sqref="D2">
    <cfRule type="colorScale" priority="2915">
      <colorScale>
        <cfvo type="min"/>
        <cfvo type="percentile" val="50"/>
        <cfvo type="max"/>
        <color rgb="FFF8696B"/>
        <color rgb="FFFCFCFF"/>
        <color rgb="FF63BE7B"/>
      </colorScale>
    </cfRule>
  </conditionalFormatting>
  <conditionalFormatting sqref="D2">
    <cfRule type="colorScale" priority="2862">
      <colorScale>
        <cfvo type="min"/>
        <cfvo type="percentile" val="50"/>
        <cfvo type="max"/>
        <color rgb="FFF8696B"/>
        <color rgb="FFFCFCFF"/>
        <color rgb="FF63BE7B"/>
      </colorScale>
    </cfRule>
  </conditionalFormatting>
  <conditionalFormatting sqref="E2">
    <cfRule type="colorScale" priority="2863">
      <colorScale>
        <cfvo type="min"/>
        <cfvo type="max"/>
        <color rgb="FFFCFCFF"/>
        <color rgb="FF63BE7B"/>
      </colorScale>
    </cfRule>
    <cfRule type="colorScale" priority="2864">
      <colorScale>
        <cfvo type="min"/>
        <cfvo type="max"/>
        <color rgb="FFFCFCFF"/>
        <color rgb="FF63BE7B"/>
      </colorScale>
    </cfRule>
    <cfRule type="colorScale" priority="2865">
      <colorScale>
        <cfvo type="min"/>
        <cfvo type="max"/>
        <color rgb="FFFCFCFF"/>
        <color rgb="FF63BE7B"/>
      </colorScale>
    </cfRule>
  </conditionalFormatting>
  <conditionalFormatting sqref="F2">
    <cfRule type="colorScale" priority="2850">
      <colorScale>
        <cfvo type="min"/>
        <cfvo type="max"/>
        <color rgb="FFFCFCFF"/>
        <color rgb="FF63BE7B"/>
      </colorScale>
    </cfRule>
    <cfRule type="colorScale" priority="2851">
      <colorScale>
        <cfvo type="min"/>
        <cfvo type="max"/>
        <color rgb="FFFCFCFF"/>
        <color rgb="FF63BE7B"/>
      </colorScale>
    </cfRule>
    <cfRule type="colorScale" priority="2852">
      <colorScale>
        <cfvo type="min"/>
        <cfvo type="max"/>
        <color rgb="FFFCFCFF"/>
        <color rgb="FF63BE7B"/>
      </colorScale>
    </cfRule>
  </conditionalFormatting>
  <conditionalFormatting sqref="G2">
    <cfRule type="colorScale" priority="2866">
      <colorScale>
        <cfvo type="min"/>
        <cfvo type="max"/>
        <color rgb="FFFCFCFF"/>
        <color rgb="FF63BE7B"/>
      </colorScale>
    </cfRule>
    <cfRule type="colorScale" priority="2867">
      <colorScale>
        <cfvo type="min"/>
        <cfvo type="max"/>
        <color rgb="FFFCFCFF"/>
        <color rgb="FF63BE7B"/>
      </colorScale>
    </cfRule>
    <cfRule type="colorScale" priority="2868">
      <colorScale>
        <cfvo type="min"/>
        <cfvo type="max"/>
        <color rgb="FFFCFCFF"/>
        <color rgb="FF63BE7B"/>
      </colorScale>
    </cfRule>
  </conditionalFormatting>
  <conditionalFormatting sqref="H2">
    <cfRule type="colorScale" priority="2861">
      <colorScale>
        <cfvo type="min"/>
        <cfvo type="percentile" val="50"/>
        <cfvo type="max"/>
        <color rgb="FFF8696B"/>
        <color rgb="FFFCFCFF"/>
        <color rgb="FF5A8AC6"/>
      </colorScale>
    </cfRule>
  </conditionalFormatting>
  <conditionalFormatting sqref="H2">
    <cfRule type="colorScale" priority="2869">
      <colorScale>
        <cfvo type="min"/>
        <cfvo type="percentile" val="50"/>
        <cfvo type="max"/>
        <color rgb="FFF8696B"/>
        <color rgb="FFFCFCFF"/>
        <color rgb="FF63BE7B"/>
      </colorScale>
    </cfRule>
    <cfRule type="colorScale" priority="2870">
      <colorScale>
        <cfvo type="min"/>
        <cfvo type="max"/>
        <color rgb="FFFCFCFF"/>
        <color rgb="FF63BE7B"/>
      </colorScale>
    </cfRule>
    <cfRule type="colorScale" priority="2871">
      <colorScale>
        <cfvo type="min"/>
        <cfvo type="percentile" val="50"/>
        <cfvo type="max"/>
        <color rgb="FFF8696B"/>
        <color rgb="FFFCFCFF"/>
        <color rgb="FF63BE7B"/>
      </colorScale>
    </cfRule>
    <cfRule type="colorScale" priority="2872">
      <colorScale>
        <cfvo type="min"/>
        <cfvo type="max"/>
        <color rgb="FFFCFCFF"/>
        <color rgb="FF63BE7B"/>
      </colorScale>
    </cfRule>
    <cfRule type="colorScale" priority="2873">
      <colorScale>
        <cfvo type="min"/>
        <cfvo type="percentile" val="50"/>
        <cfvo type="max"/>
        <color rgb="FFF8696B"/>
        <color rgb="FFFCFCFF"/>
        <color rgb="FF63BE7B"/>
      </colorScale>
    </cfRule>
  </conditionalFormatting>
  <conditionalFormatting sqref="I2">
    <cfRule type="colorScale" priority="2877">
      <colorScale>
        <cfvo type="min"/>
        <cfvo type="percentile" val="50"/>
        <cfvo type="max"/>
        <color rgb="FFF8696B"/>
        <color rgb="FFFCFCFF"/>
        <color rgb="FF63BE7B"/>
      </colorScale>
    </cfRule>
    <cfRule type="colorScale" priority="2878">
      <colorScale>
        <cfvo type="min"/>
        <cfvo type="max"/>
        <color rgb="FFFCFCFF"/>
        <color rgb="FF63BE7B"/>
      </colorScale>
    </cfRule>
    <cfRule type="colorScale" priority="2879">
      <colorScale>
        <cfvo type="min"/>
        <cfvo type="percentile" val="50"/>
        <cfvo type="max"/>
        <color rgb="FFF8696B"/>
        <color rgb="FFFCFCFF"/>
        <color rgb="FF63BE7B"/>
      </colorScale>
    </cfRule>
    <cfRule type="colorScale" priority="2880">
      <colorScale>
        <cfvo type="min"/>
        <cfvo type="percentile" val="50"/>
        <cfvo type="max"/>
        <color rgb="FFF8696B"/>
        <color rgb="FFFCFCFF"/>
        <color rgb="FF5A8AC6"/>
      </colorScale>
    </cfRule>
    <cfRule type="colorScale" priority="2881">
      <colorScale>
        <cfvo type="min"/>
        <cfvo type="percentile" val="50"/>
        <cfvo type="max"/>
        <color rgb="FFF8696B"/>
        <color rgb="FFFCFCFF"/>
        <color rgb="FF63BE7B"/>
      </colorScale>
    </cfRule>
    <cfRule type="colorScale" priority="2882">
      <colorScale>
        <cfvo type="min"/>
        <cfvo type="percentile" val="50"/>
        <cfvo type="max"/>
        <color rgb="FFF8696B"/>
        <color rgb="FFFCFCFF"/>
        <color rgb="FF63BE7B"/>
      </colorScale>
    </cfRule>
    <cfRule type="colorScale" priority="2883">
      <colorScale>
        <cfvo type="min"/>
        <cfvo type="max"/>
        <color rgb="FFFCFCFF"/>
        <color rgb="FF63BE7B"/>
      </colorScale>
    </cfRule>
    <cfRule type="colorScale" priority="2884">
      <colorScale>
        <cfvo type="min"/>
        <cfvo type="percentile" val="50"/>
        <cfvo type="max"/>
        <color rgb="FFF8696B"/>
        <color rgb="FFFCFCFF"/>
        <color rgb="FF63BE7B"/>
      </colorScale>
    </cfRule>
  </conditionalFormatting>
  <conditionalFormatting sqref="K2:L2">
    <cfRule type="colorScale" priority="2874">
      <colorScale>
        <cfvo type="min"/>
        <cfvo type="max"/>
        <color rgb="FFFCFCFF"/>
        <color rgb="FF63BE7B"/>
      </colorScale>
    </cfRule>
    <cfRule type="colorScale" priority="2875">
      <colorScale>
        <cfvo type="min"/>
        <cfvo type="max"/>
        <color rgb="FFFCFCFF"/>
        <color rgb="FF63BE7B"/>
      </colorScale>
    </cfRule>
    <cfRule type="colorScale" priority="2876">
      <colorScale>
        <cfvo type="min"/>
        <cfvo type="max"/>
        <color rgb="FFFCFCFF"/>
        <color rgb="FF63BE7B"/>
      </colorScale>
    </cfRule>
  </conditionalFormatting>
  <conditionalFormatting sqref="O2">
    <cfRule type="colorScale" priority="2885">
      <colorScale>
        <cfvo type="min"/>
        <cfvo type="percentile" val="50"/>
        <cfvo type="max"/>
        <color rgb="FF63BE7B"/>
        <color rgb="FFFCFCFF"/>
        <color rgb="FFF8696B"/>
      </colorScale>
    </cfRule>
    <cfRule type="colorScale" priority="2886">
      <colorScale>
        <cfvo type="min"/>
        <cfvo type="percentile" val="50"/>
        <cfvo type="max"/>
        <color rgb="FF63BE7B"/>
        <color rgb="FFFCFCFF"/>
        <color rgb="FFF8696B"/>
      </colorScale>
    </cfRule>
    <cfRule type="colorScale" priority="2887">
      <colorScale>
        <cfvo type="min"/>
        <cfvo type="percentile" val="50"/>
        <cfvo type="max"/>
        <color rgb="FF63BE7B"/>
        <color rgb="FFFCFCFF"/>
        <color rgb="FFF8696B"/>
      </colorScale>
    </cfRule>
    <cfRule type="colorScale" priority="2888">
      <colorScale>
        <cfvo type="min"/>
        <cfvo type="percentile" val="50"/>
        <cfvo type="max"/>
        <color rgb="FF63BE7B"/>
        <color rgb="FFFCFCFF"/>
        <color rgb="FFF8696B"/>
      </colorScale>
    </cfRule>
  </conditionalFormatting>
  <conditionalFormatting sqref="P2">
    <cfRule type="colorScale" priority="2889">
      <colorScale>
        <cfvo type="min"/>
        <cfvo type="percentile" val="50"/>
        <cfvo type="max"/>
        <color rgb="FF63BE7B"/>
        <color rgb="FFFCFCFF"/>
        <color rgb="FFF8696B"/>
      </colorScale>
    </cfRule>
    <cfRule type="colorScale" priority="2890">
      <colorScale>
        <cfvo type="min"/>
        <cfvo type="percentile" val="50"/>
        <cfvo type="max"/>
        <color rgb="FF63BE7B"/>
        <color rgb="FFFCFCFF"/>
        <color rgb="FFF8696B"/>
      </colorScale>
    </cfRule>
    <cfRule type="colorScale" priority="2891">
      <colorScale>
        <cfvo type="min"/>
        <cfvo type="max"/>
        <color rgb="FFFCFCFF"/>
        <color rgb="FFF8696B"/>
      </colorScale>
    </cfRule>
  </conditionalFormatting>
  <conditionalFormatting sqref="Q2">
    <cfRule type="colorScale" priority="2892">
      <colorScale>
        <cfvo type="min"/>
        <cfvo type="percentile" val="50"/>
        <cfvo type="max"/>
        <color rgb="FFF8696B"/>
        <color rgb="FFFCFCFF"/>
        <color rgb="FF63BE7B"/>
      </colorScale>
    </cfRule>
    <cfRule type="colorScale" priority="2893">
      <colorScale>
        <cfvo type="min"/>
        <cfvo type="max"/>
        <color rgb="FFFFEF9C"/>
        <color rgb="FF63BE7B"/>
      </colorScale>
    </cfRule>
    <cfRule type="colorScale" priority="2894">
      <colorScale>
        <cfvo type="min"/>
        <cfvo type="max"/>
        <color rgb="FFFFEF9C"/>
        <color rgb="FF63BE7B"/>
      </colorScale>
    </cfRule>
    <cfRule type="colorScale" priority="2895">
      <colorScale>
        <cfvo type="min"/>
        <cfvo type="max"/>
        <color rgb="FFFFEF9C"/>
        <color rgb="FF63BE7B"/>
      </colorScale>
    </cfRule>
    <cfRule type="colorScale" priority="2896">
      <colorScale>
        <cfvo type="min"/>
        <cfvo type="max"/>
        <color rgb="FFFCFCFF"/>
        <color rgb="FF63BE7B"/>
      </colorScale>
    </cfRule>
    <cfRule type="colorScale" priority="2897">
      <colorScale>
        <cfvo type="min"/>
        <cfvo type="max"/>
        <color rgb="FFFCFCFF"/>
        <color rgb="FF63BE7B"/>
      </colorScale>
    </cfRule>
    <cfRule type="colorScale" priority="2898">
      <colorScale>
        <cfvo type="min"/>
        <cfvo type="percentile" val="50"/>
        <cfvo type="max"/>
        <color rgb="FFF8696B"/>
        <color rgb="FFFCFCFF"/>
        <color rgb="FF63BE7B"/>
      </colorScale>
    </cfRule>
  </conditionalFormatting>
  <conditionalFormatting sqref="Q2:U2 W2">
    <cfRule type="colorScale" priority="2853">
      <colorScale>
        <cfvo type="min"/>
        <cfvo type="max"/>
        <color rgb="FFFFEF9C"/>
        <color rgb="FF63BE7B"/>
      </colorScale>
    </cfRule>
  </conditionalFormatting>
  <conditionalFormatting sqref="R2">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fRule type="colorScale" priority="2901">
      <colorScale>
        <cfvo type="min"/>
        <cfvo type="max"/>
        <color rgb="FFFFEF9C"/>
        <color rgb="FF63BE7B"/>
      </colorScale>
    </cfRule>
    <cfRule type="colorScale" priority="2902">
      <colorScale>
        <cfvo type="min"/>
        <cfvo type="max"/>
        <color rgb="FFFFEF9C"/>
        <color rgb="FF63BE7B"/>
      </colorScale>
    </cfRule>
    <cfRule type="colorScale" priority="2903">
      <colorScale>
        <cfvo type="min"/>
        <cfvo type="max"/>
        <color rgb="FFFCFCFF"/>
        <color rgb="FF63BE7B"/>
      </colorScale>
    </cfRule>
  </conditionalFormatting>
  <conditionalFormatting sqref="S2:T2">
    <cfRule type="colorScale" priority="2904">
      <colorScale>
        <cfvo type="min"/>
        <cfvo type="percentile" val="50"/>
        <cfvo type="max"/>
        <color rgb="FFF8696B"/>
        <color rgb="FFFCFCFF"/>
        <color rgb="FF63BE7B"/>
      </colorScale>
    </cfRule>
    <cfRule type="colorScale" priority="2905">
      <colorScale>
        <cfvo type="min"/>
        <cfvo type="max"/>
        <color rgb="FFFCFCFF"/>
        <color rgb="FF63BE7B"/>
      </colorScale>
    </cfRule>
    <cfRule type="colorScale" priority="2906">
      <colorScale>
        <cfvo type="min"/>
        <cfvo type="max"/>
        <color rgb="FFFFEF9C"/>
        <color rgb="FF63BE7B"/>
      </colorScale>
    </cfRule>
    <cfRule type="colorScale" priority="2907">
      <colorScale>
        <cfvo type="min"/>
        <cfvo type="max"/>
        <color rgb="FFFFEF9C"/>
        <color rgb="FF63BE7B"/>
      </colorScale>
    </cfRule>
    <cfRule type="colorScale" priority="2908">
      <colorScale>
        <cfvo type="min"/>
        <cfvo type="max"/>
        <color rgb="FFFCFCFF"/>
        <color rgb="FF63BE7B"/>
      </colorScale>
    </cfRule>
    <cfRule type="colorScale" priority="2909">
      <colorScale>
        <cfvo type="min"/>
        <cfvo type="max"/>
        <color rgb="FFFCFCFF"/>
        <color rgb="FF63BE7B"/>
      </colorScale>
    </cfRule>
  </conditionalFormatting>
  <conditionalFormatting sqref="W2 U2">
    <cfRule type="colorScale" priority="2858">
      <colorScale>
        <cfvo type="min"/>
        <cfvo type="max"/>
        <color rgb="FFFFEF9C"/>
        <color rgb="FF63BE7B"/>
      </colorScale>
    </cfRule>
    <cfRule type="colorScale" priority="2859">
      <colorScale>
        <cfvo type="min"/>
        <cfvo type="max"/>
        <color rgb="FFFFEF9C"/>
        <color rgb="FF63BE7B"/>
      </colorScale>
    </cfRule>
    <cfRule type="colorScale" priority="2860">
      <colorScale>
        <cfvo type="min"/>
        <cfvo type="max"/>
        <color rgb="FFFFEF9C"/>
        <color rgb="FF63BE7B"/>
      </colorScale>
    </cfRule>
  </conditionalFormatting>
  <conditionalFormatting sqref="U2">
    <cfRule type="colorScale" priority="2910">
      <colorScale>
        <cfvo type="min"/>
        <cfvo type="percentile" val="50"/>
        <cfvo type="max"/>
        <color rgb="FFF8696B"/>
        <color rgb="FFFCFCFF"/>
        <color rgb="FF63BE7B"/>
      </colorScale>
    </cfRule>
    <cfRule type="colorScale" priority="2911">
      <colorScale>
        <cfvo type="min"/>
        <cfvo type="max"/>
        <color rgb="FFFCFCFF"/>
        <color rgb="FF63BE7B"/>
      </colorScale>
    </cfRule>
  </conditionalFormatting>
  <conditionalFormatting sqref="V2">
    <cfRule type="colorScale" priority="2845">
      <colorScale>
        <cfvo type="min"/>
        <cfvo type="max"/>
        <color rgb="FFFFEF9C"/>
        <color rgb="FF63BE7B"/>
      </colorScale>
    </cfRule>
    <cfRule type="colorScale" priority="2846">
      <colorScale>
        <cfvo type="min"/>
        <cfvo type="percentile" val="50"/>
        <cfvo type="max"/>
        <color rgb="FFF8696B"/>
        <color rgb="FFFFEB84"/>
        <color rgb="FF63BE7B"/>
      </colorScale>
    </cfRule>
  </conditionalFormatting>
  <conditionalFormatting sqref="V2">
    <cfRule type="colorScale" priority="2847">
      <colorScale>
        <cfvo type="min"/>
        <cfvo type="max"/>
        <color rgb="FFFFEF9C"/>
        <color rgb="FF63BE7B"/>
      </colorScale>
    </cfRule>
    <cfRule type="colorScale" priority="2848">
      <colorScale>
        <cfvo type="min"/>
        <cfvo type="max"/>
        <color rgb="FFFFEF9C"/>
        <color rgb="FF63BE7B"/>
      </colorScale>
    </cfRule>
    <cfRule type="colorScale" priority="2849">
      <colorScale>
        <cfvo type="min"/>
        <cfvo type="max"/>
        <color rgb="FFFFEF9C"/>
        <color rgb="FF63BE7B"/>
      </colorScale>
    </cfRule>
  </conditionalFormatting>
  <conditionalFormatting sqref="W2">
    <cfRule type="colorScale" priority="2912">
      <colorScale>
        <cfvo type="min"/>
        <cfvo type="percentile" val="50"/>
        <cfvo type="max"/>
        <color rgb="FF63BE7B"/>
        <color rgb="FFFCFCFF"/>
        <color rgb="FFF8696B"/>
      </colorScale>
    </cfRule>
    <cfRule type="colorScale" priority="2913">
      <colorScale>
        <cfvo type="min"/>
        <cfvo type="max"/>
        <color rgb="FF63BE7B"/>
        <color rgb="FFFCFCFF"/>
      </colorScale>
    </cfRule>
    <cfRule type="colorScale" priority="2914">
      <colorScale>
        <cfvo type="min"/>
        <cfvo type="percentile" val="50"/>
        <cfvo type="max"/>
        <color rgb="FF63BE7B"/>
        <color rgb="FFFCFCFF"/>
        <color rgb="FFF8696B"/>
      </colorScale>
    </cfRule>
  </conditionalFormatting>
  <conditionalFormatting sqref="J2">
    <cfRule type="colorScale" priority="2842">
      <colorScale>
        <cfvo type="min"/>
        <cfvo type="max"/>
        <color rgb="FFFCFCFF"/>
        <color rgb="FF63BE7B"/>
      </colorScale>
    </cfRule>
    <cfRule type="colorScale" priority="2843">
      <colorScale>
        <cfvo type="min"/>
        <cfvo type="max"/>
        <color rgb="FFFCFCFF"/>
        <color rgb="FF63BE7B"/>
      </colorScale>
    </cfRule>
    <cfRule type="colorScale" priority="2844">
      <colorScale>
        <cfvo type="min"/>
        <cfvo type="max"/>
        <color rgb="FFFCFCFF"/>
        <color rgb="FF63BE7B"/>
      </colorScale>
    </cfRule>
  </conditionalFormatting>
  <conditionalFormatting sqref="D2">
    <cfRule type="colorScale" priority="2916">
      <colorScale>
        <cfvo type="min"/>
        <cfvo type="percentile" val="50"/>
        <cfvo type="max"/>
        <color rgb="FFF8696B"/>
        <color rgb="FFFCFCFF"/>
        <color rgb="FF63BE7B"/>
      </colorScale>
    </cfRule>
  </conditionalFormatting>
  <conditionalFormatting sqref="D2">
    <cfRule type="colorScale" priority="2917">
      <colorScale>
        <cfvo type="min"/>
        <cfvo type="percentile" val="50"/>
        <cfvo type="max"/>
        <color rgb="FFF8696B"/>
        <color rgb="FFFCFCFF"/>
        <color rgb="FF63BE7B"/>
      </colorScale>
    </cfRule>
  </conditionalFormatting>
  <conditionalFormatting sqref="K2">
    <cfRule type="colorScale" priority="2918">
      <colorScale>
        <cfvo type="min"/>
        <cfvo type="percentile" val="50"/>
        <cfvo type="max"/>
        <color rgb="FFF8696B"/>
        <color rgb="FFFCFCFF"/>
        <color rgb="FF63BE7B"/>
      </colorScale>
    </cfRule>
  </conditionalFormatting>
  <conditionalFormatting sqref="L2">
    <cfRule type="colorScale" priority="2919">
      <colorScale>
        <cfvo type="min"/>
        <cfvo type="percentile" val="50"/>
        <cfvo type="max"/>
        <color rgb="FFF8696B"/>
        <color rgb="FFFCFCFF"/>
        <color rgb="FF63BE7B"/>
      </colorScale>
    </cfRule>
  </conditionalFormatting>
  <conditionalFormatting sqref="D2">
    <cfRule type="colorScale" priority="2923">
      <colorScale>
        <cfvo type="min"/>
        <cfvo type="percentile" val="50"/>
        <cfvo type="max"/>
        <color rgb="FFF8696B"/>
        <color rgb="FFFCFCFF"/>
        <color rgb="FF63BE7B"/>
      </colorScale>
    </cfRule>
  </conditionalFormatting>
  <conditionalFormatting sqref="E2">
    <cfRule type="colorScale" priority="2924">
      <colorScale>
        <cfvo type="min"/>
        <cfvo type="percentile" val="50"/>
        <cfvo type="max"/>
        <color rgb="FFF8696B"/>
        <color rgb="FFFCFCFF"/>
        <color rgb="FF63BE7B"/>
      </colorScale>
    </cfRule>
    <cfRule type="colorScale" priority="2925">
      <colorScale>
        <cfvo type="min"/>
        <cfvo type="max"/>
        <color rgb="FFFCFCFF"/>
        <color rgb="FF63BE7B"/>
      </colorScale>
    </cfRule>
  </conditionalFormatting>
  <conditionalFormatting sqref="E2">
    <cfRule type="colorScale" priority="2926">
      <colorScale>
        <cfvo type="min"/>
        <cfvo type="percentile" val="50"/>
        <cfvo type="max"/>
        <color rgb="FFF8696B"/>
        <color rgb="FFFCFCFF"/>
        <color rgb="FF63BE7B"/>
      </colorScale>
    </cfRule>
  </conditionalFormatting>
  <conditionalFormatting sqref="F2">
    <cfRule type="colorScale" priority="2927">
      <colorScale>
        <cfvo type="min"/>
        <cfvo type="max"/>
        <color rgb="FFFCFCFF"/>
        <color rgb="FF63BE7B"/>
      </colorScale>
    </cfRule>
  </conditionalFormatting>
  <conditionalFormatting sqref="F2">
    <cfRule type="colorScale" priority="2928">
      <colorScale>
        <cfvo type="min"/>
        <cfvo type="percentile" val="50"/>
        <cfvo type="max"/>
        <color rgb="FFF8696B"/>
        <color rgb="FFFCFCFF"/>
        <color rgb="FF63BE7B"/>
      </colorScale>
    </cfRule>
    <cfRule type="colorScale" priority="2929">
      <colorScale>
        <cfvo type="min"/>
        <cfvo type="max"/>
        <color rgb="FFFCFCFF"/>
        <color rgb="FF63BE7B"/>
      </colorScale>
    </cfRule>
  </conditionalFormatting>
  <conditionalFormatting sqref="F2">
    <cfRule type="colorScale" priority="2930">
      <colorScale>
        <cfvo type="min"/>
        <cfvo type="percentile" val="50"/>
        <cfvo type="max"/>
        <color rgb="FFF8696B"/>
        <color rgb="FFFCFCFF"/>
        <color rgb="FF63BE7B"/>
      </colorScale>
    </cfRule>
  </conditionalFormatting>
  <conditionalFormatting sqref="G2">
    <cfRule type="colorScale" priority="2931">
      <colorScale>
        <cfvo type="min"/>
        <cfvo type="percentile" val="50"/>
        <cfvo type="max"/>
        <color rgb="FFF8696B"/>
        <color rgb="FFFCFCFF"/>
        <color rgb="FF63BE7B"/>
      </colorScale>
    </cfRule>
    <cfRule type="colorScale" priority="2932">
      <colorScale>
        <cfvo type="min"/>
        <cfvo type="max"/>
        <color rgb="FFFCFCFF"/>
        <color rgb="FF63BE7B"/>
      </colorScale>
    </cfRule>
  </conditionalFormatting>
  <conditionalFormatting sqref="G2">
    <cfRule type="colorScale" priority="2933">
      <colorScale>
        <cfvo type="min"/>
        <cfvo type="max"/>
        <color rgb="FFFCFCFF"/>
        <color rgb="FF63BE7B"/>
      </colorScale>
    </cfRule>
    <cfRule type="colorScale" priority="2934">
      <colorScale>
        <cfvo type="min"/>
        <cfvo type="percentile" val="50"/>
        <cfvo type="max"/>
        <color rgb="FFF8696B"/>
        <color rgb="FFFCFCFF"/>
        <color rgb="FF63BE7B"/>
      </colorScale>
    </cfRule>
  </conditionalFormatting>
  <conditionalFormatting sqref="H2">
    <cfRule type="colorScale" priority="2935">
      <colorScale>
        <cfvo type="min"/>
        <cfvo type="percentile" val="50"/>
        <cfvo type="max"/>
        <color rgb="FFF8696B"/>
        <color rgb="FFFCFCFF"/>
        <color rgb="FF63BE7B"/>
      </colorScale>
    </cfRule>
    <cfRule type="colorScale" priority="2936">
      <colorScale>
        <cfvo type="min"/>
        <cfvo type="max"/>
        <color rgb="FFFCFCFF"/>
        <color rgb="FF63BE7B"/>
      </colorScale>
    </cfRule>
  </conditionalFormatting>
  <conditionalFormatting sqref="H2">
    <cfRule type="colorScale" priority="2937">
      <colorScale>
        <cfvo type="min"/>
        <cfvo type="percentile" val="50"/>
        <cfvo type="max"/>
        <color rgb="FFF8696B"/>
        <color rgb="FFFCFCFF"/>
        <color rgb="FF63BE7B"/>
      </colorScale>
    </cfRule>
  </conditionalFormatting>
  <conditionalFormatting sqref="I2">
    <cfRule type="colorScale" priority="2938">
      <colorScale>
        <cfvo type="min"/>
        <cfvo type="percentile" val="50"/>
        <cfvo type="max"/>
        <color rgb="FFF8696B"/>
        <color rgb="FFFCFCFF"/>
        <color rgb="FF63BE7B"/>
      </colorScale>
    </cfRule>
    <cfRule type="colorScale" priority="2939">
      <colorScale>
        <cfvo type="min"/>
        <cfvo type="max"/>
        <color rgb="FFFCFCFF"/>
        <color rgb="FF63BE7B"/>
      </colorScale>
    </cfRule>
  </conditionalFormatting>
  <conditionalFormatting sqref="I2">
    <cfRule type="colorScale" priority="2940">
      <colorScale>
        <cfvo type="min"/>
        <cfvo type="percentile" val="50"/>
        <cfvo type="max"/>
        <color rgb="FFF8696B"/>
        <color rgb="FFFCFCFF"/>
        <color rgb="FF63BE7B"/>
      </colorScale>
    </cfRule>
  </conditionalFormatting>
  <conditionalFormatting sqref="K2">
    <cfRule type="colorScale" priority="2941">
      <colorScale>
        <cfvo type="min"/>
        <cfvo type="percentile" val="50"/>
        <cfvo type="max"/>
        <color rgb="FFF8696B"/>
        <color rgb="FFFCFCFF"/>
        <color rgb="FF63BE7B"/>
      </colorScale>
    </cfRule>
  </conditionalFormatting>
  <conditionalFormatting sqref="K2:L2">
    <cfRule type="colorScale" priority="2942">
      <colorScale>
        <cfvo type="min"/>
        <cfvo type="percentile" val="50"/>
        <cfvo type="max"/>
        <color rgb="FFF8696B"/>
        <color rgb="FFFCFCFF"/>
        <color rgb="FF63BE7B"/>
      </colorScale>
    </cfRule>
    <cfRule type="colorScale" priority="2943">
      <colorScale>
        <cfvo type="min"/>
        <cfvo type="max"/>
        <color rgb="FFFCFCFF"/>
        <color rgb="FF63BE7B"/>
      </colorScale>
    </cfRule>
  </conditionalFormatting>
  <conditionalFormatting sqref="L2">
    <cfRule type="colorScale" priority="2944">
      <colorScale>
        <cfvo type="min"/>
        <cfvo type="percentile" val="50"/>
        <cfvo type="max"/>
        <color rgb="FFF8696B"/>
        <color rgb="FFFCFCFF"/>
        <color rgb="FF63BE7B"/>
      </colorScale>
    </cfRule>
  </conditionalFormatting>
  <conditionalFormatting sqref="O2">
    <cfRule type="colorScale" priority="2945">
      <colorScale>
        <cfvo type="min"/>
        <cfvo type="percentile" val="50"/>
        <cfvo type="max"/>
        <color rgb="FF63BE7B"/>
        <color rgb="FFFCFCFF"/>
        <color rgb="FFF8696B"/>
      </colorScale>
    </cfRule>
  </conditionalFormatting>
  <conditionalFormatting sqref="P2">
    <cfRule type="colorScale" priority="2946">
      <colorScale>
        <cfvo type="min"/>
        <cfvo type="percentile" val="50"/>
        <cfvo type="max"/>
        <color rgb="FF63BE7B"/>
        <color rgb="FFFCFCFF"/>
        <color rgb="FFF8696B"/>
      </colorScale>
    </cfRule>
  </conditionalFormatting>
  <conditionalFormatting sqref="Q2">
    <cfRule type="colorScale" priority="2947">
      <colorScale>
        <cfvo type="min"/>
        <cfvo type="percentile" val="50"/>
        <cfvo type="max"/>
        <color rgb="FFF8696B"/>
        <color rgb="FFFCFCFF"/>
        <color rgb="FF63BE7B"/>
      </colorScale>
    </cfRule>
  </conditionalFormatting>
  <conditionalFormatting sqref="R2">
    <cfRule type="colorScale" priority="2948">
      <colorScale>
        <cfvo type="min"/>
        <cfvo type="max"/>
        <color rgb="FFFCFCFF"/>
        <color rgb="FF63BE7B"/>
      </colorScale>
    </cfRule>
  </conditionalFormatting>
  <conditionalFormatting sqref="R2">
    <cfRule type="colorScale" priority="2949">
      <colorScale>
        <cfvo type="min"/>
        <cfvo type="percentile" val="50"/>
        <cfvo type="max"/>
        <color rgb="FFF8696B"/>
        <color rgb="FFFCFCFF"/>
        <color rgb="FF63BE7B"/>
      </colorScale>
    </cfRule>
    <cfRule type="colorScale" priority="2950">
      <colorScale>
        <cfvo type="min"/>
        <cfvo type="max"/>
        <color rgb="FFFCFCFF"/>
        <color rgb="FF63BE7B"/>
      </colorScale>
    </cfRule>
  </conditionalFormatting>
  <conditionalFormatting sqref="S2:T2">
    <cfRule type="colorScale" priority="2952">
      <colorScale>
        <cfvo type="min"/>
        <cfvo type="max"/>
        <color rgb="FFFCFCFF"/>
        <color rgb="FF63BE7B"/>
      </colorScale>
    </cfRule>
    <cfRule type="colorScale" priority="2953">
      <colorScale>
        <cfvo type="min"/>
        <cfvo type="percentile" val="50"/>
        <cfvo type="max"/>
        <color rgb="FFF8696B"/>
        <color rgb="FFFCFCFF"/>
        <color rgb="FF63BE7B"/>
      </colorScale>
    </cfRule>
  </conditionalFormatting>
  <conditionalFormatting sqref="U2">
    <cfRule type="colorScale" priority="2954">
      <colorScale>
        <cfvo type="min"/>
        <cfvo type="max"/>
        <color rgb="FFFCFCFF"/>
        <color rgb="FF63BE7B"/>
      </colorScale>
    </cfRule>
    <cfRule type="colorScale" priority="2955">
      <colorScale>
        <cfvo type="min"/>
        <cfvo type="percentile" val="50"/>
        <cfvo type="max"/>
        <color rgb="FFF8696B"/>
        <color rgb="FFFCFCFF"/>
        <color rgb="FF63BE7B"/>
      </colorScale>
    </cfRule>
  </conditionalFormatting>
  <conditionalFormatting sqref="V2">
    <cfRule type="colorScale" priority="2956">
      <colorScale>
        <cfvo type="min"/>
        <cfvo type="max"/>
        <color rgb="FFFFEF9C"/>
        <color rgb="FF63BE7B"/>
      </colorScale>
    </cfRule>
    <cfRule type="colorScale" priority="2957">
      <colorScale>
        <cfvo type="min"/>
        <cfvo type="percentile" val="50"/>
        <cfvo type="max"/>
        <color rgb="FF63BE7B"/>
        <color rgb="FFFCFCFF"/>
        <color rgb="FFF8696B"/>
      </colorScale>
    </cfRule>
    <cfRule type="colorScale" priority="2958">
      <colorScale>
        <cfvo type="min"/>
        <cfvo type="percentile" val="50"/>
        <cfvo type="max"/>
        <color rgb="FF63BE7B"/>
        <color rgb="FFFCFCFF"/>
        <color rgb="FFF8696B"/>
      </colorScale>
    </cfRule>
    <cfRule type="colorScale" priority="2959">
      <colorScale>
        <cfvo type="min"/>
        <cfvo type="max"/>
        <color rgb="FF63BE7B"/>
        <color rgb="FFFCFCFF"/>
      </colorScale>
    </cfRule>
    <cfRule type="colorScale" priority="2960">
      <colorScale>
        <cfvo type="min"/>
        <cfvo type="percentile" val="50"/>
        <cfvo type="max"/>
        <color rgb="FF63BE7B"/>
        <color rgb="FFFCFCFF"/>
        <color rgb="FFF8696B"/>
      </colorScale>
    </cfRule>
    <cfRule type="colorScale" priority="2961">
      <colorScale>
        <cfvo type="min"/>
        <cfvo type="max"/>
        <color rgb="FFFFEF9C"/>
        <color rgb="FF63BE7B"/>
      </colorScale>
    </cfRule>
    <cfRule type="colorScale" priority="2962">
      <colorScale>
        <cfvo type="min"/>
        <cfvo type="max"/>
        <color rgb="FFFFEF9C"/>
        <color rgb="FF63BE7B"/>
      </colorScale>
    </cfRule>
    <cfRule type="colorScale" priority="2963">
      <colorScale>
        <cfvo type="min"/>
        <cfvo type="max"/>
        <color rgb="FFFFEF9C"/>
        <color rgb="FF63BE7B"/>
      </colorScale>
    </cfRule>
  </conditionalFormatting>
  <conditionalFormatting sqref="W2">
    <cfRule type="colorScale" priority="2964">
      <colorScale>
        <cfvo type="min"/>
        <cfvo type="percentile" val="50"/>
        <cfvo type="max"/>
        <color rgb="FF63BE7B"/>
        <color rgb="FFFCFCFF"/>
        <color rgb="FFF8696B"/>
      </colorScale>
    </cfRule>
  </conditionalFormatting>
  <conditionalFormatting sqref="J2">
    <cfRule type="colorScale" priority="2965">
      <colorScale>
        <cfvo type="min"/>
        <cfvo type="percentile" val="50"/>
        <cfvo type="max"/>
        <color rgb="FFF8696B"/>
        <color rgb="FFFCFCFF"/>
        <color rgb="FF63BE7B"/>
      </colorScale>
    </cfRule>
    <cfRule type="colorScale" priority="2966">
      <colorScale>
        <cfvo type="min"/>
        <cfvo type="max"/>
        <color rgb="FFFCFCFF"/>
        <color rgb="FF63BE7B"/>
      </colorScale>
    </cfRule>
  </conditionalFormatting>
  <conditionalFormatting sqref="J2">
    <cfRule type="colorScale" priority="2967">
      <colorScale>
        <cfvo type="min"/>
        <cfvo type="max"/>
        <color rgb="FFFCFCFF"/>
        <color rgb="FF63BE7B"/>
      </colorScale>
    </cfRule>
    <cfRule type="colorScale" priority="2968">
      <colorScale>
        <cfvo type="min"/>
        <cfvo type="percentile" val="50"/>
        <cfvo type="max"/>
        <color rgb="FFF8696B"/>
        <color rgb="FFFCFCFF"/>
        <color rgb="FF63BE7B"/>
      </colorScale>
    </cfRule>
  </conditionalFormatting>
  <conditionalFormatting sqref="E2">
    <cfRule type="colorScale" priority="2977">
      <colorScale>
        <cfvo type="min"/>
        <cfvo type="max"/>
        <color rgb="FFFCFCFF"/>
        <color rgb="FF63BE7B"/>
      </colorScale>
    </cfRule>
  </conditionalFormatting>
  <conditionalFormatting sqref="F2">
    <cfRule type="colorScale" priority="2978">
      <colorScale>
        <cfvo type="min"/>
        <cfvo type="max"/>
        <color rgb="FFFCFCFF"/>
        <color rgb="FF63BE7B"/>
      </colorScale>
    </cfRule>
  </conditionalFormatting>
  <conditionalFormatting sqref="G2">
    <cfRule type="colorScale" priority="2979">
      <colorScale>
        <cfvo type="min"/>
        <cfvo type="max"/>
        <color rgb="FFFCFCFF"/>
        <color rgb="FF63BE7B"/>
      </colorScale>
    </cfRule>
  </conditionalFormatting>
  <conditionalFormatting sqref="H2">
    <cfRule type="colorScale" priority="2980">
      <colorScale>
        <cfvo type="min"/>
        <cfvo type="percentile" val="50"/>
        <cfvo type="max"/>
        <color rgb="FFF8696B"/>
        <color rgb="FFFCFCFF"/>
        <color rgb="FF63BE7B"/>
      </colorScale>
    </cfRule>
    <cfRule type="colorScale" priority="2981">
      <colorScale>
        <cfvo type="min"/>
        <cfvo type="max"/>
        <color rgb="FFFCFCFF"/>
        <color rgb="FF63BE7B"/>
      </colorScale>
    </cfRule>
  </conditionalFormatting>
  <conditionalFormatting sqref="I2">
    <cfRule type="colorScale" priority="2982">
      <colorScale>
        <cfvo type="min"/>
        <cfvo type="percentile" val="50"/>
        <cfvo type="max"/>
        <color rgb="FFF8696B"/>
        <color rgb="FFFCFCFF"/>
        <color rgb="FF63BE7B"/>
      </colorScale>
    </cfRule>
  </conditionalFormatting>
  <conditionalFormatting sqref="K2">
    <cfRule type="colorScale" priority="2983">
      <colorScale>
        <cfvo type="min"/>
        <cfvo type="percentile" val="50"/>
        <cfvo type="max"/>
        <color rgb="FFF8696B"/>
        <color rgb="FFFCFCFF"/>
        <color rgb="FF63BE7B"/>
      </colorScale>
    </cfRule>
  </conditionalFormatting>
  <conditionalFormatting sqref="L2">
    <cfRule type="colorScale" priority="2984">
      <colorScale>
        <cfvo type="min"/>
        <cfvo type="percentile" val="50"/>
        <cfvo type="max"/>
        <color rgb="FFF8696B"/>
        <color rgb="FFFCFCFF"/>
        <color rgb="FF63BE7B"/>
      </colorScale>
    </cfRule>
  </conditionalFormatting>
  <conditionalFormatting sqref="O2">
    <cfRule type="colorScale" priority="2985">
      <colorScale>
        <cfvo type="min"/>
        <cfvo type="percentile" val="50"/>
        <cfvo type="max"/>
        <color rgb="FF63BE7B"/>
        <color rgb="FFFCFCFF"/>
        <color rgb="FFF8696B"/>
      </colorScale>
    </cfRule>
  </conditionalFormatting>
  <conditionalFormatting sqref="P2">
    <cfRule type="colorScale" priority="2986">
      <colorScale>
        <cfvo type="min"/>
        <cfvo type="percentile" val="50"/>
        <cfvo type="max"/>
        <color rgb="FF63BE7B"/>
        <color rgb="FFFCFCFF"/>
        <color rgb="FFF8696B"/>
      </colorScale>
    </cfRule>
  </conditionalFormatting>
  <conditionalFormatting sqref="Q2">
    <cfRule type="colorScale" priority="2987">
      <colorScale>
        <cfvo type="min"/>
        <cfvo type="percentile" val="50"/>
        <cfvo type="max"/>
        <color rgb="FFF8696B"/>
        <color rgb="FFFCFCFF"/>
        <color rgb="FF63BE7B"/>
      </colorScale>
    </cfRule>
  </conditionalFormatting>
  <conditionalFormatting sqref="R2">
    <cfRule type="colorScale" priority="2988">
      <colorScale>
        <cfvo type="min"/>
        <cfvo type="max"/>
        <color rgb="FFFCFCFF"/>
        <color rgb="FF63BE7B"/>
      </colorScale>
    </cfRule>
    <cfRule type="colorScale" priority="2989">
      <colorScale>
        <cfvo type="min"/>
        <cfvo type="percentile" val="50"/>
        <cfvo type="max"/>
        <color rgb="FFF8696B"/>
        <color rgb="FFFCFCFF"/>
        <color rgb="FF63BE7B"/>
      </colorScale>
    </cfRule>
  </conditionalFormatting>
  <conditionalFormatting sqref="S2:T2">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U2">
    <cfRule type="colorScale" priority="2994">
      <colorScale>
        <cfvo type="min"/>
        <cfvo type="percentile" val="50"/>
        <cfvo type="max"/>
        <color rgb="FFF8696B"/>
        <color rgb="FFFCFCFF"/>
        <color rgb="FF63BE7B"/>
      </colorScale>
    </cfRule>
  </conditionalFormatting>
  <conditionalFormatting sqref="V2">
    <cfRule type="colorScale" priority="2995">
      <colorScale>
        <cfvo type="min"/>
        <cfvo type="percentile" val="50"/>
        <cfvo type="max"/>
        <color rgb="FF63BE7B"/>
        <color rgb="FFFCFCFF"/>
        <color rgb="FFF8696B"/>
      </colorScale>
    </cfRule>
  </conditionalFormatting>
  <conditionalFormatting sqref="W2">
    <cfRule type="colorScale" priority="2996">
      <colorScale>
        <cfvo type="min"/>
        <cfvo type="percentile" val="50"/>
        <cfvo type="max"/>
        <color rgb="FF63BE7B"/>
        <color rgb="FFFCFCFF"/>
        <color rgb="FFF8696B"/>
      </colorScale>
    </cfRule>
  </conditionalFormatting>
  <conditionalFormatting sqref="J2">
    <cfRule type="colorScale" priority="2997">
      <colorScale>
        <cfvo type="min"/>
        <cfvo type="max"/>
        <color rgb="FFFCFCFF"/>
        <color rgb="FF63BE7B"/>
      </colorScale>
    </cfRule>
  </conditionalFormatting>
  <conditionalFormatting sqref="D2">
    <cfRule type="colorScale" priority="3001">
      <colorScale>
        <cfvo type="min"/>
        <cfvo type="percentile" val="50"/>
        <cfvo type="max"/>
        <color rgb="FFF8696B"/>
        <color rgb="FFFCFCFF"/>
        <color rgb="FF63BE7B"/>
      </colorScale>
    </cfRule>
  </conditionalFormatting>
  <conditionalFormatting sqref="E2">
    <cfRule type="colorScale" priority="3002">
      <colorScale>
        <cfvo type="min"/>
        <cfvo type="max"/>
        <color rgb="FFFCFCFF"/>
        <color rgb="FF63BE7B"/>
      </colorScale>
    </cfRule>
  </conditionalFormatting>
  <conditionalFormatting sqref="F2">
    <cfRule type="colorScale" priority="3003">
      <colorScale>
        <cfvo type="min"/>
        <cfvo type="percentile" val="50"/>
        <cfvo type="max"/>
        <color rgb="FFF8696B"/>
        <color rgb="FFFCFCFF"/>
        <color rgb="FF63BE7B"/>
      </colorScale>
    </cfRule>
    <cfRule type="colorScale" priority="3004">
      <colorScale>
        <cfvo type="min"/>
        <cfvo type="max"/>
        <color rgb="FFFCFCFF"/>
        <color rgb="FF63BE7B"/>
      </colorScale>
    </cfRule>
  </conditionalFormatting>
  <conditionalFormatting sqref="G2">
    <cfRule type="colorScale" priority="3005">
      <colorScale>
        <cfvo type="min"/>
        <cfvo type="percentile" val="50"/>
        <cfvo type="max"/>
        <color rgb="FFF8696B"/>
        <color rgb="FFFCFCFF"/>
        <color rgb="FF63BE7B"/>
      </colorScale>
    </cfRule>
    <cfRule type="colorScale" priority="3006">
      <colorScale>
        <cfvo type="min"/>
        <cfvo type="max"/>
        <color rgb="FFFCFCFF"/>
        <color rgb="FF63BE7B"/>
      </colorScale>
    </cfRule>
  </conditionalFormatting>
  <conditionalFormatting sqref="H2">
    <cfRule type="colorScale" priority="3007">
      <colorScale>
        <cfvo type="min"/>
        <cfvo type="percentile" val="50"/>
        <cfvo type="max"/>
        <color rgb="FFF8696B"/>
        <color rgb="FFFCFCFF"/>
        <color rgb="FF63BE7B"/>
      </colorScale>
    </cfRule>
  </conditionalFormatting>
  <conditionalFormatting sqref="I2">
    <cfRule type="colorScale" priority="3008">
      <colorScale>
        <cfvo type="min"/>
        <cfvo type="percentile" val="50"/>
        <cfvo type="max"/>
        <color rgb="FFF8696B"/>
        <color rgb="FFFCFCFF"/>
        <color rgb="FF63BE7B"/>
      </colorScale>
    </cfRule>
  </conditionalFormatting>
  <conditionalFormatting sqref="K2">
    <cfRule type="colorScale" priority="3009">
      <colorScale>
        <cfvo type="min"/>
        <cfvo type="percentile" val="50"/>
        <cfvo type="max"/>
        <color rgb="FFF8696B"/>
        <color rgb="FFFCFCFF"/>
        <color rgb="FF63BE7B"/>
      </colorScale>
    </cfRule>
  </conditionalFormatting>
  <conditionalFormatting sqref="L2">
    <cfRule type="colorScale" priority="3010">
      <colorScale>
        <cfvo type="min"/>
        <cfvo type="percentile" val="50"/>
        <cfvo type="max"/>
        <color rgb="FFF8696B"/>
        <color rgb="FFFCFCFF"/>
        <color rgb="FF63BE7B"/>
      </colorScale>
    </cfRule>
  </conditionalFormatting>
  <conditionalFormatting sqref="O2">
    <cfRule type="colorScale" priority="3011">
      <colorScale>
        <cfvo type="min"/>
        <cfvo type="percentile" val="50"/>
        <cfvo type="max"/>
        <color rgb="FF63BE7B"/>
        <color rgb="FFFCFCFF"/>
        <color rgb="FFF8696B"/>
      </colorScale>
    </cfRule>
  </conditionalFormatting>
  <conditionalFormatting sqref="P2">
    <cfRule type="colorScale" priority="3012">
      <colorScale>
        <cfvo type="min"/>
        <cfvo type="percentile" val="50"/>
        <cfvo type="max"/>
        <color rgb="FF63BE7B"/>
        <color rgb="FFFCFCFF"/>
        <color rgb="FFF8696B"/>
      </colorScale>
    </cfRule>
  </conditionalFormatting>
  <conditionalFormatting sqref="Q2">
    <cfRule type="colorScale" priority="3013">
      <colorScale>
        <cfvo type="min"/>
        <cfvo type="percentile" val="50"/>
        <cfvo type="max"/>
        <color rgb="FFF8696B"/>
        <color rgb="FFFCFCFF"/>
        <color rgb="FF63BE7B"/>
      </colorScale>
    </cfRule>
  </conditionalFormatting>
  <conditionalFormatting sqref="R2">
    <cfRule type="colorScale" priority="3014">
      <colorScale>
        <cfvo type="min"/>
        <cfvo type="percentile" val="50"/>
        <cfvo type="max"/>
        <color rgb="FFF8696B"/>
        <color rgb="FFFCFCFF"/>
        <color rgb="FF63BE7B"/>
      </colorScale>
    </cfRule>
    <cfRule type="colorScale" priority="3015">
      <colorScale>
        <cfvo type="min"/>
        <cfvo type="max"/>
        <color rgb="FFFCFCFF"/>
        <color rgb="FF63BE7B"/>
      </colorScale>
    </cfRule>
  </conditionalFormatting>
  <conditionalFormatting sqref="S2:T2">
    <cfRule type="colorScale" priority="3016">
      <colorScale>
        <cfvo type="min"/>
        <cfvo type="percentile" val="50"/>
        <cfvo type="max"/>
        <color rgb="FFF8696B"/>
        <color rgb="FFFCFCFF"/>
        <color rgb="FF63BE7B"/>
      </colorScale>
    </cfRule>
  </conditionalFormatting>
  <conditionalFormatting sqref="U2">
    <cfRule type="colorScale" priority="3017">
      <colorScale>
        <cfvo type="min"/>
        <cfvo type="percentile" val="50"/>
        <cfvo type="max"/>
        <color rgb="FFF8696B"/>
        <color rgb="FFFCFCFF"/>
        <color rgb="FF63BE7B"/>
      </colorScale>
    </cfRule>
  </conditionalFormatting>
  <conditionalFormatting sqref="V2">
    <cfRule type="colorScale" priority="3018">
      <colorScale>
        <cfvo type="min"/>
        <cfvo type="percentile" val="50"/>
        <cfvo type="max"/>
        <color rgb="FF63BE7B"/>
        <color rgb="FFFCFCFF"/>
        <color rgb="FFF8696B"/>
      </colorScale>
    </cfRule>
  </conditionalFormatting>
  <conditionalFormatting sqref="W2">
    <cfRule type="colorScale" priority="3019">
      <colorScale>
        <cfvo type="min"/>
        <cfvo type="percentile" val="50"/>
        <cfvo type="max"/>
        <color rgb="FF63BE7B"/>
        <color rgb="FFFCFCFF"/>
        <color rgb="FFF8696B"/>
      </colorScale>
    </cfRule>
  </conditionalFormatting>
  <conditionalFormatting sqref="J2">
    <cfRule type="colorScale" priority="3020">
      <colorScale>
        <cfvo type="min"/>
        <cfvo type="percentile" val="50"/>
        <cfvo type="max"/>
        <color rgb="FFF8696B"/>
        <color rgb="FFFCFCFF"/>
        <color rgb="FF63BE7B"/>
      </colorScale>
    </cfRule>
    <cfRule type="colorScale" priority="3021">
      <colorScale>
        <cfvo type="min"/>
        <cfvo type="max"/>
        <color rgb="FFFCFCFF"/>
        <color rgb="FF63BE7B"/>
      </colorScale>
    </cfRule>
  </conditionalFormatting>
  <conditionalFormatting sqref="G2">
    <cfRule type="colorScale" priority="3026">
      <colorScale>
        <cfvo type="min"/>
        <cfvo type="max"/>
        <color rgb="FFFCFCFF"/>
        <color rgb="FF63BE7B"/>
      </colorScale>
    </cfRule>
    <cfRule type="colorScale" priority="3027">
      <colorScale>
        <cfvo type="min"/>
        <cfvo type="percentile" val="50"/>
        <cfvo type="max"/>
        <color rgb="FFF8696B"/>
        <color rgb="FFFCFCFF"/>
        <color rgb="FF63BE7B"/>
      </colorScale>
    </cfRule>
  </conditionalFormatting>
  <conditionalFormatting sqref="J2">
    <cfRule type="colorScale" priority="3028">
      <colorScale>
        <cfvo type="min"/>
        <cfvo type="max"/>
        <color rgb="FFFCFCFF"/>
        <color rgb="FF63BE7B"/>
      </colorScale>
    </cfRule>
    <cfRule type="colorScale" priority="3029">
      <colorScale>
        <cfvo type="min"/>
        <cfvo type="percentile" val="50"/>
        <cfvo type="max"/>
        <color rgb="FFF8696B"/>
        <color rgb="FFFCFCFF"/>
        <color rgb="FF63BE7B"/>
      </colorScale>
    </cfRule>
  </conditionalFormatting>
  <conditionalFormatting sqref="R2">
    <cfRule type="colorScale" priority="3034">
      <colorScale>
        <cfvo type="min"/>
        <cfvo type="max"/>
        <color rgb="FFFCFCFF"/>
        <color rgb="FF63BE7B"/>
      </colorScale>
    </cfRule>
    <cfRule type="colorScale" priority="3035">
      <colorScale>
        <cfvo type="min"/>
        <cfvo type="percentile" val="50"/>
        <cfvo type="max"/>
        <color rgb="FFF8696B"/>
        <color rgb="FFFCFCFF"/>
        <color rgb="FF63BE7B"/>
      </colorScale>
    </cfRule>
  </conditionalFormatting>
  <conditionalFormatting sqref="F2">
    <cfRule type="colorScale" priority="3036">
      <colorScale>
        <cfvo type="min"/>
        <cfvo type="max"/>
        <color rgb="FFFCFCFF"/>
        <color rgb="FF63BE7B"/>
      </colorScale>
    </cfRule>
  </conditionalFormatting>
  <conditionalFormatting sqref="H2">
    <cfRule type="colorScale" priority="3037">
      <colorScale>
        <cfvo type="min"/>
        <cfvo type="max"/>
        <color rgb="FFFCFCFF"/>
        <color rgb="FF63BE7B"/>
      </colorScale>
    </cfRule>
  </conditionalFormatting>
  <conditionalFormatting sqref="I2">
    <cfRule type="colorScale" priority="3038">
      <colorScale>
        <cfvo type="min"/>
        <cfvo type="max"/>
        <color rgb="FFFCFCFF"/>
        <color rgb="FF63BE7B"/>
      </colorScale>
    </cfRule>
  </conditionalFormatting>
  <conditionalFormatting sqref="K2">
    <cfRule type="colorScale" priority="3039">
      <colorScale>
        <cfvo type="min"/>
        <cfvo type="max"/>
        <color rgb="FFFCFCFF"/>
        <color rgb="FF63BE7B"/>
      </colorScale>
    </cfRule>
  </conditionalFormatting>
  <conditionalFormatting sqref="L2">
    <cfRule type="colorScale" priority="3040">
      <colorScale>
        <cfvo type="min"/>
        <cfvo type="max"/>
        <color rgb="FFFCFCFF"/>
        <color rgb="FF63BE7B"/>
      </colorScale>
    </cfRule>
  </conditionalFormatting>
  <conditionalFormatting sqref="G2">
    <cfRule type="colorScale" priority="3041">
      <colorScale>
        <cfvo type="min"/>
        <cfvo type="max"/>
        <color rgb="FFFCFCFF"/>
        <color rgb="FF63BE7B"/>
      </colorScale>
    </cfRule>
  </conditionalFormatting>
  <conditionalFormatting sqref="J2">
    <cfRule type="colorScale" priority="3042">
      <colorScale>
        <cfvo type="min"/>
        <cfvo type="max"/>
        <color rgb="FFFCFCFF"/>
        <color rgb="FF63BE7B"/>
      </colorScale>
    </cfRule>
  </conditionalFormatting>
  <conditionalFormatting sqref="D2">
    <cfRule type="colorScale" priority="2835">
      <colorScale>
        <cfvo type="min"/>
        <cfvo type="percentile" val="50"/>
        <cfvo type="max"/>
        <color rgb="FFF8696B"/>
        <color rgb="FFFCFCFF"/>
        <color rgb="FF63BE7B"/>
      </colorScale>
    </cfRule>
  </conditionalFormatting>
  <conditionalFormatting sqref="G2">
    <cfRule type="colorScale" priority="2834">
      <colorScale>
        <cfvo type="min"/>
        <cfvo type="max"/>
        <color rgb="FFFCFCFF"/>
        <color rgb="FF63BE7B"/>
      </colorScale>
    </cfRule>
  </conditionalFormatting>
  <conditionalFormatting sqref="J2">
    <cfRule type="colorScale" priority="2833">
      <colorScale>
        <cfvo type="min"/>
        <cfvo type="max"/>
        <color rgb="FFFCFCFF"/>
        <color rgb="FF63BE7B"/>
      </colorScale>
    </cfRule>
  </conditionalFormatting>
  <conditionalFormatting sqref="O2">
    <cfRule type="colorScale" priority="2829">
      <colorScale>
        <cfvo type="min"/>
        <cfvo type="percentile" val="50"/>
        <cfvo type="max"/>
        <color rgb="FF63BE7B"/>
        <color rgb="FFFCFCFF"/>
        <color rgb="FFF8696B"/>
      </colorScale>
    </cfRule>
  </conditionalFormatting>
  <conditionalFormatting sqref="P2">
    <cfRule type="colorScale" priority="2828">
      <colorScale>
        <cfvo type="min"/>
        <cfvo type="percentile" val="50"/>
        <cfvo type="max"/>
        <color rgb="FF63BE7B"/>
        <color rgb="FFFCFCFF"/>
        <color rgb="FFF8696B"/>
      </colorScale>
    </cfRule>
  </conditionalFormatting>
  <conditionalFormatting sqref="Q2">
    <cfRule type="colorScale" priority="2827">
      <colorScale>
        <cfvo type="min"/>
        <cfvo type="percentile" val="50"/>
        <cfvo type="max"/>
        <color rgb="FFF8696B"/>
        <color rgb="FFFCFCFF"/>
        <color rgb="FF63BE7B"/>
      </colorScale>
    </cfRule>
  </conditionalFormatting>
  <conditionalFormatting sqref="R2">
    <cfRule type="colorScale" priority="2826">
      <colorScale>
        <cfvo type="min"/>
        <cfvo type="max"/>
        <color rgb="FFFCFCFF"/>
        <color rgb="FF63BE7B"/>
      </colorScale>
    </cfRule>
  </conditionalFormatting>
  <conditionalFormatting sqref="S2:T2">
    <cfRule type="colorScale" priority="2824">
      <colorScale>
        <cfvo type="min"/>
        <cfvo type="max"/>
        <color rgb="FFFCFCFF"/>
        <color rgb="FF63BE7B"/>
      </colorScale>
    </cfRule>
  </conditionalFormatting>
  <conditionalFormatting sqref="U2">
    <cfRule type="colorScale" priority="2823">
      <colorScale>
        <cfvo type="min"/>
        <cfvo type="percentile" val="50"/>
        <cfvo type="max"/>
        <color rgb="FFF8696B"/>
        <color rgb="FFFCFCFF"/>
        <color rgb="FF63BE7B"/>
      </colorScale>
    </cfRule>
  </conditionalFormatting>
  <conditionalFormatting sqref="V2">
    <cfRule type="colorScale" priority="2822">
      <colorScale>
        <cfvo type="min"/>
        <cfvo type="percentile" val="50"/>
        <cfvo type="max"/>
        <color rgb="FF63BE7B"/>
        <color rgb="FFFCFCFF"/>
        <color rgb="FFF8696B"/>
      </colorScale>
    </cfRule>
  </conditionalFormatting>
  <conditionalFormatting sqref="W2">
    <cfRule type="colorScale" priority="2821">
      <colorScale>
        <cfvo type="min"/>
        <cfvo type="percentile" val="50"/>
        <cfvo type="max"/>
        <color rgb="FF63BE7B"/>
        <color rgb="FFFCFCFF"/>
        <color rgb="FFF8696B"/>
      </colorScale>
    </cfRule>
  </conditionalFormatting>
  <conditionalFormatting sqref="D16">
    <cfRule type="colorScale" priority="2740">
      <colorScale>
        <cfvo type="min"/>
        <cfvo type="percentile" val="50"/>
        <cfvo type="max"/>
        <color rgb="FFF8696B"/>
        <color rgb="FFFCFCFF"/>
        <color rgb="FF63BE7B"/>
      </colorScale>
    </cfRule>
  </conditionalFormatting>
  <conditionalFormatting sqref="D16">
    <cfRule type="colorScale" priority="2735">
      <colorScale>
        <cfvo type="min"/>
        <cfvo type="percentile" val="50"/>
        <cfvo type="max"/>
        <color rgb="FFF8696B"/>
        <color rgb="FFFCFCFF"/>
        <color rgb="FF63BE7B"/>
      </colorScale>
    </cfRule>
  </conditionalFormatting>
  <conditionalFormatting sqref="E16">
    <cfRule type="colorScale" priority="2723">
      <colorScale>
        <cfvo type="min"/>
        <cfvo type="max"/>
        <color rgb="FFFCFCFF"/>
        <color rgb="FF63BE7B"/>
      </colorScale>
    </cfRule>
  </conditionalFormatting>
  <conditionalFormatting sqref="E16">
    <cfRule type="colorScale" priority="2716">
      <colorScale>
        <cfvo type="min"/>
        <cfvo type="max"/>
        <color rgb="FFFCFCFF"/>
        <color rgb="FF63BE7B"/>
      </colorScale>
    </cfRule>
  </conditionalFormatting>
  <conditionalFormatting sqref="E16">
    <cfRule type="colorScale" priority="2764">
      <colorScale>
        <cfvo type="min"/>
        <cfvo type="percentile" val="50"/>
        <cfvo type="max"/>
        <color rgb="FFF8696B"/>
        <color rgb="FFFCFCFF"/>
        <color rgb="FF63BE7B"/>
      </colorScale>
    </cfRule>
    <cfRule type="colorScale" priority="2765">
      <colorScale>
        <cfvo type="min"/>
        <cfvo type="max"/>
        <color rgb="FFFCFCFF"/>
        <color rgb="FF63BE7B"/>
      </colorScale>
    </cfRule>
    <cfRule type="colorScale" priority="2766">
      <colorScale>
        <cfvo type="min"/>
        <cfvo type="percentile" val="50"/>
        <cfvo type="max"/>
        <color rgb="FFF8696B"/>
        <color rgb="FFFCFCFF"/>
        <color rgb="FF63BE7B"/>
      </colorScale>
    </cfRule>
  </conditionalFormatting>
  <conditionalFormatting sqref="F16">
    <cfRule type="colorScale" priority="2724">
      <colorScale>
        <cfvo type="min"/>
        <cfvo type="max"/>
        <color rgb="FFFCFCFF"/>
        <color rgb="FF63BE7B"/>
      </colorScale>
    </cfRule>
  </conditionalFormatting>
  <conditionalFormatting sqref="F16">
    <cfRule type="colorScale" priority="2717">
      <colorScale>
        <cfvo type="min"/>
        <cfvo type="max"/>
        <color rgb="FFFCFCFF"/>
        <color rgb="FF63BE7B"/>
      </colorScale>
    </cfRule>
  </conditionalFormatting>
  <conditionalFormatting sqref="F16">
    <cfRule type="colorScale" priority="2736">
      <colorScale>
        <cfvo type="min"/>
        <cfvo type="max"/>
        <color rgb="FFFCFCFF"/>
        <color rgb="FF63BE7B"/>
      </colorScale>
    </cfRule>
    <cfRule type="colorScale" priority="2767">
      <colorScale>
        <cfvo type="min"/>
        <cfvo type="percentile" val="50"/>
        <cfvo type="max"/>
        <color rgb="FFF8696B"/>
        <color rgb="FFFCFCFF"/>
        <color rgb="FF63BE7B"/>
      </colorScale>
    </cfRule>
    <cfRule type="colorScale" priority="2768">
      <colorScale>
        <cfvo type="min"/>
        <cfvo type="max"/>
        <color rgb="FFFCFCFF"/>
        <color rgb="FF63BE7B"/>
      </colorScale>
    </cfRule>
    <cfRule type="colorScale" priority="2769">
      <colorScale>
        <cfvo type="min"/>
        <cfvo type="percentile" val="50"/>
        <cfvo type="max"/>
        <color rgb="FFF8696B"/>
        <color rgb="FFFCFCFF"/>
        <color rgb="FF63BE7B"/>
      </colorScale>
    </cfRule>
  </conditionalFormatting>
  <conditionalFormatting sqref="G16">
    <cfRule type="colorScale" priority="2725">
      <colorScale>
        <cfvo type="min"/>
        <cfvo type="max"/>
        <color rgb="FFFCFCFF"/>
        <color rgb="FF63BE7B"/>
      </colorScale>
    </cfRule>
  </conditionalFormatting>
  <conditionalFormatting sqref="G16">
    <cfRule type="colorScale" priority="2718">
      <colorScale>
        <cfvo type="min"/>
        <cfvo type="max"/>
        <color rgb="FFFCFCFF"/>
        <color rgb="FF63BE7B"/>
      </colorScale>
    </cfRule>
  </conditionalFormatting>
  <conditionalFormatting sqref="G16">
    <cfRule type="colorScale" priority="2770">
      <colorScale>
        <cfvo type="min"/>
        <cfvo type="percentile" val="50"/>
        <cfvo type="max"/>
        <color rgb="FFF8696B"/>
        <color rgb="FFFCFCFF"/>
        <color rgb="FF63BE7B"/>
      </colorScale>
    </cfRule>
    <cfRule type="colorScale" priority="2771">
      <colorScale>
        <cfvo type="min"/>
        <cfvo type="max"/>
        <color rgb="FFFCFCFF"/>
        <color rgb="FF63BE7B"/>
      </colorScale>
    </cfRule>
    <cfRule type="colorScale" priority="2772">
      <colorScale>
        <cfvo type="min"/>
        <cfvo type="percentile" val="50"/>
        <cfvo type="max"/>
        <color rgb="FFF8696B"/>
        <color rgb="FFFCFCFF"/>
        <color rgb="FF63BE7B"/>
      </colorScale>
    </cfRule>
  </conditionalFormatting>
  <conditionalFormatting sqref="H16">
    <cfRule type="colorScale" priority="2715">
      <colorScale>
        <cfvo type="min"/>
        <cfvo type="percentile" val="50"/>
        <cfvo type="max"/>
        <color rgb="FFF8696B"/>
        <color rgb="FFFCFCFF"/>
        <color rgb="FF5A8AC6"/>
      </colorScale>
    </cfRule>
  </conditionalFormatting>
  <conditionalFormatting sqref="H16">
    <cfRule type="colorScale" priority="2726">
      <colorScale>
        <cfvo type="min"/>
        <cfvo type="max"/>
        <color rgb="FFFCFCFF"/>
        <color rgb="FF63BE7B"/>
      </colorScale>
    </cfRule>
    <cfRule type="colorScale" priority="2734">
      <colorScale>
        <cfvo type="min"/>
        <cfvo type="percentile" val="50"/>
        <cfvo type="max"/>
        <color rgb="FFF8696B"/>
        <color rgb="FFFCFCFF"/>
        <color rgb="FF63BE7B"/>
      </colorScale>
    </cfRule>
  </conditionalFormatting>
  <conditionalFormatting sqref="H16">
    <cfRule type="colorScale" priority="2741">
      <colorScale>
        <cfvo type="min"/>
        <cfvo type="percentile" val="50"/>
        <cfvo type="max"/>
        <color rgb="FFF8696B"/>
        <color rgb="FFFCFCFF"/>
        <color rgb="FF63BE7B"/>
      </colorScale>
    </cfRule>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H16">
    <cfRule type="colorScale" priority="2773">
      <colorScale>
        <cfvo type="min"/>
        <cfvo type="percentile" val="50"/>
        <cfvo type="max"/>
        <color rgb="FFF8696B"/>
        <color rgb="FFFCFCFF"/>
        <color rgb="FF63BE7B"/>
      </colorScale>
    </cfRule>
    <cfRule type="colorScale" priority="2774">
      <colorScale>
        <cfvo type="min"/>
        <cfvo type="max"/>
        <color rgb="FFFCFCFF"/>
        <color rgb="FF63BE7B"/>
      </colorScale>
    </cfRule>
    <cfRule type="colorScale" priority="2775">
      <colorScale>
        <cfvo type="min"/>
        <cfvo type="percentile" val="50"/>
        <cfvo type="max"/>
        <color rgb="FFF8696B"/>
        <color rgb="FFFCFCFF"/>
        <color rgb="FF63BE7B"/>
      </colorScale>
    </cfRule>
  </conditionalFormatting>
  <conditionalFormatting sqref="I16">
    <cfRule type="colorScale" priority="2776">
      <colorScale>
        <cfvo type="min"/>
        <cfvo type="percentile" val="50"/>
        <cfvo type="max"/>
        <color rgb="FFF8696B"/>
        <color rgb="FFFCFCFF"/>
        <color rgb="FF63BE7B"/>
      </colorScale>
    </cfRule>
    <cfRule type="colorScale" priority="2777">
      <colorScale>
        <cfvo type="min"/>
        <cfvo type="max"/>
        <color rgb="FFFCFCFF"/>
        <color rgb="FF63BE7B"/>
      </colorScale>
    </cfRule>
    <cfRule type="colorScale" priority="2778">
      <colorScale>
        <cfvo type="min"/>
        <cfvo type="percentile" val="50"/>
        <cfvo type="max"/>
        <color rgb="FFF8696B"/>
        <color rgb="FFFCFCFF"/>
        <color rgb="FF63BE7B"/>
      </colorScale>
    </cfRule>
  </conditionalFormatting>
  <conditionalFormatting sqref="I16:J16">
    <cfRule type="colorScale" priority="2779">
      <colorScale>
        <cfvo type="min"/>
        <cfvo type="max"/>
        <color rgb="FFFCFCFF"/>
        <color rgb="FF63BE7B"/>
      </colorScale>
    </cfRule>
    <cfRule type="colorScale" priority="2780">
      <colorScale>
        <cfvo type="min"/>
        <cfvo type="percentile" val="50"/>
        <cfvo type="max"/>
        <color rgb="FFF8696B"/>
        <color rgb="FFFCFCFF"/>
        <color rgb="FF63BE7B"/>
      </colorScale>
    </cfRule>
  </conditionalFormatting>
  <conditionalFormatting sqref="I16:J16">
    <cfRule type="colorScale" priority="2781">
      <colorScale>
        <cfvo type="min"/>
        <cfvo type="percentile" val="50"/>
        <cfvo type="max"/>
        <color rgb="FFF8696B"/>
        <color rgb="FFFCFCFF"/>
        <color rgb="FF63BE7B"/>
      </colorScale>
    </cfRule>
    <cfRule type="colorScale" priority="2782">
      <colorScale>
        <cfvo type="min"/>
        <cfvo type="percentile" val="50"/>
        <cfvo type="max"/>
        <color rgb="FFF8696B"/>
        <color rgb="FFFCFCFF"/>
        <color rgb="FF5A8AC6"/>
      </colorScale>
    </cfRule>
    <cfRule type="colorScale" priority="2783">
      <colorScale>
        <cfvo type="min"/>
        <cfvo type="percentile" val="50"/>
        <cfvo type="max"/>
        <color rgb="FFF8696B"/>
        <color rgb="FFFCFCFF"/>
        <color rgb="FF63BE7B"/>
      </colorScale>
    </cfRule>
    <cfRule type="colorScale" priority="2784">
      <colorScale>
        <cfvo type="min"/>
        <cfvo type="percentile" val="50"/>
        <cfvo type="max"/>
        <color rgb="FFF8696B"/>
        <color rgb="FFFCFCFF"/>
        <color rgb="FF63BE7B"/>
      </colorScale>
    </cfRule>
    <cfRule type="colorScale" priority="2785">
      <colorScale>
        <cfvo type="min"/>
        <cfvo type="max"/>
        <color rgb="FFFCFCFF"/>
        <color rgb="FF63BE7B"/>
      </colorScale>
    </cfRule>
    <cfRule type="colorScale" priority="2786">
      <colorScale>
        <cfvo type="min"/>
        <cfvo type="percentile" val="50"/>
        <cfvo type="max"/>
        <color rgb="FFF8696B"/>
        <color rgb="FFFCFCFF"/>
        <color rgb="FF63BE7B"/>
      </colorScale>
    </cfRule>
  </conditionalFormatting>
  <conditionalFormatting sqref="I16:J16">
    <cfRule type="colorScale" priority="2787">
      <colorScale>
        <cfvo type="min"/>
        <cfvo type="percentile" val="50"/>
        <cfvo type="max"/>
        <color rgb="FFF8696B"/>
        <color rgb="FFFCFCFF"/>
        <color rgb="FF63BE7B"/>
      </colorScale>
    </cfRule>
    <cfRule type="colorScale" priority="2788">
      <colorScale>
        <cfvo type="min"/>
        <cfvo type="max"/>
        <color rgb="FFFCFCFF"/>
        <color rgb="FF63BE7B"/>
      </colorScale>
    </cfRule>
  </conditionalFormatting>
  <conditionalFormatting sqref="J16">
    <cfRule type="colorScale" priority="2789">
      <colorScale>
        <cfvo type="min"/>
        <cfvo type="percentile" val="50"/>
        <cfvo type="max"/>
        <color rgb="FFF8696B"/>
        <color rgb="FFFCFCFF"/>
        <color rgb="FF63BE7B"/>
      </colorScale>
    </cfRule>
  </conditionalFormatting>
  <conditionalFormatting sqref="J16">
    <cfRule type="colorScale" priority="2790">
      <colorScale>
        <cfvo type="min"/>
        <cfvo type="percentile" val="50"/>
        <cfvo type="max"/>
        <color rgb="FFF8696B"/>
        <color rgb="FFFCFCFF"/>
        <color rgb="FF63BE7B"/>
      </colorScale>
    </cfRule>
    <cfRule type="colorScale" priority="2791">
      <colorScale>
        <cfvo type="min"/>
        <cfvo type="max"/>
        <color rgb="FFFCFCFF"/>
        <color rgb="FF63BE7B"/>
      </colorScale>
    </cfRule>
    <cfRule type="colorScale" priority="2792">
      <colorScale>
        <cfvo type="min"/>
        <cfvo type="percentile" val="50"/>
        <cfvo type="max"/>
        <color rgb="FFF8696B"/>
        <color rgb="FFFCFCFF"/>
        <color rgb="FF63BE7B"/>
      </colorScale>
    </cfRule>
  </conditionalFormatting>
  <conditionalFormatting sqref="K16">
    <cfRule type="colorScale" priority="2793">
      <colorScale>
        <cfvo type="min"/>
        <cfvo type="percentile" val="50"/>
        <cfvo type="max"/>
        <color rgb="FFF8696B"/>
        <color rgb="FFFCFCFF"/>
        <color rgb="FF63BE7B"/>
      </colorScale>
    </cfRule>
  </conditionalFormatting>
  <conditionalFormatting sqref="K16:L16">
    <cfRule type="colorScale" priority="2727">
      <colorScale>
        <cfvo type="min"/>
        <cfvo type="max"/>
        <color rgb="FFFCFCFF"/>
        <color rgb="FF63BE7B"/>
      </colorScale>
    </cfRule>
  </conditionalFormatting>
  <conditionalFormatting sqref="K16:L16">
    <cfRule type="colorScale" priority="2719">
      <colorScale>
        <cfvo type="min"/>
        <cfvo type="max"/>
        <color rgb="FFFCFCFF"/>
        <color rgb="FF63BE7B"/>
      </colorScale>
    </cfRule>
  </conditionalFormatting>
  <conditionalFormatting sqref="K16:L16">
    <cfRule type="colorScale" priority="2794">
      <colorScale>
        <cfvo type="min"/>
        <cfvo type="percentile" val="50"/>
        <cfvo type="max"/>
        <color rgb="FFF8696B"/>
        <color rgb="FFFCFCFF"/>
        <color rgb="FF63BE7B"/>
      </colorScale>
    </cfRule>
    <cfRule type="colorScale" priority="2795">
      <colorScale>
        <cfvo type="min"/>
        <cfvo type="max"/>
        <color rgb="FFFCFCFF"/>
        <color rgb="FF63BE7B"/>
      </colorScale>
    </cfRule>
  </conditionalFormatting>
  <conditionalFormatting sqref="L16">
    <cfRule type="colorScale" priority="2796">
      <colorScale>
        <cfvo type="min"/>
        <cfvo type="percentile" val="50"/>
        <cfvo type="max"/>
        <color rgb="FFF8696B"/>
        <color rgb="FFFCFCFF"/>
        <color rgb="FF63BE7B"/>
      </colorScale>
    </cfRule>
  </conditionalFormatting>
  <conditionalFormatting sqref="O16">
    <cfRule type="colorScale" priority="2729">
      <colorScale>
        <cfvo type="min"/>
        <cfvo type="percentile" val="50"/>
        <cfvo type="max"/>
        <color rgb="FF63BE7B"/>
        <color rgb="FFFCFCFF"/>
        <color rgb="FFF8696B"/>
      </colorScale>
    </cfRule>
  </conditionalFormatting>
  <conditionalFormatting sqref="O16">
    <cfRule type="colorScale" priority="2721">
      <colorScale>
        <cfvo type="min"/>
        <cfvo type="percentile" val="50"/>
        <cfvo type="max"/>
        <color rgb="FF63BE7B"/>
        <color rgb="FFFCFCFF"/>
        <color rgb="FFF8696B"/>
      </colorScale>
    </cfRule>
  </conditionalFormatting>
  <conditionalFormatting sqref="O16">
    <cfRule type="colorScale" priority="2737">
      <colorScale>
        <cfvo type="min"/>
        <cfvo type="percentile" val="50"/>
        <cfvo type="max"/>
        <color rgb="FF63BE7B"/>
        <color rgb="FFFCFCFF"/>
        <color rgb="FFF8696B"/>
      </colorScale>
    </cfRule>
  </conditionalFormatting>
  <conditionalFormatting sqref="O16">
    <cfRule type="colorScale" priority="2710">
      <colorScale>
        <cfvo type="min"/>
        <cfvo type="percentile" val="50"/>
        <cfvo type="max"/>
        <color rgb="FF63BE7B"/>
        <color rgb="FFFCFCFF"/>
        <color rgb="FFF8696B"/>
      </colorScale>
    </cfRule>
  </conditionalFormatting>
  <conditionalFormatting sqref="P16">
    <cfRule type="colorScale" priority="2744">
      <colorScale>
        <cfvo type="min"/>
        <cfvo type="percentile" val="50"/>
        <cfvo type="max"/>
        <color rgb="FF63BE7B"/>
        <color rgb="FFFCFCFF"/>
        <color rgb="FFF8696B"/>
      </colorScale>
    </cfRule>
    <cfRule type="colorScale" priority="2745">
      <colorScale>
        <cfvo type="min"/>
        <cfvo type="percentile" val="50"/>
        <cfvo type="max"/>
        <color rgb="FF63BE7B"/>
        <color rgb="FFFCFCFF"/>
        <color rgb="FFF8696B"/>
      </colorScale>
    </cfRule>
    <cfRule type="colorScale" priority="2746">
      <colorScale>
        <cfvo type="min"/>
        <cfvo type="max"/>
        <color rgb="FFFCFCFF"/>
        <color rgb="FFF8696B"/>
      </colorScale>
    </cfRule>
  </conditionalFormatting>
  <conditionalFormatting sqref="P16">
    <cfRule type="colorScale" priority="2800">
      <colorScale>
        <cfvo type="min"/>
        <cfvo type="percentile" val="50"/>
        <cfvo type="max"/>
        <color rgb="FF63BE7B"/>
        <color rgb="FFFCFCFF"/>
        <color rgb="FFF8696B"/>
      </colorScale>
    </cfRule>
  </conditionalFormatting>
  <conditionalFormatting sqref="Q16">
    <cfRule type="colorScale" priority="2730">
      <colorScale>
        <cfvo type="min"/>
        <cfvo type="max"/>
        <color rgb="FFFFEF9C"/>
        <color rgb="FF63BE7B"/>
      </colorScale>
    </cfRule>
  </conditionalFormatting>
  <conditionalFormatting sqref="Q16">
    <cfRule type="colorScale" priority="2747">
      <colorScale>
        <cfvo type="min"/>
        <cfvo type="percentile" val="50"/>
        <cfvo type="max"/>
        <color rgb="FFF8696B"/>
        <color rgb="FFFCFCFF"/>
        <color rgb="FF63BE7B"/>
      </colorScale>
    </cfRule>
    <cfRule type="colorScale" priority="2748">
      <colorScale>
        <cfvo type="min"/>
        <cfvo type="max"/>
        <color rgb="FFFFEF9C"/>
        <color rgb="FF63BE7B"/>
      </colorScale>
    </cfRule>
    <cfRule type="colorScale" priority="2749">
      <colorScale>
        <cfvo type="min"/>
        <cfvo type="max"/>
        <color rgb="FFFCFCFF"/>
        <color rgb="FF63BE7B"/>
      </colorScale>
    </cfRule>
    <cfRule type="colorScale" priority="2750">
      <colorScale>
        <cfvo type="min"/>
        <cfvo type="max"/>
        <color rgb="FFFCFCFF"/>
        <color rgb="FF63BE7B"/>
      </colorScale>
    </cfRule>
    <cfRule type="colorScale" priority="2751">
      <colorScale>
        <cfvo type="min"/>
        <cfvo type="percentile" val="50"/>
        <cfvo type="max"/>
        <color rgb="FFF8696B"/>
        <color rgb="FFFCFCFF"/>
        <color rgb="FF63BE7B"/>
      </colorScale>
    </cfRule>
  </conditionalFormatting>
  <conditionalFormatting sqref="Q16">
    <cfRule type="colorScale" priority="2801">
      <colorScale>
        <cfvo type="min"/>
        <cfvo type="percentile" val="50"/>
        <cfvo type="max"/>
        <color rgb="FFF8696B"/>
        <color rgb="FFFCFCFF"/>
        <color rgb="FF63BE7B"/>
      </colorScale>
    </cfRule>
  </conditionalFormatting>
  <conditionalFormatting sqref="Q16:U16 W16">
    <cfRule type="colorScale" priority="2709">
      <colorScale>
        <cfvo type="min"/>
        <cfvo type="max"/>
        <color rgb="FFFFEF9C"/>
        <color rgb="FF63BE7B"/>
      </colorScale>
    </cfRule>
  </conditionalFormatting>
  <conditionalFormatting sqref="R16">
    <cfRule type="colorScale" priority="2731">
      <colorScale>
        <cfvo type="min"/>
        <cfvo type="max"/>
        <color rgb="FFFFEF9C"/>
        <color rgb="FF63BE7B"/>
      </colorScale>
    </cfRule>
  </conditionalFormatting>
  <conditionalFormatting sqref="R16">
    <cfRule type="colorScale" priority="2752">
      <colorScale>
        <cfvo type="min"/>
        <cfvo type="percentile" val="50"/>
        <cfvo type="max"/>
        <color rgb="FFF8696B"/>
        <color rgb="FFFCFCFF"/>
        <color rgb="FF63BE7B"/>
      </colorScale>
    </cfRule>
    <cfRule type="colorScale" priority="2753">
      <colorScale>
        <cfvo type="min"/>
        <cfvo type="max"/>
        <color rgb="FFFCFCFF"/>
        <color rgb="FF63BE7B"/>
      </colorScale>
    </cfRule>
    <cfRule type="colorScale" priority="2754">
      <colorScale>
        <cfvo type="min"/>
        <cfvo type="max"/>
        <color rgb="FFFCFCFF"/>
        <color rgb="FF63BE7B"/>
      </colorScale>
    </cfRule>
  </conditionalFormatting>
  <conditionalFormatting sqref="R16">
    <cfRule type="colorScale" priority="2802">
      <colorScale>
        <cfvo type="min"/>
        <cfvo type="percentile" val="50"/>
        <cfvo type="max"/>
        <color rgb="FFF8696B"/>
        <color rgb="FFFCFCFF"/>
        <color rgb="FF63BE7B"/>
      </colorScale>
    </cfRule>
    <cfRule type="colorScale" priority="2803">
      <colorScale>
        <cfvo type="min"/>
        <cfvo type="max"/>
        <color rgb="FFFCFCFF"/>
        <color rgb="FF63BE7B"/>
      </colorScale>
    </cfRule>
  </conditionalFormatting>
  <conditionalFormatting sqref="S16:T16">
    <cfRule type="colorScale" priority="2732">
      <colorScale>
        <cfvo type="min"/>
        <cfvo type="max"/>
        <color rgb="FFFFEF9C"/>
        <color rgb="FF63BE7B"/>
      </colorScale>
    </cfRule>
  </conditionalFormatting>
  <conditionalFormatting sqref="S16:T16">
    <cfRule type="colorScale" priority="2755">
      <colorScale>
        <cfvo type="min"/>
        <cfvo type="percentile" val="50"/>
        <cfvo type="max"/>
        <color rgb="FFF8696B"/>
        <color rgb="FFFCFCFF"/>
        <color rgb="FF63BE7B"/>
      </colorScale>
    </cfRule>
    <cfRule type="colorScale" priority="2756">
      <colorScale>
        <cfvo type="min"/>
        <cfvo type="max"/>
        <color rgb="FFFCFCFF"/>
        <color rgb="FF63BE7B"/>
      </colorScale>
    </cfRule>
    <cfRule type="colorScale" priority="2757">
      <colorScale>
        <cfvo type="min"/>
        <cfvo type="max"/>
        <color rgb="FFFCFCFF"/>
        <color rgb="FF63BE7B"/>
      </colorScale>
    </cfRule>
    <cfRule type="colorScale" priority="2758">
      <colorScale>
        <cfvo type="min"/>
        <cfvo type="max"/>
        <color rgb="FFFCFCFF"/>
        <color rgb="FF63BE7B"/>
      </colorScale>
    </cfRule>
  </conditionalFormatting>
  <conditionalFormatting sqref="S16:T16">
    <cfRule type="colorScale" priority="2804">
      <colorScale>
        <cfvo type="min"/>
        <cfvo type="percentile" val="50"/>
        <cfvo type="max"/>
        <color rgb="FFF8696B"/>
        <color rgb="FFFCFCFF"/>
        <color rgb="FF63BE7B"/>
      </colorScale>
    </cfRule>
    <cfRule type="colorScale" priority="2805">
      <colorScale>
        <cfvo type="min"/>
        <cfvo type="max"/>
        <color rgb="FFFCFCFF"/>
        <color rgb="FF63BE7B"/>
      </colorScale>
    </cfRule>
  </conditionalFormatting>
  <conditionalFormatting sqref="W16 U16">
    <cfRule type="colorScale" priority="2733">
      <colorScale>
        <cfvo type="min"/>
        <cfvo type="max"/>
        <color rgb="FFFFEF9C"/>
        <color rgb="FF63BE7B"/>
      </colorScale>
    </cfRule>
  </conditionalFormatting>
  <conditionalFormatting sqref="U16">
    <cfRule type="colorScale" priority="2722">
      <colorScale>
        <cfvo type="min"/>
        <cfvo type="max"/>
        <color rgb="FFFFEF9C"/>
        <color rgb="FF63BE7B"/>
      </colorScale>
    </cfRule>
  </conditionalFormatting>
  <conditionalFormatting sqref="U16">
    <cfRule type="colorScale" priority="2759">
      <colorScale>
        <cfvo type="min"/>
        <cfvo type="percentile" val="50"/>
        <cfvo type="max"/>
        <color rgb="FFF8696B"/>
        <color rgb="FFFCFCFF"/>
        <color rgb="FF63BE7B"/>
      </colorScale>
    </cfRule>
    <cfRule type="colorScale" priority="2760">
      <colorScale>
        <cfvo type="min"/>
        <cfvo type="max"/>
        <color rgb="FFFCFCFF"/>
        <color rgb="FF63BE7B"/>
      </colorScale>
    </cfRule>
  </conditionalFormatting>
  <conditionalFormatting sqref="U16">
    <cfRule type="colorScale" priority="2738">
      <colorScale>
        <cfvo type="min"/>
        <cfvo type="percentile" val="50"/>
        <cfvo type="max"/>
        <color rgb="FFF8696B"/>
        <color rgb="FFFCFCFF"/>
        <color rgb="FF63BE7B"/>
      </colorScale>
    </cfRule>
    <cfRule type="colorScale" priority="2739">
      <colorScale>
        <cfvo type="min"/>
        <cfvo type="max"/>
        <color rgb="FFFCFCFF"/>
        <color rgb="FF63BE7B"/>
      </colorScale>
    </cfRule>
  </conditionalFormatting>
  <conditionalFormatting sqref="V16">
    <cfRule type="colorScale" priority="2699">
      <colorScale>
        <cfvo type="min"/>
        <cfvo type="percentile" val="50"/>
        <cfvo type="max"/>
        <color rgb="FF63BE7B"/>
        <color rgb="FFFCFCFF"/>
        <color rgb="FFF8696B"/>
      </colorScale>
    </cfRule>
    <cfRule type="colorScale" priority="2700">
      <colorScale>
        <cfvo type="min"/>
        <cfvo type="percentile" val="50"/>
        <cfvo type="max"/>
        <color rgb="FF63BE7B"/>
        <color rgb="FFFCFCFF"/>
        <color rgb="FFF8696B"/>
      </colorScale>
    </cfRule>
    <cfRule type="colorScale" priority="2701">
      <colorScale>
        <cfvo type="min"/>
        <cfvo type="max"/>
        <color rgb="FF63BE7B"/>
        <color rgb="FFFCFCFF"/>
      </colorScale>
    </cfRule>
    <cfRule type="colorScale" priority="2702">
      <colorScale>
        <cfvo type="min"/>
        <cfvo type="percentile" val="50"/>
        <cfvo type="max"/>
        <color rgb="FF63BE7B"/>
        <color rgb="FFFCFCFF"/>
        <color rgb="FFF8696B"/>
      </colorScale>
    </cfRule>
    <cfRule type="colorScale" priority="2706">
      <colorScale>
        <cfvo type="min"/>
        <cfvo type="max"/>
        <color rgb="FFFFEF9C"/>
        <color rgb="FF63BE7B"/>
      </colorScale>
    </cfRule>
    <cfRule type="colorScale" priority="2707">
      <colorScale>
        <cfvo type="min"/>
        <cfvo type="max"/>
        <color rgb="FFFFEF9C"/>
        <color rgb="FF63BE7B"/>
      </colorScale>
    </cfRule>
    <cfRule type="colorScale" priority="2708">
      <colorScale>
        <cfvo type="min"/>
        <cfvo type="max"/>
        <color rgb="FFFFEF9C"/>
        <color rgb="FF63BE7B"/>
      </colorScale>
    </cfRule>
  </conditionalFormatting>
  <conditionalFormatting sqref="V16">
    <cfRule type="colorScale" priority="2703">
      <colorScale>
        <cfvo type="min"/>
        <cfvo type="max"/>
        <color rgb="FFFFEF9C"/>
        <color rgb="FF63BE7B"/>
      </colorScale>
    </cfRule>
    <cfRule type="colorScale" priority="2704">
      <colorScale>
        <cfvo type="min"/>
        <cfvo type="max"/>
        <color rgb="FFFFEF9C"/>
        <color rgb="FF63BE7B"/>
      </colorScale>
    </cfRule>
    <cfRule type="colorScale" priority="2705">
      <colorScale>
        <cfvo type="min"/>
        <cfvo type="max"/>
        <color rgb="FFFFEF9C"/>
        <color rgb="FF63BE7B"/>
      </colorScale>
    </cfRule>
  </conditionalFormatting>
  <conditionalFormatting sqref="V16">
    <cfRule type="colorScale" priority="2698">
      <colorScale>
        <cfvo type="min"/>
        <cfvo type="max"/>
        <color rgb="FFFFEF9C"/>
        <color rgb="FF63BE7B"/>
      </colorScale>
    </cfRule>
  </conditionalFormatting>
  <conditionalFormatting sqref="W16">
    <cfRule type="colorScale" priority="2761">
      <colorScale>
        <cfvo type="min"/>
        <cfvo type="percentile" val="50"/>
        <cfvo type="max"/>
        <color rgb="FF63BE7B"/>
        <color rgb="FFFCFCFF"/>
        <color rgb="FFF8696B"/>
      </colorScale>
    </cfRule>
    <cfRule type="colorScale" priority="2762">
      <colorScale>
        <cfvo type="min"/>
        <cfvo type="max"/>
        <color rgb="FF63BE7B"/>
        <color rgb="FFFCFCFF"/>
      </colorScale>
    </cfRule>
    <cfRule type="colorScale" priority="2763">
      <colorScale>
        <cfvo type="min"/>
        <cfvo type="percentile" val="50"/>
        <cfvo type="max"/>
        <color rgb="FF63BE7B"/>
        <color rgb="FFFCFCFF"/>
        <color rgb="FFF8696B"/>
      </colorScale>
    </cfRule>
  </conditionalFormatting>
  <conditionalFormatting sqref="W16">
    <cfRule type="colorScale" priority="2806">
      <colorScale>
        <cfvo type="min"/>
        <cfvo type="percentile" val="50"/>
        <cfvo type="max"/>
        <color rgb="FF63BE7B"/>
        <color rgb="FFFCFCFF"/>
        <color rgb="FFF8696B"/>
      </colorScale>
    </cfRule>
  </conditionalFormatting>
  <conditionalFormatting sqref="D3:D4 D6">
    <cfRule type="colorScale" priority="48319">
      <colorScale>
        <cfvo type="min"/>
        <cfvo type="percentile" val="50"/>
        <cfvo type="max"/>
        <color rgb="FFF8696B"/>
        <color rgb="FFFCFCFF"/>
        <color rgb="FF63BE7B"/>
      </colorScale>
    </cfRule>
  </conditionalFormatting>
  <conditionalFormatting sqref="F3:F4">
    <cfRule type="colorScale" priority="48332">
      <colorScale>
        <cfvo type="min"/>
        <cfvo type="max"/>
        <color rgb="FFFCFCFF"/>
        <color rgb="FF63BE7B"/>
      </colorScale>
    </cfRule>
  </conditionalFormatting>
  <conditionalFormatting sqref="H3:H4 H6">
    <cfRule type="colorScale" priority="48347">
      <colorScale>
        <cfvo type="min"/>
        <cfvo type="percentile" val="50"/>
        <cfvo type="max"/>
        <color rgb="FFF8696B"/>
        <color rgb="FFFCFCFF"/>
        <color rgb="FF63BE7B"/>
      </colorScale>
    </cfRule>
    <cfRule type="colorScale" priority="48348">
      <colorScale>
        <cfvo type="min"/>
        <cfvo type="max"/>
        <color rgb="FFFCFCFF"/>
        <color rgb="FF63BE7B"/>
      </colorScale>
    </cfRule>
  </conditionalFormatting>
  <conditionalFormatting sqref="K3:K4 K6">
    <cfRule type="colorScale" priority="48359">
      <colorScale>
        <cfvo type="min"/>
        <cfvo type="percentile" val="50"/>
        <cfvo type="max"/>
        <color rgb="FFF8696B"/>
        <color rgb="FFFCFCFF"/>
        <color rgb="FF63BE7B"/>
      </colorScale>
    </cfRule>
  </conditionalFormatting>
  <conditionalFormatting sqref="L3:L4 L6">
    <cfRule type="colorScale" priority="48367">
      <colorScale>
        <cfvo type="min"/>
        <cfvo type="percentile" val="50"/>
        <cfvo type="max"/>
        <color rgb="FFF8696B"/>
        <color rgb="FFFCFCFF"/>
        <color rgb="FF63BE7B"/>
      </colorScale>
    </cfRule>
  </conditionalFormatting>
  <conditionalFormatting sqref="I3:I4 I6">
    <cfRule type="colorScale" priority="48443">
      <colorScale>
        <cfvo type="min"/>
        <cfvo type="percentile" val="50"/>
        <cfvo type="max"/>
        <color rgb="FFF8696B"/>
        <color rgb="FFFCFCFF"/>
        <color rgb="FF63BE7B"/>
      </colorScale>
    </cfRule>
  </conditionalFormatting>
  <conditionalFormatting sqref="O3:O4 O6">
    <cfRule type="colorScale" priority="48445">
      <colorScale>
        <cfvo type="min"/>
        <cfvo type="percentile" val="50"/>
        <cfvo type="max"/>
        <color rgb="FF63BE7B"/>
        <color rgb="FFFCFCFF"/>
        <color rgb="FFF8696B"/>
      </colorScale>
    </cfRule>
  </conditionalFormatting>
  <conditionalFormatting sqref="P3:P4 P6">
    <cfRule type="colorScale" priority="48447">
      <colorScale>
        <cfvo type="min"/>
        <cfvo type="percentile" val="50"/>
        <cfvo type="max"/>
        <color rgb="FF63BE7B"/>
        <color rgb="FFFCFCFF"/>
        <color rgb="FFF8696B"/>
      </colorScale>
    </cfRule>
  </conditionalFormatting>
  <conditionalFormatting sqref="Q3:Q4 Q6">
    <cfRule type="colorScale" priority="48449">
      <colorScale>
        <cfvo type="min"/>
        <cfvo type="percentile" val="50"/>
        <cfvo type="max"/>
        <color rgb="FFF8696B"/>
        <color rgb="FFFCFCFF"/>
        <color rgb="FF63BE7B"/>
      </colorScale>
    </cfRule>
  </conditionalFormatting>
  <conditionalFormatting sqref="W3:W4 W6">
    <cfRule type="colorScale" priority="48483">
      <colorScale>
        <cfvo type="min"/>
        <cfvo type="percentile" val="50"/>
        <cfvo type="max"/>
        <color rgb="FF63BE7B"/>
        <color rgb="FFFCFCFF"/>
        <color rgb="FFF8696B"/>
      </colorScale>
    </cfRule>
  </conditionalFormatting>
  <conditionalFormatting sqref="D13:D14 D3:D4 D6:D11">
    <cfRule type="colorScale" priority="48574">
      <colorScale>
        <cfvo type="min"/>
        <cfvo type="percentile" val="50"/>
        <cfvo type="max"/>
        <color rgb="FFF8696B"/>
        <color rgb="FFFCFCFF"/>
        <color rgb="FF63BE7B"/>
      </colorScale>
    </cfRule>
  </conditionalFormatting>
  <conditionalFormatting sqref="O13:O14 O3:O4 O6:O11">
    <cfRule type="colorScale" priority="48594">
      <colorScale>
        <cfvo type="min"/>
        <cfvo type="percentile" val="50"/>
        <cfvo type="max"/>
        <color rgb="FF63BE7B"/>
        <color rgb="FFFCFCFF"/>
        <color rgb="FFF8696B"/>
      </colorScale>
    </cfRule>
  </conditionalFormatting>
  <conditionalFormatting sqref="P13:P14 P3:P4 P6:P11">
    <cfRule type="colorScale" priority="48596">
      <colorScale>
        <cfvo type="min"/>
        <cfvo type="percentile" val="50"/>
        <cfvo type="max"/>
        <color rgb="FF63BE7B"/>
        <color rgb="FFFCFCFF"/>
        <color rgb="FFF8696B"/>
      </colorScale>
    </cfRule>
  </conditionalFormatting>
  <conditionalFormatting sqref="Q13:Q14 Q3:Q4 Q6:Q11">
    <cfRule type="colorScale" priority="48598">
      <colorScale>
        <cfvo type="min"/>
        <cfvo type="percentile" val="50"/>
        <cfvo type="max"/>
        <color rgb="FFF8696B"/>
        <color rgb="FFFCFCFF"/>
        <color rgb="FF63BE7B"/>
      </colorScale>
    </cfRule>
  </conditionalFormatting>
  <conditionalFormatting sqref="U13:U14 U3:U4 U6:U11">
    <cfRule type="colorScale" priority="48606">
      <colorScale>
        <cfvo type="min"/>
        <cfvo type="percentile" val="50"/>
        <cfvo type="max"/>
        <color rgb="FFF8696B"/>
        <color rgb="FFFCFCFF"/>
        <color rgb="FF63BE7B"/>
      </colorScale>
    </cfRule>
  </conditionalFormatting>
  <conditionalFormatting sqref="V13:V14 V3:V4 V6:V11">
    <cfRule type="colorScale" priority="48608">
      <colorScale>
        <cfvo type="min"/>
        <cfvo type="percentile" val="50"/>
        <cfvo type="max"/>
        <color rgb="FF63BE7B"/>
        <color rgb="FFFCFCFF"/>
        <color rgb="FFF8696B"/>
      </colorScale>
    </cfRule>
  </conditionalFormatting>
  <conditionalFormatting sqref="W13:W14 W3:W4 W6:W11">
    <cfRule type="colorScale" priority="48610">
      <colorScale>
        <cfvo type="min"/>
        <cfvo type="percentile" val="50"/>
        <cfvo type="max"/>
        <color rgb="FF63BE7B"/>
        <color rgb="FFFCFCFF"/>
        <color rgb="FFF8696B"/>
      </colorScale>
    </cfRule>
  </conditionalFormatting>
  <conditionalFormatting sqref="D2:D4 D16 D13:D14 D6:D11">
    <cfRule type="colorScale" priority="2248">
      <colorScale>
        <cfvo type="min"/>
        <cfvo type="percentile" val="50"/>
        <cfvo type="max"/>
        <color rgb="FFF8696B"/>
        <color rgb="FFFCFCFF"/>
        <color rgb="FF63BE7B"/>
      </colorScale>
    </cfRule>
  </conditionalFormatting>
  <conditionalFormatting sqref="G2:G4 G16 G13:G14 G6:G11">
    <cfRule type="colorScale" priority="2245">
      <colorScale>
        <cfvo type="min"/>
        <cfvo type="max"/>
        <color rgb="FFFCFCFF"/>
        <color rgb="FF63BE7B"/>
      </colorScale>
    </cfRule>
  </conditionalFormatting>
  <conditionalFormatting sqref="J2:J4 J16 J13:J14 J6:J11">
    <cfRule type="colorScale" priority="2242">
      <colorScale>
        <cfvo type="min"/>
        <cfvo type="max"/>
        <color rgb="FFFCFCFF"/>
        <color rgb="FF63BE7B"/>
      </colorScale>
    </cfRule>
  </conditionalFormatting>
  <conditionalFormatting sqref="O2:O4 O16 O13:O14 O6:O11">
    <cfRule type="colorScale" priority="2236">
      <colorScale>
        <cfvo type="min"/>
        <cfvo type="percentile" val="50"/>
        <cfvo type="max"/>
        <color rgb="FF63BE7B"/>
        <color rgb="FFFCFCFF"/>
        <color rgb="FFF8696B"/>
      </colorScale>
    </cfRule>
  </conditionalFormatting>
  <conditionalFormatting sqref="P2:P4 P16 P13:P14 P6:P11">
    <cfRule type="colorScale" priority="2235">
      <colorScale>
        <cfvo type="min"/>
        <cfvo type="percentile" val="50"/>
        <cfvo type="max"/>
        <color rgb="FF63BE7B"/>
        <color rgb="FFFCFCFF"/>
        <color rgb="FFF8696B"/>
      </colorScale>
    </cfRule>
  </conditionalFormatting>
  <conditionalFormatting sqref="Q2:Q4 Q16 Q13:Q14 Q6:Q11">
    <cfRule type="colorScale" priority="2234">
      <colorScale>
        <cfvo type="min"/>
        <cfvo type="percentile" val="50"/>
        <cfvo type="max"/>
        <color rgb="FFF8696B"/>
        <color rgb="FFFCFCFF"/>
        <color rgb="FF63BE7B"/>
      </colorScale>
    </cfRule>
  </conditionalFormatting>
  <conditionalFormatting sqref="U2:U4 U16 U13:U14 U6:U11">
    <cfRule type="colorScale" priority="2230">
      <colorScale>
        <cfvo type="min"/>
        <cfvo type="percentile" val="50"/>
        <cfvo type="max"/>
        <color rgb="FFF8696B"/>
        <color rgb="FFFCFCFF"/>
        <color rgb="FF63BE7B"/>
      </colorScale>
    </cfRule>
  </conditionalFormatting>
  <conditionalFormatting sqref="V2:V4 V16 V13:V14 V6:V11">
    <cfRule type="colorScale" priority="2229">
      <colorScale>
        <cfvo type="min"/>
        <cfvo type="percentile" val="50"/>
        <cfvo type="max"/>
        <color rgb="FF63BE7B"/>
        <color rgb="FFFCFCFF"/>
        <color rgb="FFF8696B"/>
      </colorScale>
    </cfRule>
  </conditionalFormatting>
  <conditionalFormatting sqref="W2:W4 W16 W13:W14 W6:W11">
    <cfRule type="colorScale" priority="2228">
      <colorScale>
        <cfvo type="min"/>
        <cfvo type="percentile" val="50"/>
        <cfvo type="max"/>
        <color rgb="FF63BE7B"/>
        <color rgb="FFFCFCFF"/>
        <color rgb="FFF8696B"/>
      </colorScale>
    </cfRule>
  </conditionalFormatting>
  <conditionalFormatting sqref="E10:E11">
    <cfRule type="colorScale" priority="49885">
      <colorScale>
        <cfvo type="min"/>
        <cfvo type="max"/>
        <color rgb="FFFCFCFF"/>
        <color rgb="FF63BE7B"/>
      </colorScale>
    </cfRule>
  </conditionalFormatting>
  <conditionalFormatting sqref="F10:F11">
    <cfRule type="colorScale" priority="49886">
      <colorScale>
        <cfvo type="min"/>
        <cfvo type="max"/>
        <color rgb="FFFCFCFF"/>
        <color rgb="FF63BE7B"/>
      </colorScale>
    </cfRule>
  </conditionalFormatting>
  <conditionalFormatting sqref="G10:G11">
    <cfRule type="colorScale" priority="49887">
      <colorScale>
        <cfvo type="min"/>
        <cfvo type="max"/>
        <color rgb="FFFCFCFF"/>
        <color rgb="FF63BE7B"/>
      </colorScale>
    </cfRule>
  </conditionalFormatting>
  <conditionalFormatting sqref="H10:H11">
    <cfRule type="colorScale" priority="49888">
      <colorScale>
        <cfvo type="min"/>
        <cfvo type="max"/>
        <color rgb="FFFCFCFF"/>
        <color rgb="FF63BE7B"/>
      </colorScale>
    </cfRule>
  </conditionalFormatting>
  <conditionalFormatting sqref="K10:L11">
    <cfRule type="colorScale" priority="49889">
      <colorScale>
        <cfvo type="min"/>
        <cfvo type="max"/>
        <color rgb="FFFCFCFF"/>
        <color rgb="FF63BE7B"/>
      </colorScale>
    </cfRule>
  </conditionalFormatting>
  <conditionalFormatting sqref="I10:I11">
    <cfRule type="colorScale" priority="49890">
      <colorScale>
        <cfvo type="min"/>
        <cfvo type="max"/>
        <color rgb="FFFCFCFF"/>
        <color rgb="FF63BE7B"/>
      </colorScale>
    </cfRule>
  </conditionalFormatting>
  <conditionalFormatting sqref="O10:O11">
    <cfRule type="colorScale" priority="49891">
      <colorScale>
        <cfvo type="min"/>
        <cfvo type="percentile" val="50"/>
        <cfvo type="max"/>
        <color rgb="FF63BE7B"/>
        <color rgb="FFFCFCFF"/>
        <color rgb="FFF8696B"/>
      </colorScale>
    </cfRule>
  </conditionalFormatting>
  <conditionalFormatting sqref="Q10:Q11">
    <cfRule type="colorScale" priority="49892">
      <colorScale>
        <cfvo type="min"/>
        <cfvo type="max"/>
        <color rgb="FFFFEF9C"/>
        <color rgb="FF63BE7B"/>
      </colorScale>
    </cfRule>
  </conditionalFormatting>
  <conditionalFormatting sqref="R10:R11">
    <cfRule type="colorScale" priority="49893">
      <colorScale>
        <cfvo type="min"/>
        <cfvo type="max"/>
        <color rgb="FFFFEF9C"/>
        <color rgb="FF63BE7B"/>
      </colorScale>
    </cfRule>
  </conditionalFormatting>
  <conditionalFormatting sqref="T10:T11">
    <cfRule type="colorScale" priority="49894">
      <colorScale>
        <cfvo type="min"/>
        <cfvo type="max"/>
        <color rgb="FFFFEF9C"/>
        <color rgb="FF63BE7B"/>
      </colorScale>
    </cfRule>
  </conditionalFormatting>
  <conditionalFormatting sqref="U10:W11">
    <cfRule type="colorScale" priority="49895">
      <colorScale>
        <cfvo type="min"/>
        <cfvo type="max"/>
        <color rgb="FFFFEF9C"/>
        <color rgb="FF63BE7B"/>
      </colorScale>
    </cfRule>
  </conditionalFormatting>
  <conditionalFormatting sqref="J10:J11">
    <cfRule type="colorScale" priority="49896">
      <colorScale>
        <cfvo type="min"/>
        <cfvo type="max"/>
        <color rgb="FFFCFCFF"/>
        <color rgb="FF63BE7B"/>
      </colorScale>
    </cfRule>
  </conditionalFormatting>
  <conditionalFormatting sqref="H10:H11">
    <cfRule type="colorScale" priority="49923">
      <colorScale>
        <cfvo type="min"/>
        <cfvo type="percentile" val="50"/>
        <cfvo type="max"/>
        <color rgb="FFF8696B"/>
        <color rgb="FFFCFCFF"/>
        <color rgb="FF63BE7B"/>
      </colorScale>
    </cfRule>
    <cfRule type="colorScale" priority="49924">
      <colorScale>
        <cfvo type="min"/>
        <cfvo type="max"/>
        <color rgb="FFFCFCFF"/>
        <color rgb="FF63BE7B"/>
      </colorScale>
    </cfRule>
  </conditionalFormatting>
  <conditionalFormatting sqref="I10:I11">
    <cfRule type="colorScale" priority="49925">
      <colorScale>
        <cfvo type="min"/>
        <cfvo type="percentile" val="50"/>
        <cfvo type="max"/>
        <color rgb="FFF8696B"/>
        <color rgb="FFFCFCFF"/>
        <color rgb="FF63BE7B"/>
      </colorScale>
    </cfRule>
    <cfRule type="colorScale" priority="49926">
      <colorScale>
        <cfvo type="min"/>
        <cfvo type="max"/>
        <color rgb="FFFCFCFF"/>
        <color rgb="FF63BE7B"/>
      </colorScale>
    </cfRule>
  </conditionalFormatting>
  <conditionalFormatting sqref="Q10:Q11">
    <cfRule type="colorScale" priority="49927">
      <colorScale>
        <cfvo type="min"/>
        <cfvo type="max"/>
        <color rgb="FFFFEF9C"/>
        <color rgb="FF63BE7B"/>
      </colorScale>
    </cfRule>
    <cfRule type="colorScale" priority="49928">
      <colorScale>
        <cfvo type="min"/>
        <cfvo type="percentile" val="50"/>
        <cfvo type="max"/>
        <color rgb="FFF8696B"/>
        <color rgb="FFFFEB84"/>
        <color rgb="FF63BE7B"/>
      </colorScale>
    </cfRule>
  </conditionalFormatting>
  <conditionalFormatting sqref="R10:R11">
    <cfRule type="colorScale" priority="49929">
      <colorScale>
        <cfvo type="min"/>
        <cfvo type="max"/>
        <color rgb="FFFFEF9C"/>
        <color rgb="FF63BE7B"/>
      </colorScale>
    </cfRule>
    <cfRule type="colorScale" priority="49930">
      <colorScale>
        <cfvo type="min"/>
        <cfvo type="percentile" val="50"/>
        <cfvo type="max"/>
        <color rgb="FFF8696B"/>
        <color rgb="FFFFEB84"/>
        <color rgb="FF63BE7B"/>
      </colorScale>
    </cfRule>
  </conditionalFormatting>
  <conditionalFormatting sqref="T10:T11">
    <cfRule type="colorScale" priority="49931">
      <colorScale>
        <cfvo type="min"/>
        <cfvo type="max"/>
        <color rgb="FFFFEF9C"/>
        <color rgb="FF63BE7B"/>
      </colorScale>
    </cfRule>
    <cfRule type="colorScale" priority="49932">
      <colorScale>
        <cfvo type="min"/>
        <cfvo type="percentile" val="50"/>
        <cfvo type="max"/>
        <color rgb="FFF8696B"/>
        <color rgb="FFFCFCFF"/>
        <color rgb="FF63BE7B"/>
      </colorScale>
    </cfRule>
  </conditionalFormatting>
  <conditionalFormatting sqref="U10:W11">
    <cfRule type="colorScale" priority="49933">
      <colorScale>
        <cfvo type="min"/>
        <cfvo type="max"/>
        <color rgb="FFFFEF9C"/>
        <color rgb="FF63BE7B"/>
      </colorScale>
    </cfRule>
    <cfRule type="colorScale" priority="49934">
      <colorScale>
        <cfvo type="min"/>
        <cfvo type="max"/>
        <color rgb="FFFFEF9C"/>
        <color rgb="FF63BE7B"/>
      </colorScale>
    </cfRule>
  </conditionalFormatting>
  <conditionalFormatting sqref="V10:V11 U7:W9">
    <cfRule type="colorScale" priority="50097">
      <colorScale>
        <cfvo type="min"/>
        <cfvo type="max"/>
        <color rgb="FFFFEF9C"/>
        <color rgb="FF63BE7B"/>
      </colorScale>
    </cfRule>
  </conditionalFormatting>
  <conditionalFormatting sqref="V10:V11">
    <cfRule type="colorScale" priority="50099">
      <colorScale>
        <cfvo type="min"/>
        <cfvo type="max"/>
        <color rgb="FFFFEF9C"/>
        <color rgb="FF63BE7B"/>
      </colorScale>
    </cfRule>
  </conditionalFormatting>
  <conditionalFormatting sqref="S6:T11 S16:T16 S13:T14">
    <cfRule type="colorScale" priority="50245">
      <colorScale>
        <cfvo type="min"/>
        <cfvo type="max"/>
        <color rgb="FFFCFCFF"/>
        <color rgb="FF63BE7B"/>
      </colorScale>
    </cfRule>
  </conditionalFormatting>
  <conditionalFormatting sqref="D3:D4 D13 D6:D11">
    <cfRule type="colorScale" priority="50257">
      <colorScale>
        <cfvo type="min"/>
        <cfvo type="percentile" val="50"/>
        <cfvo type="max"/>
        <color rgb="FFF8696B"/>
        <color rgb="FFFCFCFF"/>
        <color rgb="FF63BE7B"/>
      </colorScale>
    </cfRule>
  </conditionalFormatting>
  <conditionalFormatting sqref="E3:E4 E13 E6:E11">
    <cfRule type="colorScale" priority="50259">
      <colorScale>
        <cfvo type="min"/>
        <cfvo type="max"/>
        <color rgb="FFFCFCFF"/>
        <color rgb="FF63BE7B"/>
      </colorScale>
    </cfRule>
  </conditionalFormatting>
  <conditionalFormatting sqref="O3:O4 O13 O6:O11">
    <cfRule type="colorScale" priority="50277">
      <colorScale>
        <cfvo type="min"/>
        <cfvo type="percentile" val="50"/>
        <cfvo type="max"/>
        <color rgb="FF63BE7B"/>
        <color rgb="FFFCFCFF"/>
        <color rgb="FFF8696B"/>
      </colorScale>
    </cfRule>
  </conditionalFormatting>
  <conditionalFormatting sqref="P3:P4 P13 P6:P11">
    <cfRule type="colorScale" priority="50279">
      <colorScale>
        <cfvo type="min"/>
        <cfvo type="percentile" val="50"/>
        <cfvo type="max"/>
        <color rgb="FF63BE7B"/>
        <color rgb="FFFCFCFF"/>
        <color rgb="FFF8696B"/>
      </colorScale>
    </cfRule>
  </conditionalFormatting>
  <conditionalFormatting sqref="Q3:Q4 Q13 Q6:Q11">
    <cfRule type="colorScale" priority="50281">
      <colorScale>
        <cfvo type="min"/>
        <cfvo type="percentile" val="50"/>
        <cfvo type="max"/>
        <color rgb="FFF8696B"/>
        <color rgb="FFFCFCFF"/>
        <color rgb="FF63BE7B"/>
      </colorScale>
    </cfRule>
  </conditionalFormatting>
  <conditionalFormatting sqref="U3:U4 U13 U6:U11">
    <cfRule type="colorScale" priority="50289">
      <colorScale>
        <cfvo type="min"/>
        <cfvo type="percentile" val="50"/>
        <cfvo type="max"/>
        <color rgb="FFF8696B"/>
        <color rgb="FFFCFCFF"/>
        <color rgb="FF63BE7B"/>
      </colorScale>
    </cfRule>
  </conditionalFormatting>
  <conditionalFormatting sqref="V3:V4 V13 V6:V11">
    <cfRule type="colorScale" priority="50291">
      <colorScale>
        <cfvo type="min"/>
        <cfvo type="percentile" val="50"/>
        <cfvo type="max"/>
        <color rgb="FF63BE7B"/>
        <color rgb="FFFCFCFF"/>
        <color rgb="FFF8696B"/>
      </colorScale>
    </cfRule>
  </conditionalFormatting>
  <conditionalFormatting sqref="W3:W4 W13 W6:W11">
    <cfRule type="colorScale" priority="50293">
      <colorScale>
        <cfvo type="min"/>
        <cfvo type="percentile" val="50"/>
        <cfvo type="max"/>
        <color rgb="FF63BE7B"/>
        <color rgb="FFFCFCFF"/>
        <color rgb="FFF8696B"/>
      </colorScale>
    </cfRule>
  </conditionalFormatting>
  <conditionalFormatting sqref="G13:G14 G3:G4 G6:G11">
    <cfRule type="colorScale" priority="50337">
      <colorScale>
        <cfvo type="min"/>
        <cfvo type="max"/>
        <color rgb="FFFCFCFF"/>
        <color rgb="FF63BE7B"/>
      </colorScale>
    </cfRule>
  </conditionalFormatting>
  <conditionalFormatting sqref="J13:J14 J3:J4 J6:J11">
    <cfRule type="colorScale" priority="50339">
      <colorScale>
        <cfvo type="min"/>
        <cfvo type="max"/>
        <color rgb="FFFCFCFF"/>
        <color rgb="FF63BE7B"/>
      </colorScale>
    </cfRule>
  </conditionalFormatting>
  <conditionalFormatting sqref="D16">
    <cfRule type="colorScale" priority="50357">
      <colorScale>
        <cfvo type="min"/>
        <cfvo type="percentile" val="50"/>
        <cfvo type="max"/>
        <color rgb="FFF8696B"/>
        <color rgb="FFFCFCFF"/>
        <color rgb="FF63BE7B"/>
      </colorScale>
    </cfRule>
  </conditionalFormatting>
  <conditionalFormatting sqref="G16">
    <cfRule type="colorScale" priority="50359">
      <colorScale>
        <cfvo type="min"/>
        <cfvo type="max"/>
        <color rgb="FFFCFCFF"/>
        <color rgb="FF63BE7B"/>
      </colorScale>
    </cfRule>
  </conditionalFormatting>
  <conditionalFormatting sqref="J16">
    <cfRule type="colorScale" priority="50361">
      <colorScale>
        <cfvo type="min"/>
        <cfvo type="max"/>
        <color rgb="FFFCFCFF"/>
        <color rgb="FF63BE7B"/>
      </colorScale>
    </cfRule>
  </conditionalFormatting>
  <conditionalFormatting sqref="O16">
    <cfRule type="colorScale" priority="50367">
      <colorScale>
        <cfvo type="min"/>
        <cfvo type="percentile" val="50"/>
        <cfvo type="max"/>
        <color rgb="FF63BE7B"/>
        <color rgb="FFFCFCFF"/>
        <color rgb="FFF8696B"/>
      </colorScale>
    </cfRule>
  </conditionalFormatting>
  <conditionalFormatting sqref="P16">
    <cfRule type="colorScale" priority="50369">
      <colorScale>
        <cfvo type="min"/>
        <cfvo type="percentile" val="50"/>
        <cfvo type="max"/>
        <color rgb="FF63BE7B"/>
        <color rgb="FFFCFCFF"/>
        <color rgb="FFF8696B"/>
      </colorScale>
    </cfRule>
  </conditionalFormatting>
  <conditionalFormatting sqref="Q16">
    <cfRule type="colorScale" priority="50371">
      <colorScale>
        <cfvo type="min"/>
        <cfvo type="percentile" val="50"/>
        <cfvo type="max"/>
        <color rgb="FFF8696B"/>
        <color rgb="FFFCFCFF"/>
        <color rgb="FF63BE7B"/>
      </colorScale>
    </cfRule>
  </conditionalFormatting>
  <conditionalFormatting sqref="R2:R4 R16 R13:R14 R6:R11">
    <cfRule type="colorScale" priority="50373">
      <colorScale>
        <cfvo type="min"/>
        <cfvo type="max"/>
        <color rgb="FFFCFCFF"/>
        <color rgb="FF63BE7B"/>
      </colorScale>
    </cfRule>
  </conditionalFormatting>
  <conditionalFormatting sqref="S2:T4 S16:T16 S13:T14 S6:T11">
    <cfRule type="colorScale" priority="50377">
      <colorScale>
        <cfvo type="min"/>
        <cfvo type="max"/>
        <color rgb="FFFCFCFF"/>
        <color rgb="FF63BE7B"/>
      </colorScale>
    </cfRule>
  </conditionalFormatting>
  <conditionalFormatting sqref="U16">
    <cfRule type="colorScale" priority="50379">
      <colorScale>
        <cfvo type="min"/>
        <cfvo type="percentile" val="50"/>
        <cfvo type="max"/>
        <color rgb="FFF8696B"/>
        <color rgb="FFFCFCFF"/>
        <color rgb="FF63BE7B"/>
      </colorScale>
    </cfRule>
  </conditionalFormatting>
  <conditionalFormatting sqref="V16">
    <cfRule type="colorScale" priority="50381">
      <colorScale>
        <cfvo type="min"/>
        <cfvo type="percentile" val="50"/>
        <cfvo type="max"/>
        <color rgb="FF63BE7B"/>
        <color rgb="FFFCFCFF"/>
        <color rgb="FFF8696B"/>
      </colorScale>
    </cfRule>
  </conditionalFormatting>
  <conditionalFormatting sqref="W16">
    <cfRule type="colorScale" priority="50383">
      <colorScale>
        <cfvo type="min"/>
        <cfvo type="percentile" val="50"/>
        <cfvo type="max"/>
        <color rgb="FF63BE7B"/>
        <color rgb="FFFCFCFF"/>
        <color rgb="FFF8696B"/>
      </colorScale>
    </cfRule>
  </conditionalFormatting>
  <conditionalFormatting sqref="D3:D4">
    <cfRule type="colorScale" priority="50499">
      <colorScale>
        <cfvo type="min"/>
        <cfvo type="percentile" val="50"/>
        <cfvo type="max"/>
        <color rgb="FFF8696B"/>
        <color rgb="FFFCFCFF"/>
        <color rgb="FF63BE7B"/>
      </colorScale>
    </cfRule>
  </conditionalFormatting>
  <conditionalFormatting sqref="D3:D4">
    <cfRule type="colorScale" priority="50500">
      <colorScale>
        <cfvo type="min"/>
        <cfvo type="percentile" val="50"/>
        <cfvo type="max"/>
        <color rgb="FFF8696B"/>
        <color rgb="FFFCFCFF"/>
        <color rgb="FF63BE7B"/>
      </colorScale>
    </cfRule>
  </conditionalFormatting>
  <conditionalFormatting sqref="D4">
    <cfRule type="colorScale" priority="50502">
      <colorScale>
        <cfvo type="min"/>
        <cfvo type="percentile" val="50"/>
        <cfvo type="max"/>
        <color rgb="FFF8696B"/>
        <color rgb="FFFCFCFF"/>
        <color rgb="FF63BE7B"/>
      </colorScale>
    </cfRule>
  </conditionalFormatting>
  <conditionalFormatting sqref="E3:E4">
    <cfRule type="colorScale" priority="50503">
      <colorScale>
        <cfvo type="min"/>
        <cfvo type="max"/>
        <color rgb="FFFCFCFF"/>
        <color rgb="FF63BE7B"/>
      </colorScale>
    </cfRule>
  </conditionalFormatting>
  <conditionalFormatting sqref="E3:E4">
    <cfRule type="colorScale" priority="50504">
      <colorScale>
        <cfvo type="min"/>
        <cfvo type="percentile" val="50"/>
        <cfvo type="max"/>
        <color rgb="FFF8696B"/>
        <color rgb="FFFCFCFF"/>
        <color rgb="FF63BE7B"/>
      </colorScale>
    </cfRule>
    <cfRule type="colorScale" priority="50505">
      <colorScale>
        <cfvo type="min"/>
        <cfvo type="max"/>
        <color rgb="FFFCFCFF"/>
        <color rgb="FF63BE7B"/>
      </colorScale>
    </cfRule>
  </conditionalFormatting>
  <conditionalFormatting sqref="E4">
    <cfRule type="colorScale" priority="50508">
      <colorScale>
        <cfvo type="min"/>
        <cfvo type="max"/>
        <color rgb="FFFCFCFF"/>
        <color rgb="FF63BE7B"/>
      </colorScale>
    </cfRule>
  </conditionalFormatting>
  <conditionalFormatting sqref="F3:F4">
    <cfRule type="colorScale" priority="50509">
      <colorScale>
        <cfvo type="min"/>
        <cfvo type="max"/>
        <color rgb="FFFCFCFF"/>
        <color rgb="FF63BE7B"/>
      </colorScale>
    </cfRule>
  </conditionalFormatting>
  <conditionalFormatting sqref="F3:F4">
    <cfRule type="colorScale" priority="50510">
      <colorScale>
        <cfvo type="min"/>
        <cfvo type="percentile" val="50"/>
        <cfvo type="max"/>
        <color rgb="FFF8696B"/>
        <color rgb="FFFCFCFF"/>
        <color rgb="FF63BE7B"/>
      </colorScale>
    </cfRule>
    <cfRule type="colorScale" priority="50511">
      <colorScale>
        <cfvo type="min"/>
        <cfvo type="max"/>
        <color rgb="FFFCFCFF"/>
        <color rgb="FF63BE7B"/>
      </colorScale>
    </cfRule>
  </conditionalFormatting>
  <conditionalFormatting sqref="F4">
    <cfRule type="colorScale" priority="50514">
      <colorScale>
        <cfvo type="min"/>
        <cfvo type="max"/>
        <color rgb="FFFCFCFF"/>
        <color rgb="FF63BE7B"/>
      </colorScale>
    </cfRule>
  </conditionalFormatting>
  <conditionalFormatting sqref="G3:G4">
    <cfRule type="colorScale" priority="50515">
      <colorScale>
        <cfvo type="min"/>
        <cfvo type="max"/>
        <color rgb="FFFCFCFF"/>
        <color rgb="FF63BE7B"/>
      </colorScale>
    </cfRule>
  </conditionalFormatting>
  <conditionalFormatting sqref="G3:G4">
    <cfRule type="colorScale" priority="50516">
      <colorScale>
        <cfvo type="min"/>
        <cfvo type="percentile" val="50"/>
        <cfvo type="max"/>
        <color rgb="FFF8696B"/>
        <color rgb="FFFCFCFF"/>
        <color rgb="FF63BE7B"/>
      </colorScale>
    </cfRule>
    <cfRule type="colorScale" priority="50517">
      <colorScale>
        <cfvo type="min"/>
        <cfvo type="max"/>
        <color rgb="FFFCFCFF"/>
        <color rgb="FF63BE7B"/>
      </colorScale>
    </cfRule>
  </conditionalFormatting>
  <conditionalFormatting sqref="G4">
    <cfRule type="colorScale" priority="50520">
      <colorScale>
        <cfvo type="min"/>
        <cfvo type="max"/>
        <color rgb="FFFCFCFF"/>
        <color rgb="FF63BE7B"/>
      </colorScale>
    </cfRule>
  </conditionalFormatting>
  <conditionalFormatting sqref="H3:H4">
    <cfRule type="colorScale" priority="50521">
      <colorScale>
        <cfvo type="min"/>
        <cfvo type="percentile" val="50"/>
        <cfvo type="max"/>
        <color rgb="FFF8696B"/>
        <color rgb="FFFCFCFF"/>
        <color rgb="FF63BE7B"/>
      </colorScale>
    </cfRule>
  </conditionalFormatting>
  <conditionalFormatting sqref="H3:H4">
    <cfRule type="colorScale" priority="50522">
      <colorScale>
        <cfvo type="min"/>
        <cfvo type="percentile" val="50"/>
        <cfvo type="max"/>
        <color rgb="FFF8696B"/>
        <color rgb="FFFCFCFF"/>
        <color rgb="FF63BE7B"/>
      </colorScale>
    </cfRule>
    <cfRule type="colorScale" priority="50523">
      <colorScale>
        <cfvo type="min"/>
        <cfvo type="max"/>
        <color rgb="FFFCFCFF"/>
        <color rgb="FF63BE7B"/>
      </colorScale>
    </cfRule>
  </conditionalFormatting>
  <conditionalFormatting sqref="H4">
    <cfRule type="colorScale" priority="50526">
      <colorScale>
        <cfvo type="min"/>
        <cfvo type="percentile" val="50"/>
        <cfvo type="max"/>
        <color rgb="FFF8696B"/>
        <color rgb="FFFCFCFF"/>
        <color rgb="FF5A8AC6"/>
      </colorScale>
    </cfRule>
    <cfRule type="colorScale" priority="50527">
      <colorScale>
        <cfvo type="min"/>
        <cfvo type="percentile" val="50"/>
        <cfvo type="max"/>
        <color rgb="FFF8696B"/>
        <color rgb="FFFCFCFF"/>
        <color rgb="FF63BE7B"/>
      </colorScale>
    </cfRule>
    <cfRule type="colorScale" priority="50528">
      <colorScale>
        <cfvo type="min"/>
        <cfvo type="max"/>
        <color rgb="FFFCFCFF"/>
        <color rgb="FF63BE7B"/>
      </colorScale>
    </cfRule>
    <cfRule type="colorScale" priority="50529">
      <colorScale>
        <cfvo type="min"/>
        <cfvo type="percentile" val="50"/>
        <cfvo type="max"/>
        <color rgb="FFF8696B"/>
        <color rgb="FFFCFCFF"/>
        <color rgb="FF63BE7B"/>
      </colorScale>
    </cfRule>
  </conditionalFormatting>
  <conditionalFormatting sqref="I3:I4">
    <cfRule type="colorScale" priority="50530">
      <colorScale>
        <cfvo type="min"/>
        <cfvo type="percentile" val="50"/>
        <cfvo type="max"/>
        <color rgb="FFF8696B"/>
        <color rgb="FFFCFCFF"/>
        <color rgb="FF63BE7B"/>
      </colorScale>
    </cfRule>
    <cfRule type="colorScale" priority="50531">
      <colorScale>
        <cfvo type="min"/>
        <cfvo type="max"/>
        <color rgb="FFFCFCFF"/>
        <color rgb="FF63BE7B"/>
      </colorScale>
    </cfRule>
  </conditionalFormatting>
  <conditionalFormatting sqref="K3:K4">
    <cfRule type="colorScale" priority="50534">
      <colorScale>
        <cfvo type="min"/>
        <cfvo type="percentile" val="50"/>
        <cfvo type="max"/>
        <color rgb="FFF8696B"/>
        <color rgb="FFFCFCFF"/>
        <color rgb="FF63BE7B"/>
      </colorScale>
    </cfRule>
  </conditionalFormatting>
  <conditionalFormatting sqref="K3:L4">
    <cfRule type="colorScale" priority="50536">
      <colorScale>
        <cfvo type="min"/>
        <cfvo type="max"/>
        <color rgb="FFFCFCFF"/>
        <color rgb="FF63BE7B"/>
      </colorScale>
    </cfRule>
  </conditionalFormatting>
  <conditionalFormatting sqref="K3:L4">
    <cfRule type="colorScale" priority="50537">
      <colorScale>
        <cfvo type="min"/>
        <cfvo type="percentile" val="50"/>
        <cfvo type="max"/>
        <color rgb="FFF8696B"/>
        <color rgb="FFFCFCFF"/>
        <color rgb="FF63BE7B"/>
      </colorScale>
    </cfRule>
    <cfRule type="colorScale" priority="50538">
      <colorScale>
        <cfvo type="min"/>
        <cfvo type="max"/>
        <color rgb="FFFCFCFF"/>
        <color rgb="FF63BE7B"/>
      </colorScale>
    </cfRule>
  </conditionalFormatting>
  <conditionalFormatting sqref="K4:L4">
    <cfRule type="colorScale" priority="50541">
      <colorScale>
        <cfvo type="min"/>
        <cfvo type="max"/>
        <color rgb="FFFCFCFF"/>
        <color rgb="FF63BE7B"/>
      </colorScale>
    </cfRule>
  </conditionalFormatting>
  <conditionalFormatting sqref="L3:L4">
    <cfRule type="colorScale" priority="50542">
      <colorScale>
        <cfvo type="min"/>
        <cfvo type="percentile" val="50"/>
        <cfvo type="max"/>
        <color rgb="FFF8696B"/>
        <color rgb="FFFCFCFF"/>
        <color rgb="FF63BE7B"/>
      </colorScale>
    </cfRule>
  </conditionalFormatting>
  <conditionalFormatting sqref="I3:I4">
    <cfRule type="colorScale" priority="50544">
      <colorScale>
        <cfvo type="min"/>
        <cfvo type="percentile" val="50"/>
        <cfvo type="max"/>
        <color rgb="FFF8696B"/>
        <color rgb="FFFCFCFF"/>
        <color rgb="FF63BE7B"/>
      </colorScale>
    </cfRule>
  </conditionalFormatting>
  <conditionalFormatting sqref="I4">
    <cfRule type="colorScale" priority="50545">
      <colorScale>
        <cfvo type="min"/>
        <cfvo type="percentile" val="50"/>
        <cfvo type="max"/>
        <color rgb="FFF8696B"/>
        <color rgb="FFFCFCFF"/>
        <color rgb="FF5A8AC6"/>
      </colorScale>
    </cfRule>
    <cfRule type="colorScale" priority="50546">
      <colorScale>
        <cfvo type="min"/>
        <cfvo type="percentile" val="50"/>
        <cfvo type="max"/>
        <color rgb="FFF8696B"/>
        <color rgb="FFFCFCFF"/>
        <color rgb="FF63BE7B"/>
      </colorScale>
    </cfRule>
    <cfRule type="colorScale" priority="50547">
      <colorScale>
        <cfvo type="min"/>
        <cfvo type="max"/>
        <color rgb="FFFCFCFF"/>
        <color rgb="FF63BE7B"/>
      </colorScale>
    </cfRule>
    <cfRule type="colorScale" priority="50548">
      <colorScale>
        <cfvo type="min"/>
        <cfvo type="percentile" val="50"/>
        <cfvo type="max"/>
        <color rgb="FFF8696B"/>
        <color rgb="FFFCFCFF"/>
        <color rgb="FF63BE7B"/>
      </colorScale>
    </cfRule>
  </conditionalFormatting>
  <conditionalFormatting sqref="O3:O4">
    <cfRule type="colorScale" priority="50549">
      <colorScale>
        <cfvo type="min"/>
        <cfvo type="percentile" val="50"/>
        <cfvo type="max"/>
        <color rgb="FF63BE7B"/>
        <color rgb="FFFCFCFF"/>
        <color rgb="FFF8696B"/>
      </colorScale>
    </cfRule>
  </conditionalFormatting>
  <conditionalFormatting sqref="O4">
    <cfRule type="colorScale" priority="50550">
      <colorScale>
        <cfvo type="min"/>
        <cfvo type="percentile" val="50"/>
        <cfvo type="max"/>
        <color rgb="FF63BE7B"/>
        <color rgb="FFFCFCFF"/>
        <color rgb="FFF8696B"/>
      </colorScale>
    </cfRule>
  </conditionalFormatting>
  <conditionalFormatting sqref="P3:P4">
    <cfRule type="colorScale" priority="50551">
      <colorScale>
        <cfvo type="min"/>
        <cfvo type="percentile" val="50"/>
        <cfvo type="max"/>
        <color rgb="FF63BE7B"/>
        <color rgb="FFFCFCFF"/>
        <color rgb="FFF8696B"/>
      </colorScale>
    </cfRule>
    <cfRule type="colorScale" priority="50552">
      <colorScale>
        <cfvo type="min"/>
        <cfvo type="max"/>
        <color rgb="FFFCFCFF"/>
        <color rgb="FFF8696B"/>
      </colorScale>
    </cfRule>
  </conditionalFormatting>
  <conditionalFormatting sqref="P4">
    <cfRule type="colorScale" priority="50553">
      <colorScale>
        <cfvo type="min"/>
        <cfvo type="percentile" val="50"/>
        <cfvo type="max"/>
        <color rgb="FF63BE7B"/>
        <color rgb="FFFCFCFF"/>
        <color rgb="FFF8696B"/>
      </colorScale>
    </cfRule>
  </conditionalFormatting>
  <conditionalFormatting sqref="Q3:Q4">
    <cfRule type="colorScale" priority="50554">
      <colorScale>
        <cfvo type="min"/>
        <cfvo type="percentile" val="50"/>
        <cfvo type="max"/>
        <color rgb="FFF8696B"/>
        <color rgb="FFFCFCFF"/>
        <color rgb="FF63BE7B"/>
      </colorScale>
    </cfRule>
    <cfRule type="colorScale" priority="50555">
      <colorScale>
        <cfvo type="min"/>
        <cfvo type="max"/>
        <color rgb="FFFCFCFF"/>
        <color rgb="FF63BE7B"/>
      </colorScale>
    </cfRule>
  </conditionalFormatting>
  <conditionalFormatting sqref="Q4">
    <cfRule type="colorScale" priority="50556">
      <colorScale>
        <cfvo type="min"/>
        <cfvo type="max"/>
        <color rgb="FFFCFCFF"/>
        <color rgb="FF63BE7B"/>
      </colorScale>
    </cfRule>
    <cfRule type="colorScale" priority="50557">
      <colorScale>
        <cfvo type="min"/>
        <cfvo type="max"/>
        <color rgb="FFFFEF9C"/>
        <color rgb="FF63BE7B"/>
      </colorScale>
    </cfRule>
  </conditionalFormatting>
  <conditionalFormatting sqref="Q4">
    <cfRule type="colorScale" priority="50558">
      <colorScale>
        <cfvo type="min"/>
        <cfvo type="max"/>
        <color rgb="FFFFEF9C"/>
        <color rgb="FF63BE7B"/>
      </colorScale>
    </cfRule>
  </conditionalFormatting>
  <conditionalFormatting sqref="R3:R4">
    <cfRule type="colorScale" priority="50559">
      <colorScale>
        <cfvo type="min"/>
        <cfvo type="max"/>
        <color rgb="FFFCFCFF"/>
        <color rgb="FF63BE7B"/>
      </colorScale>
    </cfRule>
  </conditionalFormatting>
  <conditionalFormatting sqref="R4">
    <cfRule type="colorScale" priority="50560">
      <colorScale>
        <cfvo type="min"/>
        <cfvo type="max"/>
        <color rgb="FFFCFCFF"/>
        <color rgb="FF63BE7B"/>
      </colorScale>
    </cfRule>
    <cfRule type="colorScale" priority="50561">
      <colorScale>
        <cfvo type="min"/>
        <cfvo type="max"/>
        <color rgb="FFFFEF9C"/>
        <color rgb="FF63BE7B"/>
      </colorScale>
    </cfRule>
  </conditionalFormatting>
  <conditionalFormatting sqref="R4">
    <cfRule type="colorScale" priority="50562">
      <colorScale>
        <cfvo type="min"/>
        <cfvo type="max"/>
        <color rgb="FFFFEF9C"/>
        <color rgb="FF63BE7B"/>
      </colorScale>
    </cfRule>
  </conditionalFormatting>
  <conditionalFormatting sqref="T3:T4">
    <cfRule type="colorScale" priority="50563">
      <colorScale>
        <cfvo type="min"/>
        <cfvo type="percentile" val="50"/>
        <cfvo type="max"/>
        <color rgb="FFF8696B"/>
        <color rgb="FFFCFCFF"/>
        <color rgb="FF63BE7B"/>
      </colorScale>
    </cfRule>
    <cfRule type="colorScale" priority="50564">
      <colorScale>
        <cfvo type="min"/>
        <cfvo type="max"/>
        <color rgb="FFFCFCFF"/>
        <color rgb="FF63BE7B"/>
      </colorScale>
    </cfRule>
  </conditionalFormatting>
  <conditionalFormatting sqref="S4:T4">
    <cfRule type="colorScale" priority="50565">
      <colorScale>
        <cfvo type="min"/>
        <cfvo type="max"/>
        <color rgb="FFFCFCFF"/>
        <color rgb="FF63BE7B"/>
      </colorScale>
    </cfRule>
    <cfRule type="colorScale" priority="50566">
      <colorScale>
        <cfvo type="min"/>
        <cfvo type="max"/>
        <color rgb="FFFFEF9C"/>
        <color rgb="FF63BE7B"/>
      </colorScale>
    </cfRule>
  </conditionalFormatting>
  <conditionalFormatting sqref="S4:T4">
    <cfRule type="colorScale" priority="50567">
      <colorScale>
        <cfvo type="min"/>
        <cfvo type="max"/>
        <color rgb="FFFFEF9C"/>
        <color rgb="FF63BE7B"/>
      </colorScale>
    </cfRule>
  </conditionalFormatting>
  <conditionalFormatting sqref="U3:U4">
    <cfRule type="colorScale" priority="50568">
      <colorScale>
        <cfvo type="min"/>
        <cfvo type="percentile" val="50"/>
        <cfvo type="max"/>
        <color rgb="FFF8696B"/>
        <color rgb="FFFCFCFF"/>
        <color rgb="FF63BE7B"/>
      </colorScale>
    </cfRule>
  </conditionalFormatting>
  <conditionalFormatting sqref="U4">
    <cfRule type="colorScale" priority="50569">
      <colorScale>
        <cfvo type="min"/>
        <cfvo type="max"/>
        <color rgb="FFFCFCFF"/>
        <color rgb="FF63BE7B"/>
      </colorScale>
    </cfRule>
  </conditionalFormatting>
  <conditionalFormatting sqref="W3:W4">
    <cfRule type="colorScale" priority="50570">
      <colorScale>
        <cfvo type="min"/>
        <cfvo type="percentile" val="50"/>
        <cfvo type="max"/>
        <color rgb="FF63BE7B"/>
        <color rgb="FFFCFCFF"/>
        <color rgb="FFF8696B"/>
      </colorScale>
    </cfRule>
  </conditionalFormatting>
  <conditionalFormatting sqref="W4">
    <cfRule type="colorScale" priority="50571">
      <colorScale>
        <cfvo type="min"/>
        <cfvo type="percentile" val="50"/>
        <cfvo type="max"/>
        <color rgb="FF63BE7B"/>
        <color rgb="FFFCFCFF"/>
        <color rgb="FFF8696B"/>
      </colorScale>
    </cfRule>
    <cfRule type="colorScale" priority="50572">
      <colorScale>
        <cfvo type="min"/>
        <cfvo type="max"/>
        <color rgb="FF63BE7B"/>
        <color rgb="FFFCFCFF"/>
      </colorScale>
    </cfRule>
  </conditionalFormatting>
  <conditionalFormatting sqref="J3:J4">
    <cfRule type="colorScale" priority="50573">
      <colorScale>
        <cfvo type="min"/>
        <cfvo type="max"/>
        <color rgb="FFFCFCFF"/>
        <color rgb="FF63BE7B"/>
      </colorScale>
    </cfRule>
  </conditionalFormatting>
  <conditionalFormatting sqref="J3:J4">
    <cfRule type="colorScale" priority="50574">
      <colorScale>
        <cfvo type="min"/>
        <cfvo type="percentile" val="50"/>
        <cfvo type="max"/>
        <color rgb="FFF8696B"/>
        <color rgb="FFFCFCFF"/>
        <color rgb="FF63BE7B"/>
      </colorScale>
    </cfRule>
    <cfRule type="colorScale" priority="50575">
      <colorScale>
        <cfvo type="min"/>
        <cfvo type="max"/>
        <color rgb="FFFCFCFF"/>
        <color rgb="FF63BE7B"/>
      </colorScale>
    </cfRule>
  </conditionalFormatting>
  <conditionalFormatting sqref="J4">
    <cfRule type="colorScale" priority="50578">
      <colorScale>
        <cfvo type="min"/>
        <cfvo type="max"/>
        <color rgb="FFFCFCFF"/>
        <color rgb="FF63BE7B"/>
      </colorScale>
    </cfRule>
  </conditionalFormatting>
  <conditionalFormatting sqref="E3:E4">
    <cfRule type="colorScale" priority="50592">
      <colorScale>
        <cfvo type="min"/>
        <cfvo type="percentile" val="50"/>
        <cfvo type="max"/>
        <color rgb="FFF8696B"/>
        <color rgb="FFFCFCFF"/>
        <color rgb="FF63BE7B"/>
      </colorScale>
    </cfRule>
  </conditionalFormatting>
  <conditionalFormatting sqref="F3:F4">
    <cfRule type="colorScale" priority="50594">
      <colorScale>
        <cfvo type="min"/>
        <cfvo type="percentile" val="50"/>
        <cfvo type="max"/>
        <color rgb="FFF8696B"/>
        <color rgb="FFFCFCFF"/>
        <color rgb="FF63BE7B"/>
      </colorScale>
    </cfRule>
  </conditionalFormatting>
  <conditionalFormatting sqref="G3:G4">
    <cfRule type="colorScale" priority="50596">
      <colorScale>
        <cfvo type="min"/>
        <cfvo type="max"/>
        <color rgb="FFFCFCFF"/>
        <color rgb="FF63BE7B"/>
      </colorScale>
    </cfRule>
    <cfRule type="colorScale" priority="50597">
      <colorScale>
        <cfvo type="min"/>
        <cfvo type="percentile" val="50"/>
        <cfvo type="max"/>
        <color rgb="FFF8696B"/>
        <color rgb="FFFCFCFF"/>
        <color rgb="FF63BE7B"/>
      </colorScale>
    </cfRule>
  </conditionalFormatting>
  <conditionalFormatting sqref="H3:H4">
    <cfRule type="colorScale" priority="50600">
      <colorScale>
        <cfvo type="min"/>
        <cfvo type="percentile" val="50"/>
        <cfvo type="max"/>
        <color rgb="FFF8696B"/>
        <color rgb="FFFCFCFF"/>
        <color rgb="FF63BE7B"/>
      </colorScale>
    </cfRule>
  </conditionalFormatting>
  <conditionalFormatting sqref="I3:I4">
    <cfRule type="colorScale" priority="50602">
      <colorScale>
        <cfvo type="min"/>
        <cfvo type="percentile" val="50"/>
        <cfvo type="max"/>
        <color rgb="FFF8696B"/>
        <color rgb="FFFCFCFF"/>
        <color rgb="FF63BE7B"/>
      </colorScale>
    </cfRule>
  </conditionalFormatting>
  <conditionalFormatting sqref="O3:O4">
    <cfRule type="colorScale" priority="50604">
      <colorScale>
        <cfvo type="min"/>
        <cfvo type="percentile" val="50"/>
        <cfvo type="max"/>
        <color rgb="FF63BE7B"/>
        <color rgb="FFFCFCFF"/>
        <color rgb="FFF8696B"/>
      </colorScale>
    </cfRule>
  </conditionalFormatting>
  <conditionalFormatting sqref="P3:P4">
    <cfRule type="colorScale" priority="50606">
      <colorScale>
        <cfvo type="min"/>
        <cfvo type="percentile" val="50"/>
        <cfvo type="max"/>
        <color rgb="FF63BE7B"/>
        <color rgb="FFFCFCFF"/>
        <color rgb="FFF8696B"/>
      </colorScale>
    </cfRule>
  </conditionalFormatting>
  <conditionalFormatting sqref="Q3:Q4">
    <cfRule type="colorScale" priority="50608">
      <colorScale>
        <cfvo type="min"/>
        <cfvo type="percentile" val="50"/>
        <cfvo type="max"/>
        <color rgb="FFF8696B"/>
        <color rgb="FFFCFCFF"/>
        <color rgb="FF63BE7B"/>
      </colorScale>
    </cfRule>
  </conditionalFormatting>
  <conditionalFormatting sqref="R3:R4">
    <cfRule type="colorScale" priority="50610">
      <colorScale>
        <cfvo type="min"/>
        <cfvo type="max"/>
        <color rgb="FFFCFCFF"/>
        <color rgb="FF63BE7B"/>
      </colorScale>
    </cfRule>
  </conditionalFormatting>
  <conditionalFormatting sqref="R3:R4">
    <cfRule type="colorScale" priority="50612">
      <colorScale>
        <cfvo type="min"/>
        <cfvo type="percentile" val="50"/>
        <cfvo type="max"/>
        <color rgb="FFF8696B"/>
        <color rgb="FFFCFCFF"/>
        <color rgb="FF63BE7B"/>
      </colorScale>
    </cfRule>
    <cfRule type="colorScale" priority="50613">
      <colorScale>
        <cfvo type="min"/>
        <cfvo type="max"/>
        <color rgb="FFFCFCFF"/>
        <color rgb="FF63BE7B"/>
      </colorScale>
    </cfRule>
  </conditionalFormatting>
  <conditionalFormatting sqref="T3:T4">
    <cfRule type="colorScale" priority="50618">
      <colorScale>
        <cfvo type="min"/>
        <cfvo type="max"/>
        <color rgb="FFFCFCFF"/>
        <color rgb="FF63BE7B"/>
      </colorScale>
    </cfRule>
    <cfRule type="colorScale" priority="50619">
      <colorScale>
        <cfvo type="min"/>
        <cfvo type="percentile" val="50"/>
        <cfvo type="max"/>
        <color rgb="FFF8696B"/>
        <color rgb="FFFCFCFF"/>
        <color rgb="FF63BE7B"/>
      </colorScale>
    </cfRule>
  </conditionalFormatting>
  <conditionalFormatting sqref="U3:U4">
    <cfRule type="colorScale" priority="50622">
      <colorScale>
        <cfvo type="min"/>
        <cfvo type="max"/>
        <color rgb="FFFCFCFF"/>
        <color rgb="FF63BE7B"/>
      </colorScale>
    </cfRule>
    <cfRule type="colorScale" priority="50623">
      <colorScale>
        <cfvo type="min"/>
        <cfvo type="percentile" val="50"/>
        <cfvo type="max"/>
        <color rgb="FFF8696B"/>
        <color rgb="FFFCFCFF"/>
        <color rgb="FF63BE7B"/>
      </colorScale>
    </cfRule>
  </conditionalFormatting>
  <conditionalFormatting sqref="V3:V4">
    <cfRule type="colorScale" priority="50626">
      <colorScale>
        <cfvo type="min"/>
        <cfvo type="max"/>
        <color rgb="FFFFEF9C"/>
        <color rgb="FF63BE7B"/>
      </colorScale>
    </cfRule>
    <cfRule type="colorScale" priority="50627">
      <colorScale>
        <cfvo type="min"/>
        <cfvo type="percentile" val="50"/>
        <cfvo type="max"/>
        <color rgb="FF63BE7B"/>
        <color rgb="FFFCFCFF"/>
        <color rgb="FFF8696B"/>
      </colorScale>
    </cfRule>
    <cfRule type="colorScale" priority="50628">
      <colorScale>
        <cfvo type="min"/>
        <cfvo type="percentile" val="50"/>
        <cfvo type="max"/>
        <color rgb="FF63BE7B"/>
        <color rgb="FFFCFCFF"/>
        <color rgb="FFF8696B"/>
      </colorScale>
    </cfRule>
    <cfRule type="colorScale" priority="50629">
      <colorScale>
        <cfvo type="min"/>
        <cfvo type="max"/>
        <color rgb="FF63BE7B"/>
        <color rgb="FFFCFCFF"/>
      </colorScale>
    </cfRule>
    <cfRule type="colorScale" priority="50630">
      <colorScale>
        <cfvo type="min"/>
        <cfvo type="percentile" val="50"/>
        <cfvo type="max"/>
        <color rgb="FF63BE7B"/>
        <color rgb="FFFCFCFF"/>
        <color rgb="FFF8696B"/>
      </colorScale>
    </cfRule>
    <cfRule type="colorScale" priority="50631">
      <colorScale>
        <cfvo type="min"/>
        <cfvo type="max"/>
        <color rgb="FFFFEF9C"/>
        <color rgb="FF63BE7B"/>
      </colorScale>
    </cfRule>
    <cfRule type="colorScale" priority="50632">
      <colorScale>
        <cfvo type="min"/>
        <cfvo type="max"/>
        <color rgb="FFFFEF9C"/>
        <color rgb="FF63BE7B"/>
      </colorScale>
    </cfRule>
    <cfRule type="colorScale" priority="50633">
      <colorScale>
        <cfvo type="min"/>
        <cfvo type="max"/>
        <color rgb="FFFFEF9C"/>
        <color rgb="FF63BE7B"/>
      </colorScale>
    </cfRule>
  </conditionalFormatting>
  <conditionalFormatting sqref="W3:W4">
    <cfRule type="colorScale" priority="50642">
      <colorScale>
        <cfvo type="min"/>
        <cfvo type="percentile" val="50"/>
        <cfvo type="max"/>
        <color rgb="FF63BE7B"/>
        <color rgb="FFFCFCFF"/>
        <color rgb="FFF8696B"/>
      </colorScale>
    </cfRule>
  </conditionalFormatting>
  <conditionalFormatting sqref="J3:J4">
    <cfRule type="colorScale" priority="50644">
      <colorScale>
        <cfvo type="min"/>
        <cfvo type="max"/>
        <color rgb="FFFCFCFF"/>
        <color rgb="FF63BE7B"/>
      </colorScale>
    </cfRule>
    <cfRule type="colorScale" priority="50645">
      <colorScale>
        <cfvo type="min"/>
        <cfvo type="percentile" val="50"/>
        <cfvo type="max"/>
        <color rgb="FFF8696B"/>
        <color rgb="FFFCFCFF"/>
        <color rgb="FF63BE7B"/>
      </colorScale>
    </cfRule>
  </conditionalFormatting>
  <conditionalFormatting sqref="E3:E4 E6">
    <cfRule type="colorScale" priority="50656">
      <colorScale>
        <cfvo type="min"/>
        <cfvo type="max"/>
        <color rgb="FFFCFCFF"/>
        <color rgb="FF63BE7B"/>
      </colorScale>
    </cfRule>
  </conditionalFormatting>
  <conditionalFormatting sqref="F3:F4 F6">
    <cfRule type="colorScale" priority="50658">
      <colorScale>
        <cfvo type="min"/>
        <cfvo type="max"/>
        <color rgb="FFFCFCFF"/>
        <color rgb="FF63BE7B"/>
      </colorScale>
    </cfRule>
  </conditionalFormatting>
  <conditionalFormatting sqref="G3:G4 G6">
    <cfRule type="colorScale" priority="50660">
      <colorScale>
        <cfvo type="min"/>
        <cfvo type="max"/>
        <color rgb="FFFCFCFF"/>
        <color rgb="FF63BE7B"/>
      </colorScale>
    </cfRule>
  </conditionalFormatting>
  <conditionalFormatting sqref="R3:R4 R6">
    <cfRule type="colorScale" priority="50662">
      <colorScale>
        <cfvo type="min"/>
        <cfvo type="max"/>
        <color rgb="FFFCFCFF"/>
        <color rgb="FF63BE7B"/>
      </colorScale>
    </cfRule>
    <cfRule type="colorScale" priority="50663">
      <colorScale>
        <cfvo type="min"/>
        <cfvo type="percentile" val="50"/>
        <cfvo type="max"/>
        <color rgb="FFF8696B"/>
        <color rgb="FFFCFCFF"/>
        <color rgb="FF63BE7B"/>
      </colorScale>
    </cfRule>
  </conditionalFormatting>
  <conditionalFormatting sqref="S3:T4 S6:T6">
    <cfRule type="colorScale" priority="50670">
      <colorScale>
        <cfvo type="min"/>
        <cfvo type="percentile" val="50"/>
        <cfvo type="max"/>
        <color rgb="FFF8696B"/>
        <color rgb="FFFCFCFF"/>
        <color rgb="FF63BE7B"/>
      </colorScale>
    </cfRule>
    <cfRule type="colorScale" priority="50671">
      <colorScale>
        <cfvo type="min"/>
        <cfvo type="max"/>
        <color rgb="FFFCFCFF"/>
        <color rgb="FF63BE7B"/>
      </colorScale>
    </cfRule>
  </conditionalFormatting>
  <conditionalFormatting sqref="U3:U4 U6">
    <cfRule type="colorScale" priority="50674">
      <colorScale>
        <cfvo type="min"/>
        <cfvo type="percentile" val="50"/>
        <cfvo type="max"/>
        <color rgb="FFF8696B"/>
        <color rgb="FFFCFCFF"/>
        <color rgb="FF63BE7B"/>
      </colorScale>
    </cfRule>
  </conditionalFormatting>
  <conditionalFormatting sqref="V3:V4 V6">
    <cfRule type="colorScale" priority="50676">
      <colorScale>
        <cfvo type="min"/>
        <cfvo type="percentile" val="50"/>
        <cfvo type="max"/>
        <color rgb="FF63BE7B"/>
        <color rgb="FFFCFCFF"/>
        <color rgb="FFF8696B"/>
      </colorScale>
    </cfRule>
  </conditionalFormatting>
  <conditionalFormatting sqref="J3:J4 J6">
    <cfRule type="colorScale" priority="50678">
      <colorScale>
        <cfvo type="min"/>
        <cfvo type="max"/>
        <color rgb="FFFCFCFF"/>
        <color rgb="FF63BE7B"/>
      </colorScale>
    </cfRule>
  </conditionalFormatting>
  <conditionalFormatting sqref="S3:T4 S13:T13 S6:T11">
    <cfRule type="colorScale" priority="50737">
      <colorScale>
        <cfvo type="min"/>
        <cfvo type="max"/>
        <color rgb="FFFCFCFF"/>
        <color rgb="FF63BE7B"/>
      </colorScale>
    </cfRule>
    <cfRule type="colorScale" priority="50738">
      <colorScale>
        <cfvo type="min"/>
        <cfvo type="percentile" val="50"/>
        <cfvo type="max"/>
        <color rgb="FFF8696B"/>
        <color rgb="FFFCFCFF"/>
        <color rgb="FF63BE7B"/>
      </colorScale>
    </cfRule>
  </conditionalFormatting>
  <conditionalFormatting sqref="G3:G4 G13 G6:G11">
    <cfRule type="colorScale" priority="50793">
      <colorScale>
        <cfvo type="min"/>
        <cfvo type="max"/>
        <color rgb="FFFCFCFF"/>
        <color rgb="FF63BE7B"/>
      </colorScale>
    </cfRule>
    <cfRule type="colorScale" priority="50794">
      <colorScale>
        <cfvo type="min"/>
        <cfvo type="percentile" val="50"/>
        <cfvo type="max"/>
        <color rgb="FFF8696B"/>
        <color rgb="FFFCFCFF"/>
        <color rgb="FF63BE7B"/>
      </colorScale>
    </cfRule>
  </conditionalFormatting>
  <conditionalFormatting sqref="J3:J4 J13 J6:J11">
    <cfRule type="colorScale" priority="50797">
      <colorScale>
        <cfvo type="min"/>
        <cfvo type="max"/>
        <color rgb="FFFCFCFF"/>
        <color rgb="FF63BE7B"/>
      </colorScale>
    </cfRule>
    <cfRule type="colorScale" priority="50798">
      <colorScale>
        <cfvo type="min"/>
        <cfvo type="percentile" val="50"/>
        <cfvo type="max"/>
        <color rgb="FFF8696B"/>
        <color rgb="FFFCFCFF"/>
        <color rgb="FF63BE7B"/>
      </colorScale>
    </cfRule>
  </conditionalFormatting>
  <conditionalFormatting sqref="R3:R4 R13 R6:R11">
    <cfRule type="colorScale" priority="50809">
      <colorScale>
        <cfvo type="min"/>
        <cfvo type="max"/>
        <color rgb="FFFCFCFF"/>
        <color rgb="FF63BE7B"/>
      </colorScale>
    </cfRule>
    <cfRule type="colorScale" priority="50810">
      <colorScale>
        <cfvo type="min"/>
        <cfvo type="percentile" val="50"/>
        <cfvo type="max"/>
        <color rgb="FFF8696B"/>
        <color rgb="FFFCFCFF"/>
        <color rgb="FF63BE7B"/>
      </colorScale>
    </cfRule>
  </conditionalFormatting>
  <conditionalFormatting sqref="F3:F4 F13 F6:F11">
    <cfRule type="colorScale" priority="50813">
      <colorScale>
        <cfvo type="min"/>
        <cfvo type="max"/>
        <color rgb="FFFCFCFF"/>
        <color rgb="FF63BE7B"/>
      </colorScale>
    </cfRule>
  </conditionalFormatting>
  <conditionalFormatting sqref="H3:H4 H13 H6:H11">
    <cfRule type="colorScale" priority="50815">
      <colorScale>
        <cfvo type="min"/>
        <cfvo type="max"/>
        <color rgb="FFFCFCFF"/>
        <color rgb="FF63BE7B"/>
      </colorScale>
    </cfRule>
  </conditionalFormatting>
  <conditionalFormatting sqref="I3:I4 I13 I6:I11">
    <cfRule type="colorScale" priority="50817">
      <colorScale>
        <cfvo type="min"/>
        <cfvo type="max"/>
        <color rgb="FFFCFCFF"/>
        <color rgb="FF63BE7B"/>
      </colorScale>
    </cfRule>
  </conditionalFormatting>
  <conditionalFormatting sqref="K3:K4 K13 K6:K11">
    <cfRule type="colorScale" priority="50819">
      <colorScale>
        <cfvo type="min"/>
        <cfvo type="max"/>
        <color rgb="FFFCFCFF"/>
        <color rgb="FF63BE7B"/>
      </colorScale>
    </cfRule>
  </conditionalFormatting>
  <conditionalFormatting sqref="L3:L4 L13 L6:L11">
    <cfRule type="colorScale" priority="50821">
      <colorScale>
        <cfvo type="min"/>
        <cfvo type="max"/>
        <color rgb="FFFCFCFF"/>
        <color rgb="FF63BE7B"/>
      </colorScale>
    </cfRule>
  </conditionalFormatting>
  <conditionalFormatting sqref="G3:G4 G13 G6:G11">
    <cfRule type="colorScale" priority="50823">
      <colorScale>
        <cfvo type="min"/>
        <cfvo type="max"/>
        <color rgb="FFFCFCFF"/>
        <color rgb="FF63BE7B"/>
      </colorScale>
    </cfRule>
  </conditionalFormatting>
  <conditionalFormatting sqref="J3:J4 J13 J6:J11">
    <cfRule type="colorScale" priority="50825">
      <colorScale>
        <cfvo type="min"/>
        <cfvo type="max"/>
        <color rgb="FFFCFCFF"/>
        <color rgb="FF63BE7B"/>
      </colorScale>
    </cfRule>
  </conditionalFormatting>
  <conditionalFormatting sqref="R13:R14 R3:R4 R6:R11">
    <cfRule type="colorScale" priority="50834">
      <colorScale>
        <cfvo type="min"/>
        <cfvo type="max"/>
        <color rgb="FFFCFCFF"/>
        <color rgb="FF63BE7B"/>
      </colorScale>
    </cfRule>
  </conditionalFormatting>
  <conditionalFormatting sqref="T13:T14 T3:T4 T6:T11">
    <cfRule type="colorScale" priority="50838">
      <colorScale>
        <cfvo type="min"/>
        <cfvo type="max"/>
        <color rgb="FFFCFCFF"/>
        <color rgb="FF63BE7B"/>
      </colorScale>
    </cfRule>
  </conditionalFormatting>
  <conditionalFormatting sqref="D13:D14 D2:D4 D6:D11">
    <cfRule type="colorScale" priority="50840">
      <colorScale>
        <cfvo type="min"/>
        <cfvo type="percentile" val="50"/>
        <cfvo type="max"/>
        <color rgb="FFF8696B"/>
        <color rgb="FFFCFCFF"/>
        <color rgb="FF63BE7B"/>
      </colorScale>
    </cfRule>
  </conditionalFormatting>
  <conditionalFormatting sqref="G13:G14 G2:G4 G6:G11">
    <cfRule type="colorScale" priority="50842">
      <colorScale>
        <cfvo type="min"/>
        <cfvo type="max"/>
        <color rgb="FFFCFCFF"/>
        <color rgb="FF63BE7B"/>
      </colorScale>
    </cfRule>
  </conditionalFormatting>
  <conditionalFormatting sqref="J13:J14 J2:J4 J6:J11">
    <cfRule type="colorScale" priority="50844">
      <colorScale>
        <cfvo type="min"/>
        <cfvo type="max"/>
        <color rgb="FFFCFCFF"/>
        <color rgb="FF63BE7B"/>
      </colorScale>
    </cfRule>
  </conditionalFormatting>
  <conditionalFormatting sqref="O13:O14 O2:O4 O6:O11">
    <cfRule type="colorScale" priority="50850">
      <colorScale>
        <cfvo type="min"/>
        <cfvo type="percentile" val="50"/>
        <cfvo type="max"/>
        <color rgb="FF63BE7B"/>
        <color rgb="FFFCFCFF"/>
        <color rgb="FFF8696B"/>
      </colorScale>
    </cfRule>
  </conditionalFormatting>
  <conditionalFormatting sqref="P13:P14 P2:P4 P6:P11">
    <cfRule type="colorScale" priority="50852">
      <colorScale>
        <cfvo type="min"/>
        <cfvo type="percentile" val="50"/>
        <cfvo type="max"/>
        <color rgb="FF63BE7B"/>
        <color rgb="FFFCFCFF"/>
        <color rgb="FFF8696B"/>
      </colorScale>
    </cfRule>
  </conditionalFormatting>
  <conditionalFormatting sqref="Q13:Q14 Q2:Q4 Q6:Q11">
    <cfRule type="colorScale" priority="50854">
      <colorScale>
        <cfvo type="min"/>
        <cfvo type="percentile" val="50"/>
        <cfvo type="max"/>
        <color rgb="FFF8696B"/>
        <color rgb="FFFCFCFF"/>
        <color rgb="FF63BE7B"/>
      </colorScale>
    </cfRule>
  </conditionalFormatting>
  <conditionalFormatting sqref="R13:R14 R2:R4 R6:R11">
    <cfRule type="colorScale" priority="50856">
      <colorScale>
        <cfvo type="min"/>
        <cfvo type="max"/>
        <color rgb="FFFCFCFF"/>
        <color rgb="FF63BE7B"/>
      </colorScale>
    </cfRule>
  </conditionalFormatting>
  <conditionalFormatting sqref="T13:T14 T2:T4 T6:T11">
    <cfRule type="colorScale" priority="50860">
      <colorScale>
        <cfvo type="min"/>
        <cfvo type="max"/>
        <color rgb="FFFCFCFF"/>
        <color rgb="FF63BE7B"/>
      </colorScale>
    </cfRule>
  </conditionalFormatting>
  <conditionalFormatting sqref="U13:U14 U2:U4 U6:U11">
    <cfRule type="colorScale" priority="50862">
      <colorScale>
        <cfvo type="min"/>
        <cfvo type="percentile" val="50"/>
        <cfvo type="max"/>
        <color rgb="FFF8696B"/>
        <color rgb="FFFCFCFF"/>
        <color rgb="FF63BE7B"/>
      </colorScale>
    </cfRule>
  </conditionalFormatting>
  <conditionalFormatting sqref="V13:V14 V2:V4 V6:V11">
    <cfRule type="colorScale" priority="50864">
      <colorScale>
        <cfvo type="min"/>
        <cfvo type="percentile" val="50"/>
        <cfvo type="max"/>
        <color rgb="FF63BE7B"/>
        <color rgb="FFFCFCFF"/>
        <color rgb="FFF8696B"/>
      </colorScale>
    </cfRule>
  </conditionalFormatting>
  <conditionalFormatting sqref="W13:W14 W2:W4 W6:W11">
    <cfRule type="colorScale" priority="50866">
      <colorScale>
        <cfvo type="min"/>
        <cfvo type="percentile" val="50"/>
        <cfvo type="max"/>
        <color rgb="FF63BE7B"/>
        <color rgb="FFFCFCFF"/>
        <color rgb="FFF8696B"/>
      </colorScale>
    </cfRule>
  </conditionalFormatting>
  <conditionalFormatting sqref="R2:R4 R16 R13:R14 R6:R11">
    <cfRule type="colorScale" priority="2233">
      <colorScale>
        <cfvo type="min"/>
        <cfvo type="max"/>
        <color rgb="FFFCFCFF"/>
        <color rgb="FF63BE7B"/>
      </colorScale>
    </cfRule>
    <cfRule type="colorScale" priority="50869">
      <colorScale>
        <cfvo type="min"/>
        <cfvo type="percentile" val="50"/>
        <cfvo type="max"/>
        <color rgb="FFF8696B"/>
        <color rgb="FFFCFCFF"/>
        <color rgb="FF63BE7B"/>
      </colorScale>
    </cfRule>
  </conditionalFormatting>
  <conditionalFormatting sqref="S2:T4 S16:T16 S13:T14 S6:T11">
    <cfRule type="colorScale" priority="2231">
      <colorScale>
        <cfvo type="min"/>
        <cfvo type="percentile" val="50"/>
        <cfvo type="max"/>
        <color rgb="FFF8696B"/>
        <color rgb="FFFCFCFF"/>
        <color rgb="FF63BE7B"/>
      </colorScale>
    </cfRule>
    <cfRule type="colorScale" priority="50876">
      <colorScale>
        <cfvo type="min"/>
        <cfvo type="max"/>
        <color rgb="FFFCFCFF"/>
        <color rgb="FF63BE7B"/>
      </colorScale>
    </cfRule>
  </conditionalFormatting>
  <conditionalFormatting sqref="G20:N1048576">
    <cfRule type="colorScale" priority="50877">
      <colorScale>
        <cfvo type="min"/>
        <cfvo type="percentile" val="50"/>
        <cfvo type="max"/>
        <color rgb="FFF8696B"/>
        <color rgb="FFFCFCFF"/>
        <color rgb="FF63BE7B"/>
      </colorScale>
    </cfRule>
  </conditionalFormatting>
  <conditionalFormatting sqref="I1:N1 G1">
    <cfRule type="colorScale" priority="50879">
      <colorScale>
        <cfvo type="min"/>
        <cfvo type="percentile" val="50"/>
        <cfvo type="max"/>
        <color rgb="FFF8696B"/>
        <color rgb="FFFCFCFF"/>
        <color rgb="FF63BE7B"/>
      </colorScale>
    </cfRule>
  </conditionalFormatting>
  <conditionalFormatting sqref="E3:N3">
    <cfRule type="colorScale" priority="50882">
      <colorScale>
        <cfvo type="min"/>
        <cfvo type="max"/>
        <color rgb="FFFCFCFF"/>
        <color rgb="FF63BE7B"/>
      </colorScale>
    </cfRule>
    <cfRule type="colorScale" priority="50883">
      <colorScale>
        <cfvo type="min"/>
        <cfvo type="max"/>
        <color rgb="FFFCFCFF"/>
        <color rgb="FF63BE7B"/>
      </colorScale>
    </cfRule>
    <cfRule type="colorScale" priority="50884">
      <colorScale>
        <cfvo type="min"/>
        <cfvo type="percentile" val="50"/>
        <cfvo type="max"/>
        <color rgb="FFF8696B"/>
        <color rgb="FFFFEB84"/>
        <color rgb="FF63BE7B"/>
      </colorScale>
    </cfRule>
    <cfRule type="colorScale" priority="50885">
      <colorScale>
        <cfvo type="min"/>
        <cfvo type="max"/>
        <color rgb="FFFFEF9C"/>
        <color rgb="FF63BE7B"/>
      </colorScale>
    </cfRule>
  </conditionalFormatting>
  <conditionalFormatting sqref="E4:N4">
    <cfRule type="colorScale" priority="50890">
      <colorScale>
        <cfvo type="min"/>
        <cfvo type="max"/>
        <color rgb="FFFCFCFF"/>
        <color rgb="FF63BE7B"/>
      </colorScale>
    </cfRule>
    <cfRule type="colorScale" priority="50891">
      <colorScale>
        <cfvo type="min"/>
        <cfvo type="max"/>
        <color rgb="FFFCFCFF"/>
        <color rgb="FF63BE7B"/>
      </colorScale>
    </cfRule>
    <cfRule type="colorScale" priority="50892">
      <colorScale>
        <cfvo type="min"/>
        <cfvo type="percentile" val="50"/>
        <cfvo type="max"/>
        <color rgb="FFF8696B"/>
        <color rgb="FFFFEB84"/>
        <color rgb="FF63BE7B"/>
      </colorScale>
    </cfRule>
    <cfRule type="colorScale" priority="50893">
      <colorScale>
        <cfvo type="min"/>
        <cfvo type="max"/>
        <color rgb="FFFFEF9C"/>
        <color rgb="FF63BE7B"/>
      </colorScale>
    </cfRule>
  </conditionalFormatting>
  <conditionalFormatting sqref="E6:N6">
    <cfRule type="colorScale" priority="50906">
      <colorScale>
        <cfvo type="min"/>
        <cfvo type="max"/>
        <color rgb="FFFCFCFF"/>
        <color rgb="FF63BE7B"/>
      </colorScale>
    </cfRule>
    <cfRule type="colorScale" priority="50907">
      <colorScale>
        <cfvo type="min"/>
        <cfvo type="max"/>
        <color rgb="FFFCFCFF"/>
        <color rgb="FF63BE7B"/>
      </colorScale>
    </cfRule>
    <cfRule type="colorScale" priority="50908">
      <colorScale>
        <cfvo type="min"/>
        <cfvo type="percentile" val="50"/>
        <cfvo type="max"/>
        <color rgb="FFF8696B"/>
        <color rgb="FFFFEB84"/>
        <color rgb="FF63BE7B"/>
      </colorScale>
    </cfRule>
    <cfRule type="colorScale" priority="50909">
      <colorScale>
        <cfvo type="min"/>
        <cfvo type="max"/>
        <color rgb="FFFFEF9C"/>
        <color rgb="FF63BE7B"/>
      </colorScale>
    </cfRule>
  </conditionalFormatting>
  <conditionalFormatting sqref="F3:G3 J3:N3">
    <cfRule type="colorScale" priority="50914">
      <colorScale>
        <cfvo type="min"/>
        <cfvo type="max"/>
        <color rgb="FFFCFCFF"/>
        <color rgb="FF63BE7B"/>
      </colorScale>
    </cfRule>
  </conditionalFormatting>
  <conditionalFormatting sqref="E8:N8">
    <cfRule type="colorScale" priority="50952">
      <colorScale>
        <cfvo type="min"/>
        <cfvo type="max"/>
        <color rgb="FFFCFCFF"/>
        <color rgb="FF63BE7B"/>
      </colorScale>
    </cfRule>
    <cfRule type="colorScale" priority="50953">
      <colorScale>
        <cfvo type="min"/>
        <cfvo type="max"/>
        <color rgb="FFFCFCFF"/>
        <color rgb="FF63BE7B"/>
      </colorScale>
    </cfRule>
    <cfRule type="colorScale" priority="50954">
      <colorScale>
        <cfvo type="min"/>
        <cfvo type="max"/>
        <color rgb="FFFCFCFF"/>
        <color rgb="FF63BE7B"/>
      </colorScale>
    </cfRule>
    <cfRule type="colorScale" priority="50955">
      <colorScale>
        <cfvo type="min"/>
        <cfvo type="percentile" val="50"/>
        <cfvo type="max"/>
        <color rgb="FFF8696B"/>
        <color rgb="FFFFEB84"/>
        <color rgb="FF63BE7B"/>
      </colorScale>
    </cfRule>
    <cfRule type="colorScale" priority="50956">
      <colorScale>
        <cfvo type="min"/>
        <cfvo type="max"/>
        <color rgb="FFFCFCFF"/>
        <color rgb="FF63BE7B"/>
      </colorScale>
    </cfRule>
    <cfRule type="colorScale" priority="50957">
      <colorScale>
        <cfvo type="min"/>
        <cfvo type="max"/>
        <color rgb="FFFFEF9C"/>
        <color rgb="FF63BE7B"/>
      </colorScale>
    </cfRule>
  </conditionalFormatting>
  <conditionalFormatting sqref="E9:N9">
    <cfRule type="colorScale" priority="50964">
      <colorScale>
        <cfvo type="min"/>
        <cfvo type="max"/>
        <color rgb="FFFCFCFF"/>
        <color rgb="FF63BE7B"/>
      </colorScale>
    </cfRule>
    <cfRule type="colorScale" priority="50965">
      <colorScale>
        <cfvo type="min"/>
        <cfvo type="max"/>
        <color rgb="FFFCFCFF"/>
        <color rgb="FF63BE7B"/>
      </colorScale>
    </cfRule>
    <cfRule type="colorScale" priority="50966">
      <colorScale>
        <cfvo type="min"/>
        <cfvo type="percentile" val="50"/>
        <cfvo type="max"/>
        <color rgb="FFF8696B"/>
        <color rgb="FFFFEB84"/>
        <color rgb="FF63BE7B"/>
      </colorScale>
    </cfRule>
    <cfRule type="colorScale" priority="50967">
      <colorScale>
        <cfvo type="min"/>
        <cfvo type="max"/>
        <color rgb="FFFFEF9C"/>
        <color rgb="FF63BE7B"/>
      </colorScale>
    </cfRule>
  </conditionalFormatting>
  <conditionalFormatting sqref="E10:N10">
    <cfRule type="colorScale" priority="50972">
      <colorScale>
        <cfvo type="min"/>
        <cfvo type="max"/>
        <color rgb="FFFCFCFF"/>
        <color rgb="FF63BE7B"/>
      </colorScale>
    </cfRule>
    <cfRule type="colorScale" priority="50973">
      <colorScale>
        <cfvo type="min"/>
        <cfvo type="max"/>
        <color rgb="FFFCFCFF"/>
        <color rgb="FF63BE7B"/>
      </colorScale>
    </cfRule>
    <cfRule type="colorScale" priority="50974">
      <colorScale>
        <cfvo type="min"/>
        <cfvo type="max"/>
        <color rgb="FFFCFCFF"/>
        <color rgb="FF63BE7B"/>
      </colorScale>
    </cfRule>
    <cfRule type="colorScale" priority="50975">
      <colorScale>
        <cfvo type="min"/>
        <cfvo type="percentile" val="50"/>
        <cfvo type="max"/>
        <color rgb="FFF8696B"/>
        <color rgb="FFFFEB84"/>
        <color rgb="FF63BE7B"/>
      </colorScale>
    </cfRule>
    <cfRule type="colorScale" priority="50976">
      <colorScale>
        <cfvo type="min"/>
        <cfvo type="max"/>
        <color rgb="FFFCFCFF"/>
        <color rgb="FF63BE7B"/>
      </colorScale>
    </cfRule>
    <cfRule type="colorScale" priority="50977">
      <colorScale>
        <cfvo type="min"/>
        <cfvo type="max"/>
        <color rgb="FFFFEF9C"/>
        <color rgb="FF63BE7B"/>
      </colorScale>
    </cfRule>
  </conditionalFormatting>
  <conditionalFormatting sqref="E11:N11">
    <cfRule type="colorScale" priority="50984">
      <colorScale>
        <cfvo type="min"/>
        <cfvo type="max"/>
        <color rgb="FFFCFCFF"/>
        <color rgb="FF63BE7B"/>
      </colorScale>
    </cfRule>
    <cfRule type="colorScale" priority="50985">
      <colorScale>
        <cfvo type="min"/>
        <cfvo type="max"/>
        <color rgb="FFFCFCFF"/>
        <color rgb="FF63BE7B"/>
      </colorScale>
    </cfRule>
    <cfRule type="colorScale" priority="50986">
      <colorScale>
        <cfvo type="min"/>
        <cfvo type="max"/>
        <color rgb="FFFCFCFF"/>
        <color rgb="FF63BE7B"/>
      </colorScale>
    </cfRule>
    <cfRule type="colorScale" priority="50987">
      <colorScale>
        <cfvo type="min"/>
        <cfvo type="max"/>
        <color rgb="FFFCFCFF"/>
        <color rgb="FF63BE7B"/>
      </colorScale>
    </cfRule>
    <cfRule type="colorScale" priority="50988">
      <colorScale>
        <cfvo type="min"/>
        <cfvo type="percentile" val="50"/>
        <cfvo type="max"/>
        <color rgb="FFF8696B"/>
        <color rgb="FFFFEB84"/>
        <color rgb="FF63BE7B"/>
      </colorScale>
    </cfRule>
    <cfRule type="colorScale" priority="50989">
      <colorScale>
        <cfvo type="min"/>
        <cfvo type="max"/>
        <color rgb="FFFFEF9C"/>
        <color rgb="FF63BE7B"/>
      </colorScale>
    </cfRule>
  </conditionalFormatting>
  <conditionalFormatting sqref="E7:N7">
    <cfRule type="colorScale" priority="51004">
      <colorScale>
        <cfvo type="min"/>
        <cfvo type="max"/>
        <color rgb="FFFCFCFF"/>
        <color rgb="FF63BE7B"/>
      </colorScale>
    </cfRule>
    <cfRule type="colorScale" priority="51005">
      <colorScale>
        <cfvo type="min"/>
        <cfvo type="max"/>
        <color rgb="FFFCFCFF"/>
        <color rgb="FF63BE7B"/>
      </colorScale>
    </cfRule>
    <cfRule type="colorScale" priority="51006">
      <colorScale>
        <cfvo type="min"/>
        <cfvo type="percentile" val="50"/>
        <cfvo type="max"/>
        <color rgb="FFF8696B"/>
        <color rgb="FFFFEB84"/>
        <color rgb="FF63BE7B"/>
      </colorScale>
    </cfRule>
    <cfRule type="colorScale" priority="51007">
      <colorScale>
        <cfvo type="min"/>
        <cfvo type="max"/>
        <color rgb="FFFFEF9C"/>
        <color rgb="FF63BE7B"/>
      </colorScale>
    </cfRule>
  </conditionalFormatting>
  <conditionalFormatting sqref="E13:N13">
    <cfRule type="colorScale" priority="51034">
      <colorScale>
        <cfvo type="min"/>
        <cfvo type="max"/>
        <color rgb="FFFCFCFF"/>
        <color rgb="FF63BE7B"/>
      </colorScale>
    </cfRule>
    <cfRule type="colorScale" priority="51035">
      <colorScale>
        <cfvo type="min"/>
        <cfvo type="max"/>
        <color rgb="FFFCFCFF"/>
        <color rgb="FF63BE7B"/>
      </colorScale>
    </cfRule>
    <cfRule type="colorScale" priority="51036">
      <colorScale>
        <cfvo type="min"/>
        <cfvo type="percentile" val="50"/>
        <cfvo type="max"/>
        <color rgb="FFF8696B"/>
        <color rgb="FFFFEB84"/>
        <color rgb="FF63BE7B"/>
      </colorScale>
    </cfRule>
    <cfRule type="colorScale" priority="51037">
      <colorScale>
        <cfvo type="min"/>
        <cfvo type="max"/>
        <color rgb="FFFFEF9C"/>
        <color rgb="FF63BE7B"/>
      </colorScale>
    </cfRule>
  </conditionalFormatting>
  <conditionalFormatting sqref="E14:N14">
    <cfRule type="colorScale" priority="51059">
      <colorScale>
        <cfvo type="min"/>
        <cfvo type="max"/>
        <color rgb="FFFCFCFF"/>
        <color rgb="FF63BE7B"/>
      </colorScale>
    </cfRule>
    <cfRule type="colorScale" priority="51060">
      <colorScale>
        <cfvo type="min"/>
        <cfvo type="max"/>
        <color rgb="FFFCFCFF"/>
        <color rgb="FF63BE7B"/>
      </colorScale>
    </cfRule>
    <cfRule type="colorScale" priority="51061">
      <colorScale>
        <cfvo type="min"/>
        <cfvo type="percentile" val="50"/>
        <cfvo type="max"/>
        <color rgb="FFF8696B"/>
        <color rgb="FFFFEB84"/>
        <color rgb="FF63BE7B"/>
      </colorScale>
    </cfRule>
    <cfRule type="colorScale" priority="51062">
      <colorScale>
        <cfvo type="min"/>
        <cfvo type="max"/>
        <color rgb="FFFFEF9C"/>
        <color rgb="FF63BE7B"/>
      </colorScale>
    </cfRule>
  </conditionalFormatting>
  <conditionalFormatting sqref="F14:G14 J14:N14">
    <cfRule type="colorScale" priority="51067">
      <colorScale>
        <cfvo type="min"/>
        <cfvo type="max"/>
        <color rgb="FFFCFCFF"/>
        <color rgb="FF63BE7B"/>
      </colorScale>
    </cfRule>
  </conditionalFormatting>
  <conditionalFormatting sqref="E2:N2">
    <cfRule type="colorScale" priority="51113">
      <colorScale>
        <cfvo type="min"/>
        <cfvo type="max"/>
        <color rgb="FFFCFCFF"/>
        <color rgb="FF63BE7B"/>
      </colorScale>
    </cfRule>
    <cfRule type="colorScale" priority="51114">
      <colorScale>
        <cfvo type="min"/>
        <cfvo type="max"/>
        <color rgb="FFFCFCFF"/>
        <color rgb="FF63BE7B"/>
      </colorScale>
    </cfRule>
    <cfRule type="colorScale" priority="51115">
      <colorScale>
        <cfvo type="min"/>
        <cfvo type="percentile" val="50"/>
        <cfvo type="max"/>
        <color rgb="FFF8696B"/>
        <color rgb="FFFFEB84"/>
        <color rgb="FF63BE7B"/>
      </colorScale>
    </cfRule>
    <cfRule type="colorScale" priority="51116">
      <colorScale>
        <cfvo type="min"/>
        <cfvo type="max"/>
        <color rgb="FFFFEF9C"/>
        <color rgb="FF63BE7B"/>
      </colorScale>
    </cfRule>
  </conditionalFormatting>
  <conditionalFormatting sqref="E16:N16">
    <cfRule type="colorScale" priority="51140">
      <colorScale>
        <cfvo type="min"/>
        <cfvo type="max"/>
        <color rgb="FFFCFCFF"/>
        <color rgb="FF63BE7B"/>
      </colorScale>
    </cfRule>
    <cfRule type="colorScale" priority="51141">
      <colorScale>
        <cfvo type="min"/>
        <cfvo type="max"/>
        <color rgb="FFFCFCFF"/>
        <color rgb="FF63BE7B"/>
      </colorScale>
    </cfRule>
    <cfRule type="colorScale" priority="51142">
      <colorScale>
        <cfvo type="min"/>
        <cfvo type="percentile" val="50"/>
        <cfvo type="max"/>
        <color rgb="FFF8696B"/>
        <color rgb="FFFFEB84"/>
        <color rgb="FF63BE7B"/>
      </colorScale>
    </cfRule>
    <cfRule type="colorScale" priority="51143">
      <colorScale>
        <cfvo type="min"/>
        <cfvo type="max"/>
        <color rgb="FFFFEF9C"/>
        <color rgb="FF63BE7B"/>
      </colorScale>
    </cfRule>
  </conditionalFormatting>
  <conditionalFormatting sqref="E2:E4 E16 E13:E14 E6:E11">
    <cfRule type="colorScale" priority="2247">
      <colorScale>
        <cfvo type="min"/>
        <cfvo type="max"/>
        <color rgb="FFFCFCFF"/>
        <color rgb="FF63BE7B"/>
      </colorScale>
    </cfRule>
  </conditionalFormatting>
  <conditionalFormatting sqref="F2:F4 F16 F13:F14 F6:F11">
    <cfRule type="colorScale" priority="2246">
      <colorScale>
        <cfvo type="min"/>
        <cfvo type="max"/>
        <color rgb="FFFCFCFF"/>
        <color rgb="FF63BE7B"/>
      </colorScale>
    </cfRule>
  </conditionalFormatting>
  <conditionalFormatting sqref="H2:H4 H16 H13:H14 H6:H11">
    <cfRule type="colorScale" priority="2244">
      <colorScale>
        <cfvo type="min"/>
        <cfvo type="max"/>
        <color rgb="FFFCFCFF"/>
        <color rgb="FF63BE7B"/>
      </colorScale>
    </cfRule>
  </conditionalFormatting>
  <conditionalFormatting sqref="I2:I4 I16 I13:I14 I6:I11">
    <cfRule type="colorScale" priority="2243">
      <colorScale>
        <cfvo type="min"/>
        <cfvo type="max"/>
        <color rgb="FFFCFCFF"/>
        <color rgb="FF63BE7B"/>
      </colorScale>
    </cfRule>
  </conditionalFormatting>
  <conditionalFormatting sqref="K2:K4 K16 K13:K14 K6:K11">
    <cfRule type="colorScale" priority="2241">
      <colorScale>
        <cfvo type="min"/>
        <cfvo type="max"/>
        <color rgb="FFFCFCFF"/>
        <color rgb="FF63BE7B"/>
      </colorScale>
    </cfRule>
  </conditionalFormatting>
  <conditionalFormatting sqref="L2:L4 L16 L13:L14 L6:L11">
    <cfRule type="colorScale" priority="2240">
      <colorScale>
        <cfvo type="min"/>
        <cfvo type="max"/>
        <color rgb="FFFCFCFF"/>
        <color rgb="FF63BE7B"/>
      </colorScale>
    </cfRule>
  </conditionalFormatting>
  <conditionalFormatting sqref="D17">
    <cfRule type="colorScale" priority="2141">
      <colorScale>
        <cfvo type="min"/>
        <cfvo type="percentile" val="50"/>
        <cfvo type="max"/>
        <color rgb="FFF8696B"/>
        <color rgb="FFFCFCFF"/>
        <color rgb="FF63BE7B"/>
      </colorScale>
    </cfRule>
  </conditionalFormatting>
  <conditionalFormatting sqref="D17">
    <cfRule type="colorScale" priority="2142">
      <colorScale>
        <cfvo type="min"/>
        <cfvo type="percentile" val="50"/>
        <cfvo type="max"/>
        <color rgb="FFF8696B"/>
        <color rgb="FFFCFCFF"/>
        <color rgb="FF63BE7B"/>
      </colorScale>
    </cfRule>
  </conditionalFormatting>
  <conditionalFormatting sqref="E17">
    <cfRule type="colorScale" priority="2143">
      <colorScale>
        <cfvo type="min"/>
        <cfvo type="percentile" val="50"/>
        <cfvo type="max"/>
        <color rgb="FFF8696B"/>
        <color rgb="FFFCFCFF"/>
        <color rgb="FF63BE7B"/>
      </colorScale>
    </cfRule>
    <cfRule type="colorScale" priority="2144">
      <colorScale>
        <cfvo type="min"/>
        <cfvo type="max"/>
        <color rgb="FFFCFCFF"/>
        <color rgb="FF63BE7B"/>
      </colorScale>
    </cfRule>
    <cfRule type="colorScale" priority="2145">
      <colorScale>
        <cfvo type="min"/>
        <cfvo type="percentile" val="50"/>
        <cfvo type="max"/>
        <color rgb="FFF8696B"/>
        <color rgb="FFFCFCFF"/>
        <color rgb="FF63BE7B"/>
      </colorScale>
    </cfRule>
  </conditionalFormatting>
  <conditionalFormatting sqref="E17">
    <cfRule type="colorScale" priority="2146">
      <colorScale>
        <cfvo type="min"/>
        <cfvo type="max"/>
        <color rgb="FFFCFCFF"/>
        <color rgb="FF63BE7B"/>
      </colorScale>
    </cfRule>
    <cfRule type="colorScale" priority="2147">
      <colorScale>
        <cfvo type="min"/>
        <cfvo type="max"/>
        <color rgb="FFFCFCFF"/>
        <color rgb="FF63BE7B"/>
      </colorScale>
    </cfRule>
    <cfRule type="colorScale" priority="2148">
      <colorScale>
        <cfvo type="min"/>
        <cfvo type="max"/>
        <color rgb="FFFCFCFF"/>
        <color rgb="FF63BE7B"/>
      </colorScale>
    </cfRule>
  </conditionalFormatting>
  <conditionalFormatting sqref="E17:N17">
    <cfRule type="colorScale" priority="2120">
      <colorScale>
        <cfvo type="min"/>
        <cfvo type="max"/>
        <color rgb="FFFCFCFF"/>
        <color rgb="FF63BE7B"/>
      </colorScale>
    </cfRule>
    <cfRule type="colorScale" priority="2121">
      <colorScale>
        <cfvo type="min"/>
        <cfvo type="max"/>
        <color rgb="FFFCFCFF"/>
        <color rgb="FF63BE7B"/>
      </colorScale>
    </cfRule>
    <cfRule type="colorScale" priority="2122">
      <colorScale>
        <cfvo type="min"/>
        <cfvo type="percentile" val="50"/>
        <cfvo type="max"/>
        <color rgb="FFF8696B"/>
        <color rgb="FFFFEB84"/>
        <color rgb="FF63BE7B"/>
      </colorScale>
    </cfRule>
    <cfRule type="colorScale" priority="2123">
      <colorScale>
        <cfvo type="min"/>
        <cfvo type="max"/>
        <color rgb="FFFFEF9C"/>
        <color rgb="FF63BE7B"/>
      </colorScale>
    </cfRule>
  </conditionalFormatting>
  <conditionalFormatting sqref="F17">
    <cfRule type="colorScale" priority="2149">
      <colorScale>
        <cfvo type="min"/>
        <cfvo type="max"/>
        <color rgb="FFFCFCFF"/>
        <color rgb="FF63BE7B"/>
      </colorScale>
    </cfRule>
    <cfRule type="colorScale" priority="2150">
      <colorScale>
        <cfvo type="min"/>
        <cfvo type="percentile" val="50"/>
        <cfvo type="max"/>
        <color rgb="FFF8696B"/>
        <color rgb="FFFCFCFF"/>
        <color rgb="FF63BE7B"/>
      </colorScale>
    </cfRule>
    <cfRule type="colorScale" priority="2151">
      <colorScale>
        <cfvo type="min"/>
        <cfvo type="max"/>
        <color rgb="FFFCFCFF"/>
        <color rgb="FF63BE7B"/>
      </colorScale>
    </cfRule>
    <cfRule type="colorScale" priority="2152">
      <colorScale>
        <cfvo type="min"/>
        <cfvo type="percentile" val="50"/>
        <cfvo type="max"/>
        <color rgb="FFF8696B"/>
        <color rgb="FFFCFCFF"/>
        <color rgb="FF63BE7B"/>
      </colorScale>
    </cfRule>
  </conditionalFormatting>
  <conditionalFormatting sqref="F17">
    <cfRule type="colorScale" priority="2153">
      <colorScale>
        <cfvo type="min"/>
        <cfvo type="max"/>
        <color rgb="FFFCFCFF"/>
        <color rgb="FF63BE7B"/>
      </colorScale>
    </cfRule>
    <cfRule type="colorScale" priority="2154">
      <colorScale>
        <cfvo type="min"/>
        <cfvo type="max"/>
        <color rgb="FFFCFCFF"/>
        <color rgb="FF63BE7B"/>
      </colorScale>
    </cfRule>
    <cfRule type="colorScale" priority="2155">
      <colorScale>
        <cfvo type="min"/>
        <cfvo type="max"/>
        <color rgb="FFFCFCFF"/>
        <color rgb="FF63BE7B"/>
      </colorScale>
    </cfRule>
  </conditionalFormatting>
  <conditionalFormatting sqref="G17">
    <cfRule type="colorScale" priority="2156">
      <colorScale>
        <cfvo type="min"/>
        <cfvo type="percentile" val="50"/>
        <cfvo type="max"/>
        <color rgb="FFF8696B"/>
        <color rgb="FFFCFCFF"/>
        <color rgb="FF63BE7B"/>
      </colorScale>
    </cfRule>
    <cfRule type="colorScale" priority="2157">
      <colorScale>
        <cfvo type="min"/>
        <cfvo type="max"/>
        <color rgb="FFFCFCFF"/>
        <color rgb="FF63BE7B"/>
      </colorScale>
    </cfRule>
    <cfRule type="colorScale" priority="2158">
      <colorScale>
        <cfvo type="min"/>
        <cfvo type="percentile" val="50"/>
        <cfvo type="max"/>
        <color rgb="FFF8696B"/>
        <color rgb="FFFCFCFF"/>
        <color rgb="FF63BE7B"/>
      </colorScale>
    </cfRule>
  </conditionalFormatting>
  <conditionalFormatting sqref="G17">
    <cfRule type="colorScale" priority="2159">
      <colorScale>
        <cfvo type="min"/>
        <cfvo type="max"/>
        <color rgb="FFFCFCFF"/>
        <color rgb="FF63BE7B"/>
      </colorScale>
    </cfRule>
    <cfRule type="colorScale" priority="2160">
      <colorScale>
        <cfvo type="min"/>
        <cfvo type="max"/>
        <color rgb="FFFCFCFF"/>
        <color rgb="FF63BE7B"/>
      </colorScale>
    </cfRule>
    <cfRule type="colorScale" priority="2161">
      <colorScale>
        <cfvo type="min"/>
        <cfvo type="max"/>
        <color rgb="FFFCFCFF"/>
        <color rgb="FF63BE7B"/>
      </colorScale>
    </cfRule>
  </conditionalFormatting>
  <conditionalFormatting sqref="H17">
    <cfRule type="colorScale" priority="2140">
      <colorScale>
        <cfvo type="min"/>
        <cfvo type="percentile" val="50"/>
        <cfvo type="max"/>
        <color rgb="FFF8696B"/>
        <color rgb="FFFCFCFF"/>
        <color rgb="FF5A8AC6"/>
      </colorScale>
    </cfRule>
  </conditionalFormatting>
  <conditionalFormatting sqref="H17">
    <cfRule type="colorScale" priority="2162">
      <colorScale>
        <cfvo type="min"/>
        <cfvo type="percentile" val="50"/>
        <cfvo type="max"/>
        <color rgb="FFF8696B"/>
        <color rgb="FFFCFCFF"/>
        <color rgb="FF63BE7B"/>
      </colorScale>
    </cfRule>
    <cfRule type="colorScale" priority="2163">
      <colorScale>
        <cfvo type="min"/>
        <cfvo type="max"/>
        <color rgb="FFFCFCFF"/>
        <color rgb="FF63BE7B"/>
      </colorScale>
    </cfRule>
    <cfRule type="colorScale" priority="2164">
      <colorScale>
        <cfvo type="min"/>
        <cfvo type="percentile" val="50"/>
        <cfvo type="max"/>
        <color rgb="FFF8696B"/>
        <color rgb="FFFCFCFF"/>
        <color rgb="FF63BE7B"/>
      </colorScale>
    </cfRule>
  </conditionalFormatting>
  <conditionalFormatting sqref="H17">
    <cfRule type="colorScale" priority="2165">
      <colorScale>
        <cfvo type="min"/>
        <cfvo type="percentile" val="50"/>
        <cfvo type="max"/>
        <color rgb="FFF8696B"/>
        <color rgb="FFFCFCFF"/>
        <color rgb="FF63BE7B"/>
      </colorScale>
    </cfRule>
    <cfRule type="colorScale" priority="2166">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fRule type="colorScale" priority="2169">
      <colorScale>
        <cfvo type="min"/>
        <cfvo type="percentile" val="50"/>
        <cfvo type="max"/>
        <color rgb="FFF8696B"/>
        <color rgb="FFFCFCFF"/>
        <color rgb="FF63BE7B"/>
      </colorScale>
    </cfRule>
  </conditionalFormatting>
  <conditionalFormatting sqref="I17">
    <cfRule type="colorScale" priority="2170">
      <colorScale>
        <cfvo type="min"/>
        <cfvo type="percentile" val="50"/>
        <cfvo type="max"/>
        <color rgb="FFF8696B"/>
        <color rgb="FFFCFCFF"/>
        <color rgb="FF63BE7B"/>
      </colorScale>
    </cfRule>
    <cfRule type="colorScale" priority="2171">
      <colorScale>
        <cfvo type="min"/>
        <cfvo type="max"/>
        <color rgb="FFFCFCFF"/>
        <color rgb="FF63BE7B"/>
      </colorScale>
    </cfRule>
    <cfRule type="colorScale" priority="2172">
      <colorScale>
        <cfvo type="min"/>
        <cfvo type="percentile" val="50"/>
        <cfvo type="max"/>
        <color rgb="FFF8696B"/>
        <color rgb="FFFCFCFF"/>
        <color rgb="FF63BE7B"/>
      </colorScale>
    </cfRule>
  </conditionalFormatting>
  <conditionalFormatting sqref="I17:J17">
    <cfRule type="colorScale" priority="2192">
      <colorScale>
        <cfvo type="min"/>
        <cfvo type="percentile" val="50"/>
        <cfvo type="max"/>
        <color rgb="FFF8696B"/>
        <color rgb="FFFCFCFF"/>
        <color rgb="FF63BE7B"/>
      </colorScale>
    </cfRule>
    <cfRule type="colorScale" priority="2193">
      <colorScale>
        <cfvo type="min"/>
        <cfvo type="max"/>
        <color rgb="FFFCFCFF"/>
        <color rgb="FF63BE7B"/>
      </colorScale>
    </cfRule>
  </conditionalFormatting>
  <conditionalFormatting sqref="I17:J17">
    <cfRule type="colorScale" priority="2173">
      <colorScale>
        <cfvo type="min"/>
        <cfvo type="percentile" val="50"/>
        <cfvo type="max"/>
        <color rgb="FFF8696B"/>
        <color rgb="FFFCFCFF"/>
        <color rgb="FF63BE7B"/>
      </colorScale>
    </cfRule>
    <cfRule type="colorScale" priority="2174">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percentile" val="50"/>
        <cfvo type="max"/>
        <color rgb="FFF8696B"/>
        <color rgb="FFFCFCFF"/>
        <color rgb="FF5A8AC6"/>
      </colorScale>
    </cfRule>
    <cfRule type="colorScale" priority="2177">
      <colorScale>
        <cfvo type="min"/>
        <cfvo type="percentile" val="50"/>
        <cfvo type="max"/>
        <color rgb="FFF8696B"/>
        <color rgb="FFFCFCFF"/>
        <color rgb="FF63BE7B"/>
      </colorScale>
    </cfRule>
    <cfRule type="colorScale" priority="2178">
      <colorScale>
        <cfvo type="min"/>
        <cfvo type="percentile" val="50"/>
        <cfvo type="max"/>
        <color rgb="FFF8696B"/>
        <color rgb="FFFCFCFF"/>
        <color rgb="FF63BE7B"/>
      </colorScale>
    </cfRule>
    <cfRule type="colorScale" priority="2179">
      <colorScale>
        <cfvo type="min"/>
        <cfvo type="max"/>
        <color rgb="FFFCFCFF"/>
        <color rgb="FF63BE7B"/>
      </colorScale>
    </cfRule>
    <cfRule type="colorScale" priority="2180">
      <colorScale>
        <cfvo type="min"/>
        <cfvo type="percentile" val="50"/>
        <cfvo type="max"/>
        <color rgb="FFF8696B"/>
        <color rgb="FFFCFCFF"/>
        <color rgb="FF63BE7B"/>
      </colorScale>
    </cfRule>
  </conditionalFormatting>
  <conditionalFormatting sqref="J17">
    <cfRule type="colorScale" priority="2194">
      <colorScale>
        <cfvo type="min"/>
        <cfvo type="percentile" val="50"/>
        <cfvo type="max"/>
        <color rgb="FFF8696B"/>
        <color rgb="FFFCFCFF"/>
        <color rgb="FF63BE7B"/>
      </colorScale>
    </cfRule>
  </conditionalFormatting>
  <conditionalFormatting sqref="J17">
    <cfRule type="colorScale" priority="2181">
      <colorScale>
        <cfvo type="min"/>
        <cfvo type="percentile" val="50"/>
        <cfvo type="max"/>
        <color rgb="FFF8696B"/>
        <color rgb="FFFCFCFF"/>
        <color rgb="FF63BE7B"/>
      </colorScale>
    </cfRule>
    <cfRule type="colorScale" priority="2182">
      <colorScale>
        <cfvo type="min"/>
        <cfvo type="max"/>
        <color rgb="FFFCFCFF"/>
        <color rgb="FF63BE7B"/>
      </colorScale>
    </cfRule>
    <cfRule type="colorScale" priority="2183">
      <colorScale>
        <cfvo type="min"/>
        <cfvo type="percentile" val="50"/>
        <cfvo type="max"/>
        <color rgb="FFF8696B"/>
        <color rgb="FFFCFCFF"/>
        <color rgb="FF63BE7B"/>
      </colorScale>
    </cfRule>
  </conditionalFormatting>
  <conditionalFormatting sqref="K17">
    <cfRule type="colorScale" priority="2184">
      <colorScale>
        <cfvo type="min"/>
        <cfvo type="percentile" val="50"/>
        <cfvo type="max"/>
        <color rgb="FFF8696B"/>
        <color rgb="FFFCFCFF"/>
        <color rgb="FF63BE7B"/>
      </colorScale>
    </cfRule>
  </conditionalFormatting>
  <conditionalFormatting sqref="K17:L17">
    <cfRule type="colorScale" priority="2124">
      <colorScale>
        <cfvo type="min"/>
        <cfvo type="max"/>
        <color rgb="FFFCFCFF"/>
        <color rgb="FF63BE7B"/>
      </colorScale>
    </cfRule>
    <cfRule type="colorScale" priority="2125">
      <colorScale>
        <cfvo type="min"/>
        <cfvo type="max"/>
        <color rgb="FFFCFCFF"/>
        <color rgb="FF63BE7B"/>
      </colorScale>
    </cfRule>
    <cfRule type="colorScale" priority="2126">
      <colorScale>
        <cfvo type="min"/>
        <cfvo type="max"/>
        <color rgb="FFFCFCFF"/>
        <color rgb="FF63BE7B"/>
      </colorScale>
    </cfRule>
    <cfRule type="colorScale" priority="2136">
      <colorScale>
        <cfvo type="min"/>
        <cfvo type="percentile" val="50"/>
        <cfvo type="max"/>
        <color rgb="FFF8696B"/>
        <color rgb="FFFCFCFF"/>
        <color rgb="FF63BE7B"/>
      </colorScale>
    </cfRule>
    <cfRule type="colorScale" priority="2137">
      <colorScale>
        <cfvo type="min"/>
        <cfvo type="max"/>
        <color rgb="FFFCFCFF"/>
        <color rgb="FF63BE7B"/>
      </colorScale>
    </cfRule>
  </conditionalFormatting>
  <conditionalFormatting sqref="L17">
    <cfRule type="colorScale" priority="2185">
      <colorScale>
        <cfvo type="min"/>
        <cfvo type="percentile" val="50"/>
        <cfvo type="max"/>
        <color rgb="FFF8696B"/>
        <color rgb="FFFCFCFF"/>
        <color rgb="FF63BE7B"/>
      </colorScale>
    </cfRule>
  </conditionalFormatting>
  <conditionalFormatting sqref="O17">
    <cfRule type="colorScale" priority="2195">
      <colorScale>
        <cfvo type="min"/>
        <cfvo type="percentile" val="50"/>
        <cfvo type="max"/>
        <color rgb="FF63BE7B"/>
        <color rgb="FFFCFCFF"/>
        <color rgb="FFF8696B"/>
      </colorScale>
    </cfRule>
  </conditionalFormatting>
  <conditionalFormatting sqref="O17">
    <cfRule type="colorScale" priority="2196">
      <colorScale>
        <cfvo type="min"/>
        <cfvo type="percentile" val="50"/>
        <cfvo type="max"/>
        <color rgb="FF63BE7B"/>
        <color rgb="FFFCFCFF"/>
        <color rgb="FFF8696B"/>
      </colorScale>
    </cfRule>
    <cfRule type="colorScale" priority="2197">
      <colorScale>
        <cfvo type="min"/>
        <cfvo type="percentile" val="50"/>
        <cfvo type="max"/>
        <color rgb="FF63BE7B"/>
        <color rgb="FFFCFCFF"/>
        <color rgb="FFF8696B"/>
      </colorScale>
    </cfRule>
    <cfRule type="colorScale" priority="2198">
      <colorScale>
        <cfvo type="min"/>
        <cfvo type="percentile" val="50"/>
        <cfvo type="max"/>
        <color rgb="FF63BE7B"/>
        <color rgb="FFFCFCFF"/>
        <color rgb="FFF8696B"/>
      </colorScale>
    </cfRule>
    <cfRule type="colorScale" priority="2199">
      <colorScale>
        <cfvo type="min"/>
        <cfvo type="percentile" val="50"/>
        <cfvo type="max"/>
        <color rgb="FF63BE7B"/>
        <color rgb="FFFCFCFF"/>
        <color rgb="FFF8696B"/>
      </colorScale>
    </cfRule>
  </conditionalFormatting>
  <conditionalFormatting sqref="P17">
    <cfRule type="colorScale" priority="2200">
      <colorScale>
        <cfvo type="min"/>
        <cfvo type="percentile" val="50"/>
        <cfvo type="max"/>
        <color rgb="FF63BE7B"/>
        <color rgb="FFFCFCFF"/>
        <color rgb="FFF8696B"/>
      </colorScale>
    </cfRule>
  </conditionalFormatting>
  <conditionalFormatting sqref="P17">
    <cfRule type="colorScale" priority="2201">
      <colorScale>
        <cfvo type="min"/>
        <cfvo type="percentile" val="50"/>
        <cfvo type="max"/>
        <color rgb="FF63BE7B"/>
        <color rgb="FFFCFCFF"/>
        <color rgb="FFF8696B"/>
      </colorScale>
    </cfRule>
    <cfRule type="colorScale" priority="2202">
      <colorScale>
        <cfvo type="min"/>
        <cfvo type="percentile" val="50"/>
        <cfvo type="max"/>
        <color rgb="FF63BE7B"/>
        <color rgb="FFFCFCFF"/>
        <color rgb="FFF8696B"/>
      </colorScale>
    </cfRule>
    <cfRule type="colorScale" priority="2203">
      <colorScale>
        <cfvo type="min"/>
        <cfvo type="max"/>
        <color rgb="FFFCFCFF"/>
        <color rgb="FFF8696B"/>
      </colorScale>
    </cfRule>
  </conditionalFormatting>
  <conditionalFormatting sqref="Q17">
    <cfRule type="colorScale" priority="2204">
      <colorScale>
        <cfvo type="min"/>
        <cfvo type="percentile" val="50"/>
        <cfvo type="max"/>
        <color rgb="FFF8696B"/>
        <color rgb="FFFCFCFF"/>
        <color rgb="FF63BE7B"/>
      </colorScale>
    </cfRule>
  </conditionalFormatting>
  <conditionalFormatting sqref="Q17">
    <cfRule type="colorScale" priority="2205">
      <colorScale>
        <cfvo type="min"/>
        <cfvo type="percentile" val="50"/>
        <cfvo type="max"/>
        <color rgb="FFF8696B"/>
        <color rgb="FFFCFCFF"/>
        <color rgb="FF63BE7B"/>
      </colorScale>
    </cfRule>
    <cfRule type="colorScale" priority="2206">
      <colorScale>
        <cfvo type="min"/>
        <cfvo type="max"/>
        <color rgb="FFFFEF9C"/>
        <color rgb="FF63BE7B"/>
      </colorScale>
    </cfRule>
    <cfRule type="colorScale" priority="2207">
      <colorScale>
        <cfvo type="min"/>
        <cfvo type="max"/>
        <color rgb="FFFFEF9C"/>
        <color rgb="FF63BE7B"/>
      </colorScale>
    </cfRule>
    <cfRule type="colorScale" priority="2208">
      <colorScale>
        <cfvo type="min"/>
        <cfvo type="max"/>
        <color rgb="FFFFEF9C"/>
        <color rgb="FF63BE7B"/>
      </colorScale>
    </cfRule>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CFCFF"/>
        <color rgb="FF63BE7B"/>
      </colorScale>
    </cfRule>
  </conditionalFormatting>
  <conditionalFormatting sqref="Q17:U17 W17">
    <cfRule type="colorScale" priority="2127">
      <colorScale>
        <cfvo type="min"/>
        <cfvo type="max"/>
        <color rgb="FFFFEF9C"/>
        <color rgb="FF63BE7B"/>
      </colorScale>
    </cfRule>
  </conditionalFormatting>
  <conditionalFormatting sqref="R17">
    <cfRule type="colorScale" priority="2128">
      <colorScale>
        <cfvo type="min"/>
        <cfvo type="percentile" val="50"/>
        <cfvo type="max"/>
        <color rgb="FFF8696B"/>
        <color rgb="FFFCFCFF"/>
        <color rgb="FF63BE7B"/>
      </colorScale>
    </cfRule>
    <cfRule type="colorScale" priority="2129">
      <colorScale>
        <cfvo type="min"/>
        <cfvo type="max"/>
        <color rgb="FFFCFCFF"/>
        <color rgb="FF63BE7B"/>
      </colorScale>
    </cfRule>
    <cfRule type="colorScale" priority="2130">
      <colorScale>
        <cfvo type="min"/>
        <cfvo type="max"/>
        <color rgb="FFFFEF9C"/>
        <color rgb="FF63BE7B"/>
      </colorScale>
    </cfRule>
    <cfRule type="colorScale" priority="2131">
      <colorScale>
        <cfvo type="min"/>
        <cfvo type="max"/>
        <color rgb="FFFFEF9C"/>
        <color rgb="FF63BE7B"/>
      </colorScale>
    </cfRule>
    <cfRule type="colorScale" priority="2132">
      <colorScale>
        <cfvo type="min"/>
        <cfvo type="max"/>
        <color rgb="FFFCFCFF"/>
        <color rgb="FF63BE7B"/>
      </colorScale>
    </cfRule>
    <cfRule type="colorScale" priority="2138">
      <colorScale>
        <cfvo type="min"/>
        <cfvo type="percentile" val="50"/>
        <cfvo type="max"/>
        <color rgb="FFF8696B"/>
        <color rgb="FFFCFCFF"/>
        <color rgb="FF63BE7B"/>
      </colorScale>
    </cfRule>
    <cfRule type="colorScale" priority="2139">
      <colorScale>
        <cfvo type="min"/>
        <cfvo type="max"/>
        <color rgb="FFFCFCFF"/>
        <color rgb="FF63BE7B"/>
      </colorScale>
    </cfRule>
  </conditionalFormatting>
  <conditionalFormatting sqref="S17:T17">
    <cfRule type="colorScale" priority="2212">
      <colorScale>
        <cfvo type="min"/>
        <cfvo type="percentile" val="50"/>
        <cfvo type="max"/>
        <color rgb="FFF8696B"/>
        <color rgb="FFFCFCFF"/>
        <color rgb="FF63BE7B"/>
      </colorScale>
    </cfRule>
    <cfRule type="colorScale" priority="2213">
      <colorScale>
        <cfvo type="min"/>
        <cfvo type="max"/>
        <color rgb="FFFCFCFF"/>
        <color rgb="FF63BE7B"/>
      </colorScale>
    </cfRule>
  </conditionalFormatting>
  <conditionalFormatting sqref="S17:T17">
    <cfRule type="colorScale" priority="2214">
      <colorScale>
        <cfvo type="min"/>
        <cfvo type="percentile" val="50"/>
        <cfvo type="max"/>
        <color rgb="FFF8696B"/>
        <color rgb="FFFCFCFF"/>
        <color rgb="FF63BE7B"/>
      </colorScale>
    </cfRule>
    <cfRule type="colorScale" priority="2215">
      <colorScale>
        <cfvo type="min"/>
        <cfvo type="max"/>
        <color rgb="FFFCFCFF"/>
        <color rgb="FF63BE7B"/>
      </colorScale>
    </cfRule>
    <cfRule type="colorScale" priority="2216">
      <colorScale>
        <cfvo type="min"/>
        <cfvo type="max"/>
        <color rgb="FFFFEF9C"/>
        <color rgb="FF63BE7B"/>
      </colorScale>
    </cfRule>
    <cfRule type="colorScale" priority="2217">
      <colorScale>
        <cfvo type="min"/>
        <cfvo type="max"/>
        <color rgb="FFFFEF9C"/>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U17">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onditionalFormatting>
  <conditionalFormatting sqref="W17 U17">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U17">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onditionalFormatting>
  <conditionalFormatting sqref="W17">
    <cfRule type="colorScale" priority="2224">
      <colorScale>
        <cfvo type="min"/>
        <cfvo type="percentile" val="50"/>
        <cfvo type="max"/>
        <color rgb="FF63BE7B"/>
        <color rgb="FFFCFCFF"/>
        <color rgb="FFF8696B"/>
      </colorScale>
    </cfRule>
  </conditionalFormatting>
  <conditionalFormatting sqref="W17">
    <cfRule type="colorScale" priority="2225">
      <colorScale>
        <cfvo type="min"/>
        <cfvo type="percentile" val="50"/>
        <cfvo type="max"/>
        <color rgb="FF63BE7B"/>
        <color rgb="FFFCFCFF"/>
        <color rgb="FFF8696B"/>
      </colorScale>
    </cfRule>
    <cfRule type="colorScale" priority="2226">
      <colorScale>
        <cfvo type="min"/>
        <cfvo type="max"/>
        <color rgb="FF63BE7B"/>
        <color rgb="FFFCFCFF"/>
      </colorScale>
    </cfRule>
    <cfRule type="colorScale" priority="2227">
      <colorScale>
        <cfvo type="min"/>
        <cfvo type="percentile" val="50"/>
        <cfvo type="max"/>
        <color rgb="FF63BE7B"/>
        <color rgb="FFFCFCFF"/>
        <color rgb="FFF8696B"/>
      </colorScale>
    </cfRule>
  </conditionalFormatting>
  <conditionalFormatting sqref="V17">
    <cfRule type="colorScale" priority="2059">
      <colorScale>
        <cfvo type="min"/>
        <cfvo type="max"/>
        <color rgb="FFFFEF9C"/>
        <color rgb="FF63BE7B"/>
      </colorScale>
    </cfRule>
    <cfRule type="colorScale" priority="2060">
      <colorScale>
        <cfvo type="min"/>
        <cfvo type="max"/>
        <color rgb="FFFFEF9C"/>
        <color rgb="FF63BE7B"/>
      </colorScale>
    </cfRule>
  </conditionalFormatting>
  <conditionalFormatting sqref="V17">
    <cfRule type="colorScale" priority="2067">
      <colorScale>
        <cfvo type="min"/>
        <cfvo type="max"/>
        <color rgb="FFFFEF9C"/>
        <color rgb="FF63BE7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fRule type="colorScale" priority="2070">
      <colorScale>
        <cfvo type="min"/>
        <cfvo type="max"/>
        <color rgb="FF63BE7B"/>
        <color rgb="FFFCFCFF"/>
      </colorScale>
    </cfRule>
    <cfRule type="colorScale" priority="2071">
      <colorScale>
        <cfvo type="min"/>
        <cfvo type="percentile" val="50"/>
        <cfvo type="max"/>
        <color rgb="FF63BE7B"/>
        <color rgb="FFFCFCFF"/>
        <color rgb="FFF8696B"/>
      </colorScale>
    </cfRule>
    <cfRule type="colorScale" priority="2072">
      <colorScale>
        <cfvo type="min"/>
        <cfvo type="max"/>
        <color rgb="FFFFEF9C"/>
        <color rgb="FF63BE7B"/>
      </colorScale>
    </cfRule>
    <cfRule type="colorScale" priority="2073">
      <colorScale>
        <cfvo type="min"/>
        <cfvo type="max"/>
        <color rgb="FFFFEF9C"/>
        <color rgb="FF63BE7B"/>
      </colorScale>
    </cfRule>
    <cfRule type="colorScale" priority="2074">
      <colorScale>
        <cfvo type="min"/>
        <cfvo type="max"/>
        <color rgb="FFFFEF9C"/>
        <color rgb="FF63BE7B"/>
      </colorScale>
    </cfRule>
  </conditionalFormatting>
  <conditionalFormatting sqref="V17">
    <cfRule type="colorScale" priority="2075">
      <colorScale>
        <cfvo type="min"/>
        <cfvo type="percentile" val="50"/>
        <cfvo type="max"/>
        <color rgb="FF63BE7B"/>
        <color rgb="FFFCFCFF"/>
        <color rgb="FFF8696B"/>
      </colorScale>
    </cfRule>
  </conditionalFormatting>
  <conditionalFormatting sqref="V17">
    <cfRule type="colorScale" priority="2035">
      <colorScale>
        <cfvo type="min"/>
        <cfvo type="percentile" val="50"/>
        <cfvo type="max"/>
        <color rgb="FF63BE7B"/>
        <color rgb="FFFCFCFF"/>
        <color rgb="FFF8696B"/>
      </colorScale>
    </cfRule>
  </conditionalFormatting>
  <conditionalFormatting sqref="D17">
    <cfRule type="colorScale" priority="2053">
      <colorScale>
        <cfvo type="min"/>
        <cfvo type="percentile" val="50"/>
        <cfvo type="max"/>
        <color rgb="FFF8696B"/>
        <color rgb="FFFCFCFF"/>
        <color rgb="FF63BE7B"/>
      </colorScale>
    </cfRule>
  </conditionalFormatting>
  <conditionalFormatting sqref="E17">
    <cfRule type="colorScale" priority="2052">
      <colorScale>
        <cfvo type="min"/>
        <cfvo type="max"/>
        <color rgb="FFFCFCFF"/>
        <color rgb="FF63BE7B"/>
      </colorScale>
    </cfRule>
  </conditionalFormatting>
  <conditionalFormatting sqref="F17">
    <cfRule type="colorScale" priority="2051">
      <colorScale>
        <cfvo type="min"/>
        <cfvo type="max"/>
        <color rgb="FFFCFCFF"/>
        <color rgb="FF63BE7B"/>
      </colorScale>
    </cfRule>
  </conditionalFormatting>
  <conditionalFormatting sqref="G17">
    <cfRule type="colorScale" priority="2050">
      <colorScale>
        <cfvo type="min"/>
        <cfvo type="max"/>
        <color rgb="FFFCFCFF"/>
        <color rgb="FF63BE7B"/>
      </colorScale>
    </cfRule>
  </conditionalFormatting>
  <conditionalFormatting sqref="H17">
    <cfRule type="colorScale" priority="2049">
      <colorScale>
        <cfvo type="min"/>
        <cfvo type="max"/>
        <color rgb="FFFCFCFF"/>
        <color rgb="FF63BE7B"/>
      </colorScale>
    </cfRule>
  </conditionalFormatting>
  <conditionalFormatting sqref="I17">
    <cfRule type="colorScale" priority="2048">
      <colorScale>
        <cfvo type="min"/>
        <cfvo type="max"/>
        <color rgb="FFFCFCFF"/>
        <color rgb="FF63BE7B"/>
      </colorScale>
    </cfRule>
  </conditionalFormatting>
  <conditionalFormatting sqref="J17">
    <cfRule type="colorScale" priority="2033">
      <colorScale>
        <cfvo type="min"/>
        <cfvo type="max"/>
        <color rgb="FFFCFCFF"/>
        <color rgb="FF63BE7B"/>
      </colorScale>
    </cfRule>
  </conditionalFormatting>
  <conditionalFormatting sqref="K17">
    <cfRule type="colorScale" priority="2047">
      <colorScale>
        <cfvo type="min"/>
        <cfvo type="max"/>
        <color rgb="FFFCFCFF"/>
        <color rgb="FF63BE7B"/>
      </colorScale>
    </cfRule>
  </conditionalFormatting>
  <conditionalFormatting sqref="L17">
    <cfRule type="colorScale" priority="2046">
      <colorScale>
        <cfvo type="min"/>
        <cfvo type="max"/>
        <color rgb="FFFCFCFF"/>
        <color rgb="FF63BE7B"/>
      </colorScale>
    </cfRule>
  </conditionalFormatting>
  <conditionalFormatting sqref="O17">
    <cfRule type="colorScale" priority="2043">
      <colorScale>
        <cfvo type="min"/>
        <cfvo type="percentile" val="50"/>
        <cfvo type="max"/>
        <color rgb="FF63BE7B"/>
        <color rgb="FFFCFCFF"/>
        <color rgb="FFF8696B"/>
      </colorScale>
    </cfRule>
  </conditionalFormatting>
  <conditionalFormatting sqref="P17">
    <cfRule type="colorScale" priority="2042">
      <colorScale>
        <cfvo type="min"/>
        <cfvo type="percentile" val="50"/>
        <cfvo type="max"/>
        <color rgb="FF63BE7B"/>
        <color rgb="FFFCFCFF"/>
        <color rgb="FFF8696B"/>
      </colorScale>
    </cfRule>
  </conditionalFormatting>
  <conditionalFormatting sqref="Q17">
    <cfRule type="colorScale" priority="2041">
      <colorScale>
        <cfvo type="min"/>
        <cfvo type="percentile" val="50"/>
        <cfvo type="max"/>
        <color rgb="FFF8696B"/>
        <color rgb="FFFCFCFF"/>
        <color rgb="FF63BE7B"/>
      </colorScale>
    </cfRule>
  </conditionalFormatting>
  <conditionalFormatting sqref="R17">
    <cfRule type="colorScale" priority="2040">
      <colorScale>
        <cfvo type="min"/>
        <cfvo type="max"/>
        <color rgb="FFFCFCFF"/>
        <color rgb="FF63BE7B"/>
      </colorScale>
    </cfRule>
  </conditionalFormatting>
  <conditionalFormatting sqref="S17:T17">
    <cfRule type="colorScale" priority="2038">
      <colorScale>
        <cfvo type="min"/>
        <cfvo type="percentile" val="50"/>
        <cfvo type="max"/>
        <color rgb="FFF8696B"/>
        <color rgb="FFFCFCFF"/>
        <color rgb="FF63BE7B"/>
      </colorScale>
    </cfRule>
  </conditionalFormatting>
  <conditionalFormatting sqref="U17">
    <cfRule type="colorScale" priority="2036">
      <colorScale>
        <cfvo type="min"/>
        <cfvo type="percentile" val="50"/>
        <cfvo type="max"/>
        <color rgb="FFF8696B"/>
        <color rgb="FFFCFCFF"/>
        <color rgb="FF63BE7B"/>
      </colorScale>
    </cfRule>
  </conditionalFormatting>
  <conditionalFormatting sqref="W17">
    <cfRule type="colorScale" priority="2034">
      <colorScale>
        <cfvo type="min"/>
        <cfvo type="percentile" val="50"/>
        <cfvo type="max"/>
        <color rgb="FF63BE7B"/>
        <color rgb="FFFCFCFF"/>
        <color rgb="FFF8696B"/>
      </colorScale>
    </cfRule>
  </conditionalFormatting>
  <conditionalFormatting sqref="D17">
    <cfRule type="colorScale" priority="2032">
      <colorScale>
        <cfvo type="min"/>
        <cfvo type="percentile" val="50"/>
        <cfvo type="max"/>
        <color rgb="FFF8696B"/>
        <color rgb="FFFCFCFF"/>
        <color rgb="FF63BE7B"/>
      </colorScale>
    </cfRule>
  </conditionalFormatting>
  <conditionalFormatting sqref="G17">
    <cfRule type="colorScale" priority="2031">
      <colorScale>
        <cfvo type="min"/>
        <cfvo type="max"/>
        <color rgb="FFFCFCFF"/>
        <color rgb="FF63BE7B"/>
      </colorScale>
    </cfRule>
  </conditionalFormatting>
  <conditionalFormatting sqref="J17">
    <cfRule type="colorScale" priority="2030">
      <colorScale>
        <cfvo type="min"/>
        <cfvo type="max"/>
        <color rgb="FFFCFCFF"/>
        <color rgb="FF63BE7B"/>
      </colorScale>
    </cfRule>
  </conditionalFormatting>
  <conditionalFormatting sqref="O17">
    <cfRule type="colorScale" priority="2027">
      <colorScale>
        <cfvo type="min"/>
        <cfvo type="percentile" val="50"/>
        <cfvo type="max"/>
        <color rgb="FF63BE7B"/>
        <color rgb="FFFCFCFF"/>
        <color rgb="FFF8696B"/>
      </colorScale>
    </cfRule>
  </conditionalFormatting>
  <conditionalFormatting sqref="P17">
    <cfRule type="colorScale" priority="2026">
      <colorScale>
        <cfvo type="min"/>
        <cfvo type="percentile" val="50"/>
        <cfvo type="max"/>
        <color rgb="FF63BE7B"/>
        <color rgb="FFFCFCFF"/>
        <color rgb="FFF8696B"/>
      </colorScale>
    </cfRule>
  </conditionalFormatting>
  <conditionalFormatting sqref="Q17">
    <cfRule type="colorScale" priority="2025">
      <colorScale>
        <cfvo type="min"/>
        <cfvo type="percentile" val="50"/>
        <cfvo type="max"/>
        <color rgb="FFF8696B"/>
        <color rgb="FFFCFCFF"/>
        <color rgb="FF63BE7B"/>
      </colorScale>
    </cfRule>
  </conditionalFormatting>
  <conditionalFormatting sqref="R17">
    <cfRule type="colorScale" priority="2024">
      <colorScale>
        <cfvo type="min"/>
        <cfvo type="max"/>
        <color rgb="FFFCFCFF"/>
        <color rgb="FF63BE7B"/>
      </colorScale>
    </cfRule>
  </conditionalFormatting>
  <conditionalFormatting sqref="S17:T17">
    <cfRule type="colorScale" priority="2022">
      <colorScale>
        <cfvo type="min"/>
        <cfvo type="percentile" val="50"/>
        <cfvo type="max"/>
        <color rgb="FFF8696B"/>
        <color rgb="FFFCFCFF"/>
        <color rgb="FF63BE7B"/>
      </colorScale>
    </cfRule>
  </conditionalFormatting>
  <conditionalFormatting sqref="U17">
    <cfRule type="colorScale" priority="2021">
      <colorScale>
        <cfvo type="min"/>
        <cfvo type="percentile" val="50"/>
        <cfvo type="max"/>
        <color rgb="FFF8696B"/>
        <color rgb="FFFCFCFF"/>
        <color rgb="FF63BE7B"/>
      </colorScale>
    </cfRule>
  </conditionalFormatting>
  <conditionalFormatting sqref="V17">
    <cfRule type="colorScale" priority="2020">
      <colorScale>
        <cfvo type="min"/>
        <cfvo type="percentile" val="50"/>
        <cfvo type="max"/>
        <color rgb="FF63BE7B"/>
        <color rgb="FFFCFCFF"/>
        <color rgb="FFF8696B"/>
      </colorScale>
    </cfRule>
  </conditionalFormatting>
  <conditionalFormatting sqref="W17">
    <cfRule type="colorScale" priority="2019">
      <colorScale>
        <cfvo type="min"/>
        <cfvo type="percentile" val="50"/>
        <cfvo type="max"/>
        <color rgb="FF63BE7B"/>
        <color rgb="FFFCFCFF"/>
        <color rgb="FFF8696B"/>
      </colorScale>
    </cfRule>
  </conditionalFormatting>
  <conditionalFormatting sqref="D12">
    <cfRule type="colorScale" priority="1424">
      <colorScale>
        <cfvo type="min"/>
        <cfvo type="percentile" val="50"/>
        <cfvo type="max"/>
        <color rgb="FFF8696B"/>
        <color rgb="FFFCFCFF"/>
        <color rgb="FF63BE7B"/>
      </colorScale>
    </cfRule>
  </conditionalFormatting>
  <conditionalFormatting sqref="E12">
    <cfRule type="colorScale" priority="1425">
      <colorScale>
        <cfvo type="min"/>
        <cfvo type="max"/>
        <color rgb="FFFCFCFF"/>
        <color rgb="FF63BE7B"/>
      </colorScale>
    </cfRule>
  </conditionalFormatting>
  <conditionalFormatting sqref="E12:N12">
    <cfRule type="colorScale" priority="1420">
      <colorScale>
        <cfvo type="min"/>
        <cfvo type="max"/>
        <color rgb="FFFCFCFF"/>
        <color rgb="FF63BE7B"/>
      </colorScale>
    </cfRule>
    <cfRule type="colorScale" priority="1421">
      <colorScale>
        <cfvo type="min"/>
        <cfvo type="max"/>
        <color rgb="FFFCFCFF"/>
        <color rgb="FF63BE7B"/>
      </colorScale>
    </cfRule>
    <cfRule type="colorScale" priority="1422">
      <colorScale>
        <cfvo type="min"/>
        <cfvo type="percentile" val="50"/>
        <cfvo type="max"/>
        <color rgb="FFF8696B"/>
        <color rgb="FFFFEB84"/>
        <color rgb="FF63BE7B"/>
      </colorScale>
    </cfRule>
    <cfRule type="colorScale" priority="1423">
      <colorScale>
        <cfvo type="min"/>
        <cfvo type="max"/>
        <color rgb="FFFFEF9C"/>
        <color rgb="FF63BE7B"/>
      </colorScale>
    </cfRule>
  </conditionalFormatting>
  <conditionalFormatting sqref="F12">
    <cfRule type="colorScale" priority="1426">
      <colorScale>
        <cfvo type="min"/>
        <cfvo type="max"/>
        <color rgb="FFFCFCFF"/>
        <color rgb="FF63BE7B"/>
      </colorScale>
    </cfRule>
  </conditionalFormatting>
  <conditionalFormatting sqref="G12">
    <cfRule type="colorScale" priority="1427">
      <colorScale>
        <cfvo type="min"/>
        <cfvo type="max"/>
        <color rgb="FFFCFCFF"/>
        <color rgb="FF63BE7B"/>
      </colorScale>
    </cfRule>
  </conditionalFormatting>
  <conditionalFormatting sqref="K12:L12">
    <cfRule type="colorScale" priority="1428">
      <colorScale>
        <cfvo type="min"/>
        <cfvo type="max"/>
        <color rgb="FFFCFCFF"/>
        <color rgb="FF63BE7B"/>
      </colorScale>
    </cfRule>
  </conditionalFormatting>
  <conditionalFormatting sqref="Q12:U12 W12">
    <cfRule type="colorScale" priority="1419">
      <colorScale>
        <cfvo type="min"/>
        <cfvo type="max"/>
        <color rgb="FFFFEF9C"/>
        <color rgb="FF63BE7B"/>
      </colorScale>
    </cfRule>
  </conditionalFormatting>
  <conditionalFormatting sqref="R12:T12">
    <cfRule type="colorScale" priority="1429">
      <colorScale>
        <cfvo type="min"/>
        <cfvo type="max"/>
        <color rgb="FFFCFCFF"/>
        <color rgb="FF63BE7B"/>
      </colorScale>
    </cfRule>
  </conditionalFormatting>
  <conditionalFormatting sqref="V12">
    <cfRule type="colorScale" priority="1417">
      <colorScale>
        <cfvo type="min"/>
        <cfvo type="max"/>
        <color rgb="FFFFEF9C"/>
        <color rgb="FF63BE7B"/>
      </colorScale>
    </cfRule>
    <cfRule type="colorScale" priority="1418">
      <colorScale>
        <cfvo type="min"/>
        <cfvo type="max"/>
        <color rgb="FFFFEF9C"/>
        <color rgb="FF63BE7B"/>
      </colorScale>
    </cfRule>
  </conditionalFormatting>
  <conditionalFormatting sqref="J12">
    <cfRule type="colorScale" priority="1416">
      <colorScale>
        <cfvo type="min"/>
        <cfvo type="max"/>
        <color rgb="FFFCFCFF"/>
        <color rgb="FF63BE7B"/>
      </colorScale>
    </cfRule>
  </conditionalFormatting>
  <conditionalFormatting sqref="D12">
    <cfRule type="colorScale" priority="1430">
      <colorScale>
        <cfvo type="min"/>
        <cfvo type="percentile" val="50"/>
        <cfvo type="max"/>
        <color rgb="FFF8696B"/>
        <color rgb="FFFCFCFF"/>
        <color rgb="FF63BE7B"/>
      </colorScale>
    </cfRule>
  </conditionalFormatting>
  <conditionalFormatting sqref="E12">
    <cfRule type="colorScale" priority="1431">
      <colorScale>
        <cfvo type="min"/>
        <cfvo type="max"/>
        <color rgb="FFFCFCFF"/>
        <color rgb="FF63BE7B"/>
      </colorScale>
    </cfRule>
  </conditionalFormatting>
  <conditionalFormatting sqref="F12">
    <cfRule type="colorScale" priority="1432">
      <colorScale>
        <cfvo type="min"/>
        <cfvo type="max"/>
        <color rgb="FFFCFCFF"/>
        <color rgb="FF63BE7B"/>
      </colorScale>
    </cfRule>
  </conditionalFormatting>
  <conditionalFormatting sqref="G12">
    <cfRule type="colorScale" priority="1433">
      <colorScale>
        <cfvo type="min"/>
        <cfvo type="max"/>
        <color rgb="FFFCFCFF"/>
        <color rgb="FF63BE7B"/>
      </colorScale>
    </cfRule>
  </conditionalFormatting>
  <conditionalFormatting sqref="H12">
    <cfRule type="colorScale" priority="1434">
      <colorScale>
        <cfvo type="min"/>
        <cfvo type="percentile" val="50"/>
        <cfvo type="max"/>
        <color rgb="FFF8696B"/>
        <color rgb="FFFCFCFF"/>
        <color rgb="FF63BE7B"/>
      </colorScale>
    </cfRule>
  </conditionalFormatting>
  <conditionalFormatting sqref="H12">
    <cfRule type="colorScale" priority="1435">
      <colorScale>
        <cfvo type="min"/>
        <cfvo type="percentile" val="50"/>
        <cfvo type="max"/>
        <color rgb="FFF8696B"/>
        <color rgb="FFFCFCFF"/>
        <color rgb="FF5A8AC6"/>
      </colorScale>
    </cfRule>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fRule type="colorScale" priority="1438">
      <colorScale>
        <cfvo type="min"/>
        <cfvo type="percentile" val="50"/>
        <cfvo type="max"/>
        <color rgb="FFF8696B"/>
        <color rgb="FFFCFCFF"/>
        <color rgb="FF63BE7B"/>
      </colorScale>
    </cfRule>
  </conditionalFormatting>
  <conditionalFormatting sqref="K12:L12">
    <cfRule type="colorScale" priority="1439">
      <colorScale>
        <cfvo type="min"/>
        <cfvo type="max"/>
        <color rgb="FFFCFCFF"/>
        <color rgb="FF63BE7B"/>
      </colorScale>
    </cfRule>
  </conditionalFormatting>
  <conditionalFormatting sqref="I12">
    <cfRule type="colorScale" priority="1440">
      <colorScale>
        <cfvo type="min"/>
        <cfvo type="percentile" val="50"/>
        <cfvo type="max"/>
        <color rgb="FFF8696B"/>
        <color rgb="FFFCFCFF"/>
        <color rgb="FF63BE7B"/>
      </colorScale>
    </cfRule>
  </conditionalFormatting>
  <conditionalFormatting sqref="I12">
    <cfRule type="colorScale" priority="1441">
      <colorScale>
        <cfvo type="min"/>
        <cfvo type="percentile" val="50"/>
        <cfvo type="max"/>
        <color rgb="FFF8696B"/>
        <color rgb="FFFCFCFF"/>
        <color rgb="FF5A8AC6"/>
      </colorScale>
    </cfRule>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percentile" val="50"/>
        <cfvo type="max"/>
        <color rgb="FFF8696B"/>
        <color rgb="FFFCFCFF"/>
        <color rgb="FF63BE7B"/>
      </colorScale>
    </cfRule>
  </conditionalFormatting>
  <conditionalFormatting sqref="O12">
    <cfRule type="colorScale" priority="1445">
      <colorScale>
        <cfvo type="min"/>
        <cfvo type="percentile" val="50"/>
        <cfvo type="max"/>
        <color rgb="FF63BE7B"/>
        <color rgb="FFFCFCFF"/>
        <color rgb="FFF8696B"/>
      </colorScale>
    </cfRule>
  </conditionalFormatting>
  <conditionalFormatting sqref="O12">
    <cfRule type="colorScale" priority="1446">
      <colorScale>
        <cfvo type="min"/>
        <cfvo type="percentile" val="50"/>
        <cfvo type="max"/>
        <color rgb="FF63BE7B"/>
        <color rgb="FFFCFCFF"/>
        <color rgb="FFF8696B"/>
      </colorScale>
    </cfRule>
  </conditionalFormatting>
  <conditionalFormatting sqref="P12">
    <cfRule type="colorScale" priority="1447">
      <colorScale>
        <cfvo type="min"/>
        <cfvo type="percentile" val="50"/>
        <cfvo type="max"/>
        <color rgb="FF63BE7B"/>
        <color rgb="FFFCFCFF"/>
        <color rgb="FFF8696B"/>
      </colorScale>
    </cfRule>
    <cfRule type="colorScale" priority="1448">
      <colorScale>
        <cfvo type="min"/>
        <cfvo type="max"/>
        <color rgb="FFFCFCFF"/>
        <color rgb="FFF8696B"/>
      </colorScale>
    </cfRule>
  </conditionalFormatting>
  <conditionalFormatting sqref="P12">
    <cfRule type="colorScale" priority="1449">
      <colorScale>
        <cfvo type="min"/>
        <cfvo type="percentile" val="50"/>
        <cfvo type="max"/>
        <color rgb="FF63BE7B"/>
        <color rgb="FFFCFCFF"/>
        <color rgb="FFF8696B"/>
      </colorScale>
    </cfRule>
  </conditionalFormatting>
  <conditionalFormatting sqref="Q12">
    <cfRule type="colorScale" priority="1450">
      <colorScale>
        <cfvo type="min"/>
        <cfvo type="percentile" val="50"/>
        <cfvo type="max"/>
        <color rgb="FFF8696B"/>
        <color rgb="FFFCFCFF"/>
        <color rgb="FF63BE7B"/>
      </colorScale>
    </cfRule>
    <cfRule type="colorScale" priority="1451">
      <colorScale>
        <cfvo type="min"/>
        <cfvo type="max"/>
        <color rgb="FFFCFCFF"/>
        <color rgb="FF63BE7B"/>
      </colorScale>
    </cfRule>
  </conditionalFormatting>
  <conditionalFormatting sqref="Q12">
    <cfRule type="colorScale" priority="1452">
      <colorScale>
        <cfvo type="min"/>
        <cfvo type="max"/>
        <color rgb="FFFCFCFF"/>
        <color rgb="FF63BE7B"/>
      </colorScale>
    </cfRule>
    <cfRule type="colorScale" priority="1453">
      <colorScale>
        <cfvo type="min"/>
        <cfvo type="max"/>
        <color rgb="FFFFEF9C"/>
        <color rgb="FF63BE7B"/>
      </colorScale>
    </cfRule>
  </conditionalFormatting>
  <conditionalFormatting sqref="Q12">
    <cfRule type="colorScale" priority="1454">
      <colorScale>
        <cfvo type="min"/>
        <cfvo type="max"/>
        <color rgb="FFFFEF9C"/>
        <color rgb="FF63BE7B"/>
      </colorScale>
    </cfRule>
  </conditionalFormatting>
  <conditionalFormatting sqref="R12:T12">
    <cfRule type="colorScale" priority="1455">
      <colorScale>
        <cfvo type="min"/>
        <cfvo type="max"/>
        <color rgb="FFFCFCFF"/>
        <color rgb="FF63BE7B"/>
      </colorScale>
    </cfRule>
    <cfRule type="colorScale" priority="1456">
      <colorScale>
        <cfvo type="min"/>
        <cfvo type="max"/>
        <color rgb="FFFFEF9C"/>
        <color rgb="FF63BE7B"/>
      </colorScale>
    </cfRule>
  </conditionalFormatting>
  <conditionalFormatting sqref="R12:T12">
    <cfRule type="colorScale" priority="1457">
      <colorScale>
        <cfvo type="min"/>
        <cfvo type="max"/>
        <color rgb="FFFFEF9C"/>
        <color rgb="FF63BE7B"/>
      </colorScale>
    </cfRule>
  </conditionalFormatting>
  <conditionalFormatting sqref="S12:T12">
    <cfRule type="colorScale" priority="1458">
      <colorScale>
        <cfvo type="min"/>
        <cfvo type="percentile" val="50"/>
        <cfvo type="max"/>
        <color rgb="FFF8696B"/>
        <color rgb="FFFCFCFF"/>
        <color rgb="FF63BE7B"/>
      </colorScale>
    </cfRule>
    <cfRule type="colorScale" priority="1459">
      <colorScale>
        <cfvo type="min"/>
        <cfvo type="max"/>
        <color rgb="FFFCFCFF"/>
        <color rgb="FF63BE7B"/>
      </colorScale>
    </cfRule>
  </conditionalFormatting>
  <conditionalFormatting sqref="S12:T12">
    <cfRule type="colorScale" priority="1460">
      <colorScale>
        <cfvo type="min"/>
        <cfvo type="max"/>
        <color rgb="FFFCFCFF"/>
        <color rgb="FF63BE7B"/>
      </colorScale>
    </cfRule>
    <cfRule type="colorScale" priority="1461">
      <colorScale>
        <cfvo type="min"/>
        <cfvo type="max"/>
        <color rgb="FFFFEF9C"/>
        <color rgb="FF63BE7B"/>
      </colorScale>
    </cfRule>
  </conditionalFormatting>
  <conditionalFormatting sqref="S12:T12">
    <cfRule type="colorScale" priority="1462">
      <colorScale>
        <cfvo type="min"/>
        <cfvo type="max"/>
        <color rgb="FFFFEF9C"/>
        <color rgb="FF63BE7B"/>
      </colorScale>
    </cfRule>
  </conditionalFormatting>
  <conditionalFormatting sqref="U12">
    <cfRule type="colorScale" priority="1463">
      <colorScale>
        <cfvo type="min"/>
        <cfvo type="percentile" val="50"/>
        <cfvo type="max"/>
        <color rgb="FFF8696B"/>
        <color rgb="FFFCFCFF"/>
        <color rgb="FF63BE7B"/>
      </colorScale>
    </cfRule>
  </conditionalFormatting>
  <conditionalFormatting sqref="U12">
    <cfRule type="colorScale" priority="1464">
      <colorScale>
        <cfvo type="min"/>
        <cfvo type="max"/>
        <color rgb="FFFCFCFF"/>
        <color rgb="FF63BE7B"/>
      </colorScale>
    </cfRule>
  </conditionalFormatting>
  <conditionalFormatting sqref="U12 W12">
    <cfRule type="colorScale" priority="1465">
      <colorScale>
        <cfvo type="min"/>
        <cfvo type="max"/>
        <color rgb="FFFFEF9C"/>
        <color rgb="FF63BE7B"/>
      </colorScale>
    </cfRule>
    <cfRule type="colorScale" priority="1466">
      <colorScale>
        <cfvo type="min"/>
        <cfvo type="max"/>
        <color rgb="FFFFEF9C"/>
        <color rgb="FF63BE7B"/>
      </colorScale>
    </cfRule>
  </conditionalFormatting>
  <conditionalFormatting sqref="W12">
    <cfRule type="colorScale" priority="1467">
      <colorScale>
        <cfvo type="min"/>
        <cfvo type="percentile" val="50"/>
        <cfvo type="max"/>
        <color rgb="FF63BE7B"/>
        <color rgb="FFFCFCFF"/>
        <color rgb="FFF8696B"/>
      </colorScale>
    </cfRule>
  </conditionalFormatting>
  <conditionalFormatting sqref="W12">
    <cfRule type="colorScale" priority="1468">
      <colorScale>
        <cfvo type="min"/>
        <cfvo type="percentile" val="50"/>
        <cfvo type="max"/>
        <color rgb="FF63BE7B"/>
        <color rgb="FFFCFCFF"/>
        <color rgb="FFF8696B"/>
      </colorScale>
    </cfRule>
    <cfRule type="colorScale" priority="1469">
      <colorScale>
        <cfvo type="min"/>
        <cfvo type="max"/>
        <color rgb="FF63BE7B"/>
        <color rgb="FFFCFCFF"/>
      </colorScale>
    </cfRule>
  </conditionalFormatting>
  <conditionalFormatting sqref="J12">
    <cfRule type="colorScale" priority="1470">
      <colorScale>
        <cfvo type="min"/>
        <cfvo type="max"/>
        <color rgb="FFFCFCFF"/>
        <color rgb="FF63BE7B"/>
      </colorScale>
    </cfRule>
  </conditionalFormatting>
  <conditionalFormatting sqref="D12">
    <cfRule type="colorScale" priority="1474">
      <colorScale>
        <cfvo type="min"/>
        <cfvo type="percentile" val="50"/>
        <cfvo type="max"/>
        <color rgb="FFF8696B"/>
        <color rgb="FFFCFCFF"/>
        <color rgb="FF63BE7B"/>
      </colorScale>
    </cfRule>
  </conditionalFormatting>
  <conditionalFormatting sqref="E12">
    <cfRule type="colorScale" priority="1475">
      <colorScale>
        <cfvo type="min"/>
        <cfvo type="max"/>
        <color rgb="FFFCFCFF"/>
        <color rgb="FF63BE7B"/>
      </colorScale>
    </cfRule>
  </conditionalFormatting>
  <conditionalFormatting sqref="F12">
    <cfRule type="colorScale" priority="1476">
      <colorScale>
        <cfvo type="min"/>
        <cfvo type="max"/>
        <color rgb="FFFCFCFF"/>
        <color rgb="FF63BE7B"/>
      </colorScale>
    </cfRule>
  </conditionalFormatting>
  <conditionalFormatting sqref="H12">
    <cfRule type="colorScale" priority="1477">
      <colorScale>
        <cfvo type="min"/>
        <cfvo type="percentile" val="50"/>
        <cfvo type="max"/>
        <color rgb="FFF8696B"/>
        <color rgb="FFFCFCFF"/>
        <color rgb="FF63BE7B"/>
      </colorScale>
    </cfRule>
  </conditionalFormatting>
  <conditionalFormatting sqref="I12">
    <cfRule type="colorScale" priority="1478">
      <colorScale>
        <cfvo type="min"/>
        <cfvo type="percentile" val="50"/>
        <cfvo type="max"/>
        <color rgb="FFF8696B"/>
        <color rgb="FFFCFCFF"/>
        <color rgb="FF63BE7B"/>
      </colorScale>
    </cfRule>
  </conditionalFormatting>
  <conditionalFormatting sqref="O12">
    <cfRule type="colorScale" priority="1479">
      <colorScale>
        <cfvo type="min"/>
        <cfvo type="percentile" val="50"/>
        <cfvo type="max"/>
        <color rgb="FF63BE7B"/>
        <color rgb="FFFCFCFF"/>
        <color rgb="FFF8696B"/>
      </colorScale>
    </cfRule>
  </conditionalFormatting>
  <conditionalFormatting sqref="U12">
    <cfRule type="colorScale" priority="1480">
      <colorScale>
        <cfvo type="min"/>
        <cfvo type="percentile" val="50"/>
        <cfvo type="max"/>
        <color rgb="FFF8696B"/>
        <color rgb="FFFCFCFF"/>
        <color rgb="FF63BE7B"/>
      </colorScale>
    </cfRule>
  </conditionalFormatting>
  <conditionalFormatting sqref="W12">
    <cfRule type="colorScale" priority="1481">
      <colorScale>
        <cfvo type="min"/>
        <cfvo type="percentile" val="50"/>
        <cfvo type="max"/>
        <color rgb="FF63BE7B"/>
        <color rgb="FFFCFCFF"/>
        <color rgb="FFF8696B"/>
      </colorScale>
    </cfRule>
  </conditionalFormatting>
  <conditionalFormatting sqref="K12">
    <cfRule type="colorScale" priority="1482">
      <colorScale>
        <cfvo type="min"/>
        <cfvo type="percentile" val="50"/>
        <cfvo type="max"/>
        <color rgb="FFF8696B"/>
        <color rgb="FFFCFCFF"/>
        <color rgb="FF63BE7B"/>
      </colorScale>
    </cfRule>
  </conditionalFormatting>
  <conditionalFormatting sqref="L12">
    <cfRule type="colorScale" priority="1483">
      <colorScale>
        <cfvo type="min"/>
        <cfvo type="percentile" val="50"/>
        <cfvo type="max"/>
        <color rgb="FFF8696B"/>
        <color rgb="FFFCFCFF"/>
        <color rgb="FF63BE7B"/>
      </colorScale>
    </cfRule>
  </conditionalFormatting>
  <conditionalFormatting sqref="F12">
    <cfRule type="colorScale" priority="1484">
      <colorScale>
        <cfvo type="min"/>
        <cfvo type="max"/>
        <color rgb="FFFCFCFF"/>
        <color rgb="FF63BE7B"/>
      </colorScale>
    </cfRule>
  </conditionalFormatting>
  <conditionalFormatting sqref="G12">
    <cfRule type="colorScale" priority="1485">
      <colorScale>
        <cfvo type="min"/>
        <cfvo type="max"/>
        <color rgb="FFFCFCFF"/>
        <color rgb="FF63BE7B"/>
      </colorScale>
    </cfRule>
    <cfRule type="colorScale" priority="1486">
      <colorScale>
        <cfvo type="min"/>
        <cfvo type="percentile" val="50"/>
        <cfvo type="max"/>
        <color rgb="FFF8696B"/>
        <color rgb="FFFCFCFF"/>
        <color rgb="FF63BE7B"/>
      </colorScale>
    </cfRule>
  </conditionalFormatting>
  <conditionalFormatting sqref="P12">
    <cfRule type="colorScale" priority="1487">
      <colorScale>
        <cfvo type="min"/>
        <cfvo type="percentile" val="50"/>
        <cfvo type="max"/>
        <color rgb="FF63BE7B"/>
        <color rgb="FFFCFCFF"/>
        <color rgb="FFF8696B"/>
      </colorScale>
    </cfRule>
  </conditionalFormatting>
  <conditionalFormatting sqref="Q12">
    <cfRule type="colorScale" priority="1488">
      <colorScale>
        <cfvo type="min"/>
        <cfvo type="percentile" val="50"/>
        <cfvo type="max"/>
        <color rgb="FFF8696B"/>
        <color rgb="FFFCFCFF"/>
        <color rgb="FF63BE7B"/>
      </colorScale>
    </cfRule>
  </conditionalFormatting>
  <conditionalFormatting sqref="J12">
    <cfRule type="colorScale" priority="1489">
      <colorScale>
        <cfvo type="min"/>
        <cfvo type="max"/>
        <color rgb="FFFCFCFF"/>
        <color rgb="FF63BE7B"/>
      </colorScale>
    </cfRule>
    <cfRule type="colorScale" priority="1490">
      <colorScale>
        <cfvo type="min"/>
        <cfvo type="percentile" val="50"/>
        <cfvo type="max"/>
        <color rgb="FFF8696B"/>
        <color rgb="FFFCFCFF"/>
        <color rgb="FF63BE7B"/>
      </colorScale>
    </cfRule>
  </conditionalFormatting>
  <conditionalFormatting sqref="D12">
    <cfRule type="colorScale" priority="1493">
      <colorScale>
        <cfvo type="min"/>
        <cfvo type="percentile" val="50"/>
        <cfvo type="max"/>
        <color rgb="FFF8696B"/>
        <color rgb="FFFCFCFF"/>
        <color rgb="FF63BE7B"/>
      </colorScale>
    </cfRule>
  </conditionalFormatting>
  <conditionalFormatting sqref="K12">
    <cfRule type="colorScale" priority="1494">
      <colorScale>
        <cfvo type="min"/>
        <cfvo type="percentile" val="50"/>
        <cfvo type="max"/>
        <color rgb="FFF8696B"/>
        <color rgb="FFFCFCFF"/>
        <color rgb="FF63BE7B"/>
      </colorScale>
    </cfRule>
  </conditionalFormatting>
  <conditionalFormatting sqref="L12">
    <cfRule type="colorScale" priority="1495">
      <colorScale>
        <cfvo type="min"/>
        <cfvo type="percentile" val="50"/>
        <cfvo type="max"/>
        <color rgb="FFF8696B"/>
        <color rgb="FFFCFCFF"/>
        <color rgb="FF63BE7B"/>
      </colorScale>
    </cfRule>
  </conditionalFormatting>
  <conditionalFormatting sqref="E12">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onditionalFormatting>
  <conditionalFormatting sqref="E12">
    <cfRule type="colorScale" priority="1498">
      <colorScale>
        <cfvo type="min"/>
        <cfvo type="percentile" val="50"/>
        <cfvo type="max"/>
        <color rgb="FFF8696B"/>
        <color rgb="FFFCFCFF"/>
        <color rgb="FF63BE7B"/>
      </colorScale>
    </cfRule>
  </conditionalFormatting>
  <conditionalFormatting sqref="E12">
    <cfRule type="colorScale" priority="1499">
      <colorScale>
        <cfvo type="min"/>
        <cfvo type="max"/>
        <color rgb="FFFCFCFF"/>
        <color rgb="FF63BE7B"/>
      </colorScale>
    </cfRule>
  </conditionalFormatting>
  <conditionalFormatting sqref="F12">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onditionalFormatting>
  <conditionalFormatting sqref="F12">
    <cfRule type="colorScale" priority="1502">
      <colorScale>
        <cfvo type="min"/>
        <cfvo type="percentile" val="50"/>
        <cfvo type="max"/>
        <color rgb="FFF8696B"/>
        <color rgb="FFFCFCFF"/>
        <color rgb="FF63BE7B"/>
      </colorScale>
    </cfRule>
  </conditionalFormatting>
  <conditionalFormatting sqref="G12">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onditionalFormatting>
  <conditionalFormatting sqref="G12">
    <cfRule type="colorScale" priority="1505">
      <colorScale>
        <cfvo type="min"/>
        <cfvo type="max"/>
        <color rgb="FFFCFCFF"/>
        <color rgb="FF63BE7B"/>
      </colorScale>
    </cfRule>
    <cfRule type="colorScale" priority="1506">
      <colorScale>
        <cfvo type="min"/>
        <cfvo type="percentile" val="50"/>
        <cfvo type="max"/>
        <color rgb="FFF8696B"/>
        <color rgb="FFFCFCFF"/>
        <color rgb="FF63BE7B"/>
      </colorScale>
    </cfRule>
  </conditionalFormatting>
  <conditionalFormatting sqref="G12">
    <cfRule type="colorScale" priority="1507">
      <colorScale>
        <cfvo type="min"/>
        <cfvo type="max"/>
        <color rgb="FFFCFCFF"/>
        <color rgb="FF63BE7B"/>
      </colorScale>
    </cfRule>
  </conditionalFormatting>
  <conditionalFormatting sqref="H12">
    <cfRule type="colorScale" priority="1508">
      <colorScale>
        <cfvo type="min"/>
        <cfvo type="percentile" val="50"/>
        <cfvo type="max"/>
        <color rgb="FFF8696B"/>
        <color rgb="FFFCFCFF"/>
        <color rgb="FF63BE7B"/>
      </colorScale>
    </cfRule>
    <cfRule type="colorScale" priority="1509">
      <colorScale>
        <cfvo type="min"/>
        <cfvo type="max"/>
        <color rgb="FFFCFCFF"/>
        <color rgb="FF63BE7B"/>
      </colorScale>
    </cfRule>
  </conditionalFormatting>
  <conditionalFormatting sqref="H12">
    <cfRule type="colorScale" priority="1510">
      <colorScale>
        <cfvo type="min"/>
        <cfvo type="percentile" val="50"/>
        <cfvo type="max"/>
        <color rgb="FFF8696B"/>
        <color rgb="FFFCFCFF"/>
        <color rgb="FF63BE7B"/>
      </colorScale>
    </cfRule>
  </conditionalFormatting>
  <conditionalFormatting sqref="I12">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I12">
    <cfRule type="colorScale" priority="1513">
      <colorScale>
        <cfvo type="min"/>
        <cfvo type="percentile" val="50"/>
        <cfvo type="max"/>
        <color rgb="FFF8696B"/>
        <color rgb="FFFCFCFF"/>
        <color rgb="FF63BE7B"/>
      </colorScale>
    </cfRule>
  </conditionalFormatting>
  <conditionalFormatting sqref="K12:L12">
    <cfRule type="colorScale" priority="1514">
      <colorScale>
        <cfvo type="min"/>
        <cfvo type="percentile" val="50"/>
        <cfvo type="max"/>
        <color rgb="FFF8696B"/>
        <color rgb="FFFCFCFF"/>
        <color rgb="FF63BE7B"/>
      </colorScale>
    </cfRule>
    <cfRule type="colorScale" priority="1515">
      <colorScale>
        <cfvo type="min"/>
        <cfvo type="max"/>
        <color rgb="FFFCFCFF"/>
        <color rgb="FF63BE7B"/>
      </colorScale>
    </cfRule>
  </conditionalFormatting>
  <conditionalFormatting sqref="O12">
    <cfRule type="colorScale" priority="1516">
      <colorScale>
        <cfvo type="min"/>
        <cfvo type="percentile" val="50"/>
        <cfvo type="max"/>
        <color rgb="FF63BE7B"/>
        <color rgb="FFFCFCFF"/>
        <color rgb="FFF8696B"/>
      </colorScale>
    </cfRule>
  </conditionalFormatting>
  <conditionalFormatting sqref="P12">
    <cfRule type="colorScale" priority="1517">
      <colorScale>
        <cfvo type="min"/>
        <cfvo type="percentile" val="50"/>
        <cfvo type="max"/>
        <color rgb="FF63BE7B"/>
        <color rgb="FFFCFCFF"/>
        <color rgb="FFF8696B"/>
      </colorScale>
    </cfRule>
  </conditionalFormatting>
  <conditionalFormatting sqref="Q12">
    <cfRule type="colorScale" priority="1518">
      <colorScale>
        <cfvo type="min"/>
        <cfvo type="percentile" val="50"/>
        <cfvo type="max"/>
        <color rgb="FFF8696B"/>
        <color rgb="FFFCFCFF"/>
        <color rgb="FF63BE7B"/>
      </colorScale>
    </cfRule>
  </conditionalFormatting>
  <conditionalFormatting sqref="R12">
    <cfRule type="colorScale" priority="1519">
      <colorScale>
        <cfvo type="min"/>
        <cfvo type="max"/>
        <color rgb="FFFCFCFF"/>
        <color rgb="FF63BE7B"/>
      </colorScale>
    </cfRule>
  </conditionalFormatting>
  <conditionalFormatting sqref="R12">
    <cfRule type="colorScale" priority="1520">
      <colorScale>
        <cfvo type="min"/>
        <cfvo type="max"/>
        <color rgb="FFFCFCFF"/>
        <color rgb="FF63BE7B"/>
      </colorScale>
    </cfRule>
    <cfRule type="colorScale" priority="1521">
      <colorScale>
        <cfvo type="min"/>
        <cfvo type="percentile" val="50"/>
        <cfvo type="max"/>
        <color rgb="FFF8696B"/>
        <color rgb="FFFCFCFF"/>
        <color rgb="FF63BE7B"/>
      </colorScale>
    </cfRule>
  </conditionalFormatting>
  <conditionalFormatting sqref="R12:T12">
    <cfRule type="colorScale" priority="1522">
      <colorScale>
        <cfvo type="min"/>
        <cfvo type="percentile" val="50"/>
        <cfvo type="max"/>
        <color rgb="FFF8696B"/>
        <color rgb="FFFCFCFF"/>
        <color rgb="FF63BE7B"/>
      </colorScale>
    </cfRule>
    <cfRule type="colorScale" priority="1523">
      <colorScale>
        <cfvo type="min"/>
        <cfvo type="max"/>
        <color rgb="FFFCFCFF"/>
        <color rgb="FF63BE7B"/>
      </colorScale>
    </cfRule>
  </conditionalFormatting>
  <conditionalFormatting sqref="S12:T12">
    <cfRule type="colorScale" priority="1524">
      <colorScale>
        <cfvo type="min"/>
        <cfvo type="max"/>
        <color rgb="FFFCFCFF"/>
        <color rgb="FF63BE7B"/>
      </colorScale>
    </cfRule>
  </conditionalFormatting>
  <conditionalFormatting sqref="S12:T12">
    <cfRule type="colorScale" priority="1525">
      <colorScale>
        <cfvo type="min"/>
        <cfvo type="percentile" val="50"/>
        <cfvo type="max"/>
        <color rgb="FFF8696B"/>
        <color rgb="FFFCFCFF"/>
        <color rgb="FF63BE7B"/>
      </colorScale>
    </cfRule>
    <cfRule type="colorScale" priority="1526">
      <colorScale>
        <cfvo type="min"/>
        <cfvo type="max"/>
        <color rgb="FFFCFCFF"/>
        <color rgb="FF63BE7B"/>
      </colorScale>
    </cfRule>
  </conditionalFormatting>
  <conditionalFormatting sqref="S12:T12">
    <cfRule type="colorScale" priority="1527">
      <colorScale>
        <cfvo type="min"/>
        <cfvo type="max"/>
        <color rgb="FFFCFCFF"/>
        <color rgb="FF63BE7B"/>
      </colorScale>
    </cfRule>
    <cfRule type="colorScale" priority="1528">
      <colorScale>
        <cfvo type="min"/>
        <cfvo type="percentile" val="50"/>
        <cfvo type="max"/>
        <color rgb="FFF8696B"/>
        <color rgb="FFFCFCFF"/>
        <color rgb="FF63BE7B"/>
      </colorScale>
    </cfRule>
  </conditionalFormatting>
  <conditionalFormatting sqref="S12:T12">
    <cfRule type="colorScale" priority="1529">
      <colorScale>
        <cfvo type="min"/>
        <cfvo type="percentile" val="50"/>
        <cfvo type="max"/>
        <color rgb="FFF8696B"/>
        <color rgb="FFFCFCFF"/>
        <color rgb="FF63BE7B"/>
      </colorScale>
    </cfRule>
    <cfRule type="colorScale" priority="1530">
      <colorScale>
        <cfvo type="min"/>
        <cfvo type="max"/>
        <color rgb="FFFCFCFF"/>
        <color rgb="FF63BE7B"/>
      </colorScale>
    </cfRule>
  </conditionalFormatting>
  <conditionalFormatting sqref="U12">
    <cfRule type="colorScale" priority="1531">
      <colorScale>
        <cfvo type="min"/>
        <cfvo type="max"/>
        <color rgb="FFFCFCFF"/>
        <color rgb="FF63BE7B"/>
      </colorScale>
    </cfRule>
    <cfRule type="colorScale" priority="1532">
      <colorScale>
        <cfvo type="min"/>
        <cfvo type="percentile" val="50"/>
        <cfvo type="max"/>
        <color rgb="FFF8696B"/>
        <color rgb="FFFCFCFF"/>
        <color rgb="FF63BE7B"/>
      </colorScale>
    </cfRule>
  </conditionalFormatting>
  <conditionalFormatting sqref="U12">
    <cfRule type="colorScale" priority="1533">
      <colorScale>
        <cfvo type="min"/>
        <cfvo type="percentile" val="50"/>
        <cfvo type="max"/>
        <color rgb="FFF8696B"/>
        <color rgb="FFFCFCFF"/>
        <color rgb="FF63BE7B"/>
      </colorScale>
    </cfRule>
  </conditionalFormatting>
  <conditionalFormatting sqref="V12">
    <cfRule type="colorScale" priority="1534">
      <colorScale>
        <cfvo type="min"/>
        <cfvo type="max"/>
        <color rgb="FFFFEF9C"/>
        <color rgb="FF63BE7B"/>
      </colorScale>
    </cfRule>
    <cfRule type="colorScale" priority="1535">
      <colorScale>
        <cfvo type="min"/>
        <cfvo type="percentile" val="50"/>
        <cfvo type="max"/>
        <color rgb="FF63BE7B"/>
        <color rgb="FFFCFCFF"/>
        <color rgb="FFF8696B"/>
      </colorScale>
    </cfRule>
    <cfRule type="colorScale" priority="1536">
      <colorScale>
        <cfvo type="min"/>
        <cfvo type="percentile" val="50"/>
        <cfvo type="max"/>
        <color rgb="FF63BE7B"/>
        <color rgb="FFFCFCFF"/>
        <color rgb="FFF8696B"/>
      </colorScale>
    </cfRule>
    <cfRule type="colorScale" priority="1537">
      <colorScale>
        <cfvo type="min"/>
        <cfvo type="max"/>
        <color rgb="FF63BE7B"/>
        <color rgb="FFFCFCFF"/>
      </colorScale>
    </cfRule>
    <cfRule type="colorScale" priority="1538">
      <colorScale>
        <cfvo type="min"/>
        <cfvo type="percentile" val="50"/>
        <cfvo type="max"/>
        <color rgb="FF63BE7B"/>
        <color rgb="FFFCFCFF"/>
        <color rgb="FFF8696B"/>
      </colorScale>
    </cfRule>
    <cfRule type="colorScale" priority="1539">
      <colorScale>
        <cfvo type="min"/>
        <cfvo type="max"/>
        <color rgb="FFFFEF9C"/>
        <color rgb="FF63BE7B"/>
      </colorScale>
    </cfRule>
    <cfRule type="colorScale" priority="1540">
      <colorScale>
        <cfvo type="min"/>
        <cfvo type="max"/>
        <color rgb="FFFFEF9C"/>
        <color rgb="FF63BE7B"/>
      </colorScale>
    </cfRule>
    <cfRule type="colorScale" priority="1541">
      <colorScale>
        <cfvo type="min"/>
        <cfvo type="max"/>
        <color rgb="FFFFEF9C"/>
        <color rgb="FF63BE7B"/>
      </colorScale>
    </cfRule>
  </conditionalFormatting>
  <conditionalFormatting sqref="V12">
    <cfRule type="colorScale" priority="1542">
      <colorScale>
        <cfvo type="min"/>
        <cfvo type="percentile" val="50"/>
        <cfvo type="max"/>
        <color rgb="FF63BE7B"/>
        <color rgb="FFFCFCFF"/>
        <color rgb="FFF8696B"/>
      </colorScale>
    </cfRule>
  </conditionalFormatting>
  <conditionalFormatting sqref="W12">
    <cfRule type="colorScale" priority="1543">
      <colorScale>
        <cfvo type="min"/>
        <cfvo type="percentile" val="50"/>
        <cfvo type="max"/>
        <color rgb="FF63BE7B"/>
        <color rgb="FFFCFCFF"/>
        <color rgb="FFF8696B"/>
      </colorScale>
    </cfRule>
  </conditionalFormatting>
  <conditionalFormatting sqref="J12">
    <cfRule type="colorScale" priority="1544">
      <colorScale>
        <cfvo type="min"/>
        <cfvo type="percentile" val="50"/>
        <cfvo type="max"/>
        <color rgb="FFF8696B"/>
        <color rgb="FFFCFCFF"/>
        <color rgb="FF63BE7B"/>
      </colorScale>
    </cfRule>
    <cfRule type="colorScale" priority="1545">
      <colorScale>
        <cfvo type="min"/>
        <cfvo type="max"/>
        <color rgb="FFFCFCFF"/>
        <color rgb="FF63BE7B"/>
      </colorScale>
    </cfRule>
  </conditionalFormatting>
  <conditionalFormatting sqref="J12">
    <cfRule type="colorScale" priority="1546">
      <colorScale>
        <cfvo type="min"/>
        <cfvo type="max"/>
        <color rgb="FFFCFCFF"/>
        <color rgb="FF63BE7B"/>
      </colorScale>
    </cfRule>
    <cfRule type="colorScale" priority="1547">
      <colorScale>
        <cfvo type="min"/>
        <cfvo type="percentile" val="50"/>
        <cfvo type="max"/>
        <color rgb="FFF8696B"/>
        <color rgb="FFFCFCFF"/>
        <color rgb="FF63BE7B"/>
      </colorScale>
    </cfRule>
  </conditionalFormatting>
  <conditionalFormatting sqref="J12">
    <cfRule type="colorScale" priority="1548">
      <colorScale>
        <cfvo type="min"/>
        <cfvo type="max"/>
        <color rgb="FFFCFCFF"/>
        <color rgb="FF63BE7B"/>
      </colorScale>
    </cfRule>
  </conditionalFormatting>
  <conditionalFormatting sqref="S12:T12">
    <cfRule type="colorScale" priority="1558">
      <colorScale>
        <cfvo type="min"/>
        <cfvo type="percentile" val="50"/>
        <cfvo type="max"/>
        <color rgb="FFF8696B"/>
        <color rgb="FFFCFCFF"/>
        <color rgb="FF63BE7B"/>
      </colorScale>
    </cfRule>
  </conditionalFormatting>
  <conditionalFormatting sqref="F12">
    <cfRule type="colorScale" priority="1559">
      <colorScale>
        <cfvo type="min"/>
        <cfvo type="percentile" val="50"/>
        <cfvo type="max"/>
        <color rgb="FFF8696B"/>
        <color rgb="FFFCFCFF"/>
        <color rgb="FF63BE7B"/>
      </colorScale>
    </cfRule>
    <cfRule type="colorScale" priority="1560">
      <colorScale>
        <cfvo type="min"/>
        <cfvo type="max"/>
        <color rgb="FFFCFCFF"/>
        <color rgb="FF63BE7B"/>
      </colorScale>
    </cfRule>
  </conditionalFormatting>
  <conditionalFormatting sqref="G12">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onditionalFormatting>
  <conditionalFormatting sqref="R12">
    <cfRule type="colorScale" priority="1563">
      <colorScale>
        <cfvo type="min"/>
        <cfvo type="percentile" val="50"/>
        <cfvo type="max"/>
        <color rgb="FFF8696B"/>
        <color rgb="FFFCFCFF"/>
        <color rgb="FF63BE7B"/>
      </colorScale>
    </cfRule>
    <cfRule type="colorScale" priority="1564">
      <colorScale>
        <cfvo type="min"/>
        <cfvo type="max"/>
        <color rgb="FFFCFCFF"/>
        <color rgb="FF63BE7B"/>
      </colorScale>
    </cfRule>
  </conditionalFormatting>
  <conditionalFormatting sqref="S12:T12">
    <cfRule type="colorScale" priority="1565">
      <colorScale>
        <cfvo type="min"/>
        <cfvo type="percentile" val="50"/>
        <cfvo type="max"/>
        <color rgb="FFF8696B"/>
        <color rgb="FFFCFCFF"/>
        <color rgb="FF63BE7B"/>
      </colorScale>
    </cfRule>
  </conditionalFormatting>
  <conditionalFormatting sqref="J12">
    <cfRule type="colorScale" priority="1566">
      <colorScale>
        <cfvo type="min"/>
        <cfvo type="percentile" val="50"/>
        <cfvo type="max"/>
        <color rgb="FFF8696B"/>
        <color rgb="FFFCFCFF"/>
        <color rgb="FF63BE7B"/>
      </colorScale>
    </cfRule>
    <cfRule type="colorScale" priority="1567">
      <colorScale>
        <cfvo type="min"/>
        <cfvo type="max"/>
        <color rgb="FFFCFCFF"/>
        <color rgb="FF63BE7B"/>
      </colorScale>
    </cfRule>
  </conditionalFormatting>
  <conditionalFormatting sqref="R12">
    <cfRule type="colorScale" priority="1570">
      <colorScale>
        <cfvo type="min"/>
        <cfvo type="max"/>
        <color rgb="FFFCFCFF"/>
        <color rgb="FF63BE7B"/>
      </colorScale>
    </cfRule>
    <cfRule type="colorScale" priority="1571">
      <colorScale>
        <cfvo type="min"/>
        <cfvo type="percentile" val="50"/>
        <cfvo type="max"/>
        <color rgb="FFF8696B"/>
        <color rgb="FFFCFCFF"/>
        <color rgb="FF63BE7B"/>
      </colorScale>
    </cfRule>
  </conditionalFormatting>
  <conditionalFormatting sqref="H12">
    <cfRule type="colorScale" priority="1572">
      <colorScale>
        <cfvo type="min"/>
        <cfvo type="max"/>
        <color rgb="FFFCFCFF"/>
        <color rgb="FF63BE7B"/>
      </colorScale>
    </cfRule>
  </conditionalFormatting>
  <conditionalFormatting sqref="I12">
    <cfRule type="colorScale" priority="1573">
      <colorScale>
        <cfvo type="min"/>
        <cfvo type="max"/>
        <color rgb="FFFCFCFF"/>
        <color rgb="FF63BE7B"/>
      </colorScale>
    </cfRule>
  </conditionalFormatting>
  <conditionalFormatting sqref="K12">
    <cfRule type="colorScale" priority="1574">
      <colorScale>
        <cfvo type="min"/>
        <cfvo type="max"/>
        <color rgb="FFFCFCFF"/>
        <color rgb="FF63BE7B"/>
      </colorScale>
    </cfRule>
  </conditionalFormatting>
  <conditionalFormatting sqref="L12">
    <cfRule type="colorScale" priority="1575">
      <colorScale>
        <cfvo type="min"/>
        <cfvo type="max"/>
        <color rgb="FFFCFCFF"/>
        <color rgb="FF63BE7B"/>
      </colorScale>
    </cfRule>
  </conditionalFormatting>
  <conditionalFormatting sqref="D12">
    <cfRule type="colorScale" priority="1576">
      <colorScale>
        <cfvo type="min"/>
        <cfvo type="percentile" val="50"/>
        <cfvo type="max"/>
        <color rgb="FFF8696B"/>
        <color rgb="FFFCFCFF"/>
        <color rgb="FF63BE7B"/>
      </colorScale>
    </cfRule>
  </conditionalFormatting>
  <conditionalFormatting sqref="E12">
    <cfRule type="colorScale" priority="1577">
      <colorScale>
        <cfvo type="min"/>
        <cfvo type="max"/>
        <color rgb="FFFCFCFF"/>
        <color rgb="FF63BE7B"/>
      </colorScale>
    </cfRule>
  </conditionalFormatting>
  <conditionalFormatting sqref="F12">
    <cfRule type="colorScale" priority="1578">
      <colorScale>
        <cfvo type="min"/>
        <cfvo type="max"/>
        <color rgb="FFFCFCFF"/>
        <color rgb="FF63BE7B"/>
      </colorScale>
    </cfRule>
  </conditionalFormatting>
  <conditionalFormatting sqref="G12">
    <cfRule type="colorScale" priority="1579">
      <colorScale>
        <cfvo type="min"/>
        <cfvo type="max"/>
        <color rgb="FFFCFCFF"/>
        <color rgb="FF63BE7B"/>
      </colorScale>
    </cfRule>
  </conditionalFormatting>
  <conditionalFormatting sqref="H12">
    <cfRule type="colorScale" priority="1580">
      <colorScale>
        <cfvo type="min"/>
        <cfvo type="max"/>
        <color rgb="FFFCFCFF"/>
        <color rgb="FF63BE7B"/>
      </colorScale>
    </cfRule>
  </conditionalFormatting>
  <conditionalFormatting sqref="I12">
    <cfRule type="colorScale" priority="1581">
      <colorScale>
        <cfvo type="min"/>
        <cfvo type="max"/>
        <color rgb="FFFCFCFF"/>
        <color rgb="FF63BE7B"/>
      </colorScale>
    </cfRule>
  </conditionalFormatting>
  <conditionalFormatting sqref="J12">
    <cfRule type="colorScale" priority="1582">
      <colorScale>
        <cfvo type="min"/>
        <cfvo type="max"/>
        <color rgb="FFFCFCFF"/>
        <color rgb="FF63BE7B"/>
      </colorScale>
    </cfRule>
  </conditionalFormatting>
  <conditionalFormatting sqref="K12">
    <cfRule type="colorScale" priority="1583">
      <colorScale>
        <cfvo type="min"/>
        <cfvo type="max"/>
        <color rgb="FFFCFCFF"/>
        <color rgb="FF63BE7B"/>
      </colorScale>
    </cfRule>
  </conditionalFormatting>
  <conditionalFormatting sqref="L12">
    <cfRule type="colorScale" priority="1584">
      <colorScale>
        <cfvo type="min"/>
        <cfvo type="max"/>
        <color rgb="FFFCFCFF"/>
        <color rgb="FF63BE7B"/>
      </colorScale>
    </cfRule>
  </conditionalFormatting>
  <conditionalFormatting sqref="O12">
    <cfRule type="colorScale" priority="1586">
      <colorScale>
        <cfvo type="min"/>
        <cfvo type="percentile" val="50"/>
        <cfvo type="max"/>
        <color rgb="FF63BE7B"/>
        <color rgb="FFFCFCFF"/>
        <color rgb="FFF8696B"/>
      </colorScale>
    </cfRule>
  </conditionalFormatting>
  <conditionalFormatting sqref="P12">
    <cfRule type="colorScale" priority="1587">
      <colorScale>
        <cfvo type="min"/>
        <cfvo type="percentile" val="50"/>
        <cfvo type="max"/>
        <color rgb="FF63BE7B"/>
        <color rgb="FFFCFCFF"/>
        <color rgb="FFF8696B"/>
      </colorScale>
    </cfRule>
  </conditionalFormatting>
  <conditionalFormatting sqref="Q12">
    <cfRule type="colorScale" priority="1588">
      <colorScale>
        <cfvo type="min"/>
        <cfvo type="percentile" val="50"/>
        <cfvo type="max"/>
        <color rgb="FFF8696B"/>
        <color rgb="FFFCFCFF"/>
        <color rgb="FF63BE7B"/>
      </colorScale>
    </cfRule>
  </conditionalFormatting>
  <conditionalFormatting sqref="R12">
    <cfRule type="colorScale" priority="1589">
      <colorScale>
        <cfvo type="min"/>
        <cfvo type="max"/>
        <color rgb="FFFCFCFF"/>
        <color rgb="FF63BE7B"/>
      </colorScale>
    </cfRule>
  </conditionalFormatting>
  <conditionalFormatting sqref="S12:T12">
    <cfRule type="colorScale" priority="1591">
      <colorScale>
        <cfvo type="min"/>
        <cfvo type="max"/>
        <color rgb="FFFCFCFF"/>
        <color rgb="FF63BE7B"/>
      </colorScale>
    </cfRule>
  </conditionalFormatting>
  <conditionalFormatting sqref="U12">
    <cfRule type="colorScale" priority="1592">
      <colorScale>
        <cfvo type="min"/>
        <cfvo type="max"/>
        <color rgb="FFFCFCFF"/>
        <color rgb="FF63BE7B"/>
      </colorScale>
    </cfRule>
  </conditionalFormatting>
  <conditionalFormatting sqref="W12">
    <cfRule type="colorScale" priority="1593">
      <colorScale>
        <cfvo type="min"/>
        <cfvo type="percentile" val="50"/>
        <cfvo type="max"/>
        <color rgb="FF63BE7B"/>
        <color rgb="FFFCFCFF"/>
        <color rgb="FFF8696B"/>
      </colorScale>
    </cfRule>
  </conditionalFormatting>
  <conditionalFormatting sqref="D12">
    <cfRule type="colorScale" priority="1415">
      <colorScale>
        <cfvo type="min"/>
        <cfvo type="percentile" val="50"/>
        <cfvo type="max"/>
        <color rgb="FFF8696B"/>
        <color rgb="FFFCFCFF"/>
        <color rgb="FF63BE7B"/>
      </colorScale>
    </cfRule>
  </conditionalFormatting>
  <conditionalFormatting sqref="G12">
    <cfRule type="colorScale" priority="1414">
      <colorScale>
        <cfvo type="min"/>
        <cfvo type="max"/>
        <color rgb="FFFCFCFF"/>
        <color rgb="FF63BE7B"/>
      </colorScale>
    </cfRule>
  </conditionalFormatting>
  <conditionalFormatting sqref="J12">
    <cfRule type="colorScale" priority="1413">
      <colorScale>
        <cfvo type="min"/>
        <cfvo type="max"/>
        <color rgb="FFFCFCFF"/>
        <color rgb="FF63BE7B"/>
      </colorScale>
    </cfRule>
  </conditionalFormatting>
  <conditionalFormatting sqref="O12">
    <cfRule type="colorScale" priority="1410">
      <colorScale>
        <cfvo type="min"/>
        <cfvo type="percentile" val="50"/>
        <cfvo type="max"/>
        <color rgb="FF63BE7B"/>
        <color rgb="FFFCFCFF"/>
        <color rgb="FFF8696B"/>
      </colorScale>
    </cfRule>
    <cfRule type="colorScale" priority="1411">
      <colorScale>
        <cfvo type="min"/>
        <cfvo type="max"/>
        <color rgb="FFFCFCFF"/>
        <color rgb="FF63BE7B"/>
      </colorScale>
    </cfRule>
  </conditionalFormatting>
  <conditionalFormatting sqref="P12">
    <cfRule type="colorScale" priority="1409">
      <colorScale>
        <cfvo type="min"/>
        <cfvo type="percentile" val="50"/>
        <cfvo type="max"/>
        <color rgb="FF63BE7B"/>
        <color rgb="FFFCFCFF"/>
        <color rgb="FFF8696B"/>
      </colorScale>
    </cfRule>
  </conditionalFormatting>
  <conditionalFormatting sqref="Q12">
    <cfRule type="colorScale" priority="1408">
      <colorScale>
        <cfvo type="min"/>
        <cfvo type="percentile" val="50"/>
        <cfvo type="max"/>
        <color rgb="FFF8696B"/>
        <color rgb="FFFCFCFF"/>
        <color rgb="FF63BE7B"/>
      </colorScale>
    </cfRule>
  </conditionalFormatting>
  <conditionalFormatting sqref="R12">
    <cfRule type="colorScale" priority="1407">
      <colorScale>
        <cfvo type="min"/>
        <cfvo type="max"/>
        <color rgb="FFFCFCFF"/>
        <color rgb="FF63BE7B"/>
      </colorScale>
    </cfRule>
  </conditionalFormatting>
  <conditionalFormatting sqref="S12:T12">
    <cfRule type="colorScale" priority="1405">
      <colorScale>
        <cfvo type="min"/>
        <cfvo type="max"/>
        <color rgb="FFFCFCFF"/>
        <color rgb="FF63BE7B"/>
      </colorScale>
    </cfRule>
  </conditionalFormatting>
  <conditionalFormatting sqref="U12">
    <cfRule type="colorScale" priority="1404">
      <colorScale>
        <cfvo type="min"/>
        <cfvo type="max"/>
        <color rgb="FFFCFCFF"/>
        <color rgb="FF63BE7B"/>
      </colorScale>
    </cfRule>
  </conditionalFormatting>
  <conditionalFormatting sqref="W12">
    <cfRule type="colorScale" priority="1403">
      <colorScale>
        <cfvo type="min"/>
        <cfvo type="percentile" val="50"/>
        <cfvo type="max"/>
        <color rgb="FF63BE7B"/>
        <color rgb="FFFCFCFF"/>
        <color rgb="FFF8696B"/>
      </colorScale>
    </cfRule>
  </conditionalFormatting>
  <conditionalFormatting sqref="D12">
    <cfRule type="colorScale" priority="1396">
      <colorScale>
        <cfvo type="min"/>
        <cfvo type="percentile" val="50"/>
        <cfvo type="max"/>
        <color rgb="FFF8696B"/>
        <color rgb="FFFCFCFF"/>
        <color rgb="FF63BE7B"/>
      </colorScale>
    </cfRule>
  </conditionalFormatting>
  <conditionalFormatting sqref="E12">
    <cfRule type="colorScale" priority="1402">
      <colorScale>
        <cfvo type="min"/>
        <cfvo type="max"/>
        <color rgb="FFFCFCFF"/>
        <color rgb="FF63BE7B"/>
      </colorScale>
    </cfRule>
  </conditionalFormatting>
  <conditionalFormatting sqref="F12">
    <cfRule type="colorScale" priority="1401">
      <colorScale>
        <cfvo type="min"/>
        <cfvo type="max"/>
        <color rgb="FFFCFCFF"/>
        <color rgb="FF63BE7B"/>
      </colorScale>
    </cfRule>
  </conditionalFormatting>
  <conditionalFormatting sqref="G12">
    <cfRule type="colorScale" priority="1395">
      <colorScale>
        <cfvo type="min"/>
        <cfvo type="max"/>
        <color rgb="FFFCFCFF"/>
        <color rgb="FF63BE7B"/>
      </colorScale>
    </cfRule>
  </conditionalFormatting>
  <conditionalFormatting sqref="H12">
    <cfRule type="colorScale" priority="1400">
      <colorScale>
        <cfvo type="min"/>
        <cfvo type="max"/>
        <color rgb="FFFCFCFF"/>
        <color rgb="FF63BE7B"/>
      </colorScale>
    </cfRule>
  </conditionalFormatting>
  <conditionalFormatting sqref="I12">
    <cfRule type="colorScale" priority="1399">
      <colorScale>
        <cfvo type="min"/>
        <cfvo type="max"/>
        <color rgb="FFFCFCFF"/>
        <color rgb="FF63BE7B"/>
      </colorScale>
    </cfRule>
  </conditionalFormatting>
  <conditionalFormatting sqref="J12">
    <cfRule type="colorScale" priority="1394">
      <colorScale>
        <cfvo type="min"/>
        <cfvo type="max"/>
        <color rgb="FFFCFCFF"/>
        <color rgb="FF63BE7B"/>
      </colorScale>
    </cfRule>
  </conditionalFormatting>
  <conditionalFormatting sqref="K12">
    <cfRule type="colorScale" priority="1398">
      <colorScale>
        <cfvo type="min"/>
        <cfvo type="max"/>
        <color rgb="FFFCFCFF"/>
        <color rgb="FF63BE7B"/>
      </colorScale>
    </cfRule>
  </conditionalFormatting>
  <conditionalFormatting sqref="L12">
    <cfRule type="colorScale" priority="1397">
      <colorScale>
        <cfvo type="min"/>
        <cfvo type="max"/>
        <color rgb="FFFCFCFF"/>
        <color rgb="FF63BE7B"/>
      </colorScale>
    </cfRule>
  </conditionalFormatting>
  <conditionalFormatting sqref="O12">
    <cfRule type="colorScale" priority="1392">
      <colorScale>
        <cfvo type="min"/>
        <cfvo type="percentile" val="50"/>
        <cfvo type="max"/>
        <color rgb="FF63BE7B"/>
        <color rgb="FFFCFCFF"/>
        <color rgb="FFF8696B"/>
      </colorScale>
    </cfRule>
  </conditionalFormatting>
  <conditionalFormatting sqref="P12">
    <cfRule type="colorScale" priority="1391">
      <colorScale>
        <cfvo type="min"/>
        <cfvo type="percentile" val="50"/>
        <cfvo type="max"/>
        <color rgb="FF63BE7B"/>
        <color rgb="FFFCFCFF"/>
        <color rgb="FFF8696B"/>
      </colorScale>
    </cfRule>
  </conditionalFormatting>
  <conditionalFormatting sqref="Q12">
    <cfRule type="colorScale" priority="1390">
      <colorScale>
        <cfvo type="min"/>
        <cfvo type="percentile" val="50"/>
        <cfvo type="max"/>
        <color rgb="FFF8696B"/>
        <color rgb="FFFCFCFF"/>
        <color rgb="FF63BE7B"/>
      </colorScale>
    </cfRule>
  </conditionalFormatting>
  <conditionalFormatting sqref="R12">
    <cfRule type="colorScale" priority="1389">
      <colorScale>
        <cfvo type="min"/>
        <cfvo type="max"/>
        <color rgb="FFFCFCFF"/>
        <color rgb="FF63BE7B"/>
      </colorScale>
    </cfRule>
  </conditionalFormatting>
  <conditionalFormatting sqref="S12:T12">
    <cfRule type="colorScale" priority="1387">
      <colorScale>
        <cfvo type="min"/>
        <cfvo type="max"/>
        <color rgb="FFFCFCFF"/>
        <color rgb="FF63BE7B"/>
      </colorScale>
    </cfRule>
  </conditionalFormatting>
  <conditionalFormatting sqref="U12">
    <cfRule type="colorScale" priority="1386">
      <colorScale>
        <cfvo type="min"/>
        <cfvo type="percentile" val="50"/>
        <cfvo type="max"/>
        <color rgb="FFF8696B"/>
        <color rgb="FFFCFCFF"/>
        <color rgb="FF63BE7B"/>
      </colorScale>
    </cfRule>
  </conditionalFormatting>
  <conditionalFormatting sqref="W12">
    <cfRule type="colorScale" priority="1385">
      <colorScale>
        <cfvo type="min"/>
        <cfvo type="percentile" val="50"/>
        <cfvo type="max"/>
        <color rgb="FF63BE7B"/>
        <color rgb="FFFCFCFF"/>
        <color rgb="FFF8696B"/>
      </colorScale>
    </cfRule>
  </conditionalFormatting>
  <conditionalFormatting sqref="D12">
    <cfRule type="colorScale" priority="1384">
      <colorScale>
        <cfvo type="min"/>
        <cfvo type="percentile" val="50"/>
        <cfvo type="max"/>
        <color rgb="FFF8696B"/>
        <color rgb="FFFCFCFF"/>
        <color rgb="FF63BE7B"/>
      </colorScale>
    </cfRule>
  </conditionalFormatting>
  <conditionalFormatting sqref="E12">
    <cfRule type="colorScale" priority="1383">
      <colorScale>
        <cfvo type="min"/>
        <cfvo type="max"/>
        <color rgb="FFFCFCFF"/>
        <color rgb="FF63BE7B"/>
      </colorScale>
    </cfRule>
  </conditionalFormatting>
  <conditionalFormatting sqref="F12">
    <cfRule type="colorScale" priority="1382">
      <colorScale>
        <cfvo type="min"/>
        <cfvo type="max"/>
        <color rgb="FFFCFCFF"/>
        <color rgb="FF63BE7B"/>
      </colorScale>
    </cfRule>
  </conditionalFormatting>
  <conditionalFormatting sqref="G12">
    <cfRule type="colorScale" priority="1381">
      <colorScale>
        <cfvo type="min"/>
        <cfvo type="max"/>
        <color rgb="FFFCFCFF"/>
        <color rgb="FF63BE7B"/>
      </colorScale>
    </cfRule>
  </conditionalFormatting>
  <conditionalFormatting sqref="H12">
    <cfRule type="colorScale" priority="1380">
      <colorScale>
        <cfvo type="min"/>
        <cfvo type="max"/>
        <color rgb="FFFCFCFF"/>
        <color rgb="FF63BE7B"/>
      </colorScale>
    </cfRule>
  </conditionalFormatting>
  <conditionalFormatting sqref="I12">
    <cfRule type="colorScale" priority="1379">
      <colorScale>
        <cfvo type="min"/>
        <cfvo type="max"/>
        <color rgb="FFFCFCFF"/>
        <color rgb="FF63BE7B"/>
      </colorScale>
    </cfRule>
  </conditionalFormatting>
  <conditionalFormatting sqref="J12">
    <cfRule type="colorScale" priority="1378">
      <colorScale>
        <cfvo type="min"/>
        <cfvo type="max"/>
        <color rgb="FFFCFCFF"/>
        <color rgb="FF63BE7B"/>
      </colorScale>
    </cfRule>
  </conditionalFormatting>
  <conditionalFormatting sqref="K12">
    <cfRule type="colorScale" priority="1377">
      <colorScale>
        <cfvo type="min"/>
        <cfvo type="max"/>
        <color rgb="FFFCFCFF"/>
        <color rgb="FF63BE7B"/>
      </colorScale>
    </cfRule>
  </conditionalFormatting>
  <conditionalFormatting sqref="L12">
    <cfRule type="colorScale" priority="1376">
      <colorScale>
        <cfvo type="min"/>
        <cfvo type="max"/>
        <color rgb="FFFCFCFF"/>
        <color rgb="FF63BE7B"/>
      </colorScale>
    </cfRule>
  </conditionalFormatting>
  <conditionalFormatting sqref="O12">
    <cfRule type="colorScale" priority="1374">
      <colorScale>
        <cfvo type="min"/>
        <cfvo type="percentile" val="50"/>
        <cfvo type="max"/>
        <color rgb="FF63BE7B"/>
        <color rgb="FFFCFCFF"/>
        <color rgb="FFF8696B"/>
      </colorScale>
    </cfRule>
  </conditionalFormatting>
  <conditionalFormatting sqref="P12">
    <cfRule type="colorScale" priority="1373">
      <colorScale>
        <cfvo type="min"/>
        <cfvo type="percentile" val="50"/>
        <cfvo type="max"/>
        <color rgb="FF63BE7B"/>
        <color rgb="FFFCFCFF"/>
        <color rgb="FFF8696B"/>
      </colorScale>
    </cfRule>
  </conditionalFormatting>
  <conditionalFormatting sqref="Q12">
    <cfRule type="colorScale" priority="1372">
      <colorScale>
        <cfvo type="min"/>
        <cfvo type="percentile" val="50"/>
        <cfvo type="max"/>
        <color rgb="FFF8696B"/>
        <color rgb="FFFCFCFF"/>
        <color rgb="FF63BE7B"/>
      </colorScale>
    </cfRule>
  </conditionalFormatting>
  <conditionalFormatting sqref="R12">
    <cfRule type="colorScale" priority="1367">
      <colorScale>
        <cfvo type="min"/>
        <cfvo type="percentile" val="50"/>
        <cfvo type="max"/>
        <color rgb="FFF8696B"/>
        <color rgb="FFFCFCFF"/>
        <color rgb="FF63BE7B"/>
      </colorScale>
    </cfRule>
    <cfRule type="colorScale" priority="1371">
      <colorScale>
        <cfvo type="min"/>
        <cfvo type="max"/>
        <color rgb="FFFCFCFF"/>
        <color rgb="FF63BE7B"/>
      </colorScale>
    </cfRule>
  </conditionalFormatting>
  <conditionalFormatting sqref="S12:T12">
    <cfRule type="colorScale" priority="1368">
      <colorScale>
        <cfvo type="min"/>
        <cfvo type="percentile" val="50"/>
        <cfvo type="max"/>
        <color rgb="FFF8696B"/>
        <color rgb="FFFCFCFF"/>
        <color rgb="FF63BE7B"/>
      </colorScale>
    </cfRule>
  </conditionalFormatting>
  <conditionalFormatting sqref="S12:T12">
    <cfRule type="colorScale" priority="1370">
      <colorScale>
        <cfvo type="min"/>
        <cfvo type="max"/>
        <color rgb="FFFCFCFF"/>
        <color rgb="FF63BE7B"/>
      </colorScale>
    </cfRule>
  </conditionalFormatting>
  <conditionalFormatting sqref="S12:T12">
    <cfRule type="colorScale" priority="1369">
      <colorScale>
        <cfvo type="min"/>
        <cfvo type="percentile" val="50"/>
        <cfvo type="max"/>
        <color rgb="FFF8696B"/>
        <color rgb="FFFCFCFF"/>
        <color rgb="FF63BE7B"/>
      </colorScale>
    </cfRule>
  </conditionalFormatting>
  <conditionalFormatting sqref="U12">
    <cfRule type="colorScale" priority="1366">
      <colorScale>
        <cfvo type="min"/>
        <cfvo type="percentile" val="50"/>
        <cfvo type="max"/>
        <color rgb="FFF8696B"/>
        <color rgb="FFFCFCFF"/>
        <color rgb="FF63BE7B"/>
      </colorScale>
    </cfRule>
  </conditionalFormatting>
  <conditionalFormatting sqref="V12">
    <cfRule type="colorScale" priority="1324">
      <colorScale>
        <cfvo type="min"/>
        <cfvo type="percentile" val="50"/>
        <cfvo type="max"/>
        <color rgb="FF63BE7B"/>
        <color rgb="FFFCFCFF"/>
        <color rgb="FFF8696B"/>
      </colorScale>
    </cfRule>
  </conditionalFormatting>
  <conditionalFormatting sqref="W12">
    <cfRule type="colorScale" priority="1365">
      <colorScale>
        <cfvo type="min"/>
        <cfvo type="percentile" val="50"/>
        <cfvo type="max"/>
        <color rgb="FF63BE7B"/>
        <color rgb="FFFCFCFF"/>
        <color rgb="FFF8696B"/>
      </colorScale>
    </cfRule>
  </conditionalFormatting>
  <conditionalFormatting sqref="D12">
    <cfRule type="colorScale" priority="1364">
      <colorScale>
        <cfvo type="min"/>
        <cfvo type="percentile" val="50"/>
        <cfvo type="max"/>
        <color rgb="FFF8696B"/>
        <color rgb="FFFCFCFF"/>
        <color rgb="FF63BE7B"/>
      </colorScale>
    </cfRule>
  </conditionalFormatting>
  <conditionalFormatting sqref="E12">
    <cfRule type="colorScale" priority="1363">
      <colorScale>
        <cfvo type="min"/>
        <cfvo type="max"/>
        <color rgb="FFFCFCFF"/>
        <color rgb="FF63BE7B"/>
      </colorScale>
    </cfRule>
  </conditionalFormatting>
  <conditionalFormatting sqref="F12">
    <cfRule type="colorScale" priority="1362">
      <colorScale>
        <cfvo type="min"/>
        <cfvo type="max"/>
        <color rgb="FFFCFCFF"/>
        <color rgb="FF63BE7B"/>
      </colorScale>
    </cfRule>
  </conditionalFormatting>
  <conditionalFormatting sqref="G12">
    <cfRule type="colorScale" priority="1361">
      <colorScale>
        <cfvo type="min"/>
        <cfvo type="max"/>
        <color rgb="FFFCFCFF"/>
        <color rgb="FF63BE7B"/>
      </colorScale>
    </cfRule>
  </conditionalFormatting>
  <conditionalFormatting sqref="H12">
    <cfRule type="colorScale" priority="1360">
      <colorScale>
        <cfvo type="min"/>
        <cfvo type="percentile" val="50"/>
        <cfvo type="max"/>
        <color rgb="FFF8696B"/>
        <color rgb="FFFCFCFF"/>
        <color rgb="FF63BE7B"/>
      </colorScale>
    </cfRule>
  </conditionalFormatting>
  <conditionalFormatting sqref="I12">
    <cfRule type="colorScale" priority="1359">
      <colorScale>
        <cfvo type="min"/>
        <cfvo type="percentile" val="50"/>
        <cfvo type="max"/>
        <color rgb="FFF8696B"/>
        <color rgb="FFFCFCFF"/>
        <color rgb="FF63BE7B"/>
      </colorScale>
    </cfRule>
  </conditionalFormatting>
  <conditionalFormatting sqref="J12">
    <cfRule type="colorScale" priority="1358">
      <colorScale>
        <cfvo type="min"/>
        <cfvo type="max"/>
        <color rgb="FFFCFCFF"/>
        <color rgb="FF63BE7B"/>
      </colorScale>
    </cfRule>
  </conditionalFormatting>
  <conditionalFormatting sqref="K12">
    <cfRule type="colorScale" priority="1355">
      <colorScale>
        <cfvo type="min"/>
        <cfvo type="percentile" val="50"/>
        <cfvo type="max"/>
        <color rgb="FFF8696B"/>
        <color rgb="FFFCFCFF"/>
        <color rgb="FF63BE7B"/>
      </colorScale>
    </cfRule>
    <cfRule type="colorScale" priority="1357">
      <colorScale>
        <cfvo type="min"/>
        <cfvo type="max"/>
        <color rgb="FFFCFCFF"/>
        <color rgb="FF63BE7B"/>
      </colorScale>
    </cfRule>
  </conditionalFormatting>
  <conditionalFormatting sqref="L12">
    <cfRule type="colorScale" priority="1354">
      <colorScale>
        <cfvo type="min"/>
        <cfvo type="percentile" val="50"/>
        <cfvo type="max"/>
        <color rgb="FFF8696B"/>
        <color rgb="FFFCFCFF"/>
        <color rgb="FF63BE7B"/>
      </colorScale>
    </cfRule>
    <cfRule type="colorScale" priority="1356">
      <colorScale>
        <cfvo type="min"/>
        <cfvo type="max"/>
        <color rgb="FFFCFCFF"/>
        <color rgb="FF63BE7B"/>
      </colorScale>
    </cfRule>
  </conditionalFormatting>
  <conditionalFormatting sqref="O12">
    <cfRule type="colorScale" priority="1352">
      <colorScale>
        <cfvo type="min"/>
        <cfvo type="percentile" val="50"/>
        <cfvo type="max"/>
        <color rgb="FF63BE7B"/>
        <color rgb="FFFCFCFF"/>
        <color rgb="FFF8696B"/>
      </colorScale>
    </cfRule>
  </conditionalFormatting>
  <conditionalFormatting sqref="P12">
    <cfRule type="colorScale" priority="1351">
      <colorScale>
        <cfvo type="min"/>
        <cfvo type="percentile" val="50"/>
        <cfvo type="max"/>
        <color rgb="FF63BE7B"/>
        <color rgb="FFFCFCFF"/>
        <color rgb="FFF8696B"/>
      </colorScale>
    </cfRule>
  </conditionalFormatting>
  <conditionalFormatting sqref="Q12">
    <cfRule type="colorScale" priority="1350">
      <colorScale>
        <cfvo type="min"/>
        <cfvo type="percentile" val="50"/>
        <cfvo type="max"/>
        <color rgb="FFF8696B"/>
        <color rgb="FFFCFCFF"/>
        <color rgb="FF63BE7B"/>
      </colorScale>
    </cfRule>
  </conditionalFormatting>
  <conditionalFormatting sqref="R12">
    <cfRule type="colorScale" priority="1346">
      <colorScale>
        <cfvo type="min"/>
        <cfvo type="percentile" val="50"/>
        <cfvo type="max"/>
        <color rgb="FFF8696B"/>
        <color rgb="FFFCFCFF"/>
        <color rgb="FF63BE7B"/>
      </colorScale>
    </cfRule>
    <cfRule type="colorScale" priority="1347">
      <colorScale>
        <cfvo type="min"/>
        <cfvo type="max"/>
        <color rgb="FFFCFCFF"/>
        <color rgb="FF63BE7B"/>
      </colorScale>
    </cfRule>
  </conditionalFormatting>
  <conditionalFormatting sqref="S12:T12">
    <cfRule type="colorScale" priority="1348">
      <colorScale>
        <cfvo type="min"/>
        <cfvo type="percentile" val="50"/>
        <cfvo type="max"/>
        <color rgb="FFF8696B"/>
        <color rgb="FFFCFCFF"/>
        <color rgb="FF63BE7B"/>
      </colorScale>
    </cfRule>
    <cfRule type="colorScale" priority="1349">
      <colorScale>
        <cfvo type="min"/>
        <cfvo type="max"/>
        <color rgb="FFFCFCFF"/>
        <color rgb="FF63BE7B"/>
      </colorScale>
    </cfRule>
  </conditionalFormatting>
  <conditionalFormatting sqref="S12:T12">
    <cfRule type="colorScale" priority="1345">
      <colorScale>
        <cfvo type="min"/>
        <cfvo type="percentile" val="50"/>
        <cfvo type="max"/>
        <color rgb="FFF8696B"/>
        <color rgb="FFFCFCFF"/>
        <color rgb="FF63BE7B"/>
      </colorScale>
    </cfRule>
  </conditionalFormatting>
  <conditionalFormatting sqref="U12">
    <cfRule type="colorScale" priority="1344">
      <colorScale>
        <cfvo type="min"/>
        <cfvo type="percentile" val="50"/>
        <cfvo type="max"/>
        <color rgb="FFF8696B"/>
        <color rgb="FFFCFCFF"/>
        <color rgb="FF63BE7B"/>
      </colorScale>
    </cfRule>
  </conditionalFormatting>
  <conditionalFormatting sqref="W12">
    <cfRule type="colorScale" priority="1343">
      <colorScale>
        <cfvo type="min"/>
        <cfvo type="percentile" val="50"/>
        <cfvo type="max"/>
        <color rgb="FF63BE7B"/>
        <color rgb="FFFCFCFF"/>
        <color rgb="FFF8696B"/>
      </colorScale>
    </cfRule>
  </conditionalFormatting>
  <conditionalFormatting sqref="D12">
    <cfRule type="colorScale" priority="1342">
      <colorScale>
        <cfvo type="min"/>
        <cfvo type="percentile" val="50"/>
        <cfvo type="max"/>
        <color rgb="FFF8696B"/>
        <color rgb="FFFCFCFF"/>
        <color rgb="FF63BE7B"/>
      </colorScale>
    </cfRule>
  </conditionalFormatting>
  <conditionalFormatting sqref="E12">
    <cfRule type="colorScale" priority="1341">
      <colorScale>
        <cfvo type="min"/>
        <cfvo type="max"/>
        <color rgb="FFFCFCFF"/>
        <color rgb="FF63BE7B"/>
      </colorScale>
    </cfRule>
  </conditionalFormatting>
  <conditionalFormatting sqref="F12">
    <cfRule type="colorScale" priority="1340">
      <colorScale>
        <cfvo type="min"/>
        <cfvo type="max"/>
        <color rgb="FFFCFCFF"/>
        <color rgb="FF63BE7B"/>
      </colorScale>
    </cfRule>
  </conditionalFormatting>
  <conditionalFormatting sqref="G12">
    <cfRule type="colorScale" priority="1339">
      <colorScale>
        <cfvo type="min"/>
        <cfvo type="max"/>
        <color rgb="FFFCFCFF"/>
        <color rgb="FF63BE7B"/>
      </colorScale>
    </cfRule>
  </conditionalFormatting>
  <conditionalFormatting sqref="H12">
    <cfRule type="colorScale" priority="1338">
      <colorScale>
        <cfvo type="min"/>
        <cfvo type="max"/>
        <color rgb="FFFCFCFF"/>
        <color rgb="FF63BE7B"/>
      </colorScale>
    </cfRule>
  </conditionalFormatting>
  <conditionalFormatting sqref="I12">
    <cfRule type="colorScale" priority="1337">
      <colorScale>
        <cfvo type="min"/>
        <cfvo type="max"/>
        <color rgb="FFFCFCFF"/>
        <color rgb="FF63BE7B"/>
      </colorScale>
    </cfRule>
  </conditionalFormatting>
  <conditionalFormatting sqref="J12">
    <cfRule type="colorScale" priority="1322">
      <colorScale>
        <cfvo type="min"/>
        <cfvo type="max"/>
        <color rgb="FFFCFCFF"/>
        <color rgb="FF63BE7B"/>
      </colorScale>
    </cfRule>
  </conditionalFormatting>
  <conditionalFormatting sqref="K12">
    <cfRule type="colorScale" priority="1336">
      <colorScale>
        <cfvo type="min"/>
        <cfvo type="max"/>
        <color rgb="FFFCFCFF"/>
        <color rgb="FF63BE7B"/>
      </colorScale>
    </cfRule>
  </conditionalFormatting>
  <conditionalFormatting sqref="L12">
    <cfRule type="colorScale" priority="1335">
      <colorScale>
        <cfvo type="min"/>
        <cfvo type="max"/>
        <color rgb="FFFCFCFF"/>
        <color rgb="FF63BE7B"/>
      </colorScale>
    </cfRule>
  </conditionalFormatting>
  <conditionalFormatting sqref="O12">
    <cfRule type="colorScale" priority="1332">
      <colorScale>
        <cfvo type="min"/>
        <cfvo type="percentile" val="50"/>
        <cfvo type="max"/>
        <color rgb="FF63BE7B"/>
        <color rgb="FFFCFCFF"/>
        <color rgb="FFF8696B"/>
      </colorScale>
    </cfRule>
  </conditionalFormatting>
  <conditionalFormatting sqref="P12">
    <cfRule type="colorScale" priority="1331">
      <colorScale>
        <cfvo type="min"/>
        <cfvo type="percentile" val="50"/>
        <cfvo type="max"/>
        <color rgb="FF63BE7B"/>
        <color rgb="FFFCFCFF"/>
        <color rgb="FFF8696B"/>
      </colorScale>
    </cfRule>
  </conditionalFormatting>
  <conditionalFormatting sqref="Q12">
    <cfRule type="colorScale" priority="1330">
      <colorScale>
        <cfvo type="min"/>
        <cfvo type="percentile" val="50"/>
        <cfvo type="max"/>
        <color rgb="FFF8696B"/>
        <color rgb="FFFCFCFF"/>
        <color rgb="FF63BE7B"/>
      </colorScale>
    </cfRule>
  </conditionalFormatting>
  <conditionalFormatting sqref="R12">
    <cfRule type="colorScale" priority="1329">
      <colorScale>
        <cfvo type="min"/>
        <cfvo type="max"/>
        <color rgb="FFFCFCFF"/>
        <color rgb="FF63BE7B"/>
      </colorScale>
    </cfRule>
  </conditionalFormatting>
  <conditionalFormatting sqref="S12:T12">
    <cfRule type="colorScale" priority="1327">
      <colorScale>
        <cfvo type="min"/>
        <cfvo type="percentile" val="50"/>
        <cfvo type="max"/>
        <color rgb="FFF8696B"/>
        <color rgb="FFFCFCFF"/>
        <color rgb="FF63BE7B"/>
      </colorScale>
    </cfRule>
  </conditionalFormatting>
  <conditionalFormatting sqref="U12">
    <cfRule type="colorScale" priority="1325">
      <colorScale>
        <cfvo type="min"/>
        <cfvo type="percentile" val="50"/>
        <cfvo type="max"/>
        <color rgb="FFF8696B"/>
        <color rgb="FFFCFCFF"/>
        <color rgb="FF63BE7B"/>
      </colorScale>
    </cfRule>
  </conditionalFormatting>
  <conditionalFormatting sqref="W12">
    <cfRule type="colorScale" priority="1323">
      <colorScale>
        <cfvo type="min"/>
        <cfvo type="percentile" val="50"/>
        <cfvo type="max"/>
        <color rgb="FF63BE7B"/>
        <color rgb="FFFCFCFF"/>
        <color rgb="FFF8696B"/>
      </colorScale>
    </cfRule>
  </conditionalFormatting>
  <conditionalFormatting sqref="D12">
    <cfRule type="colorScale" priority="1321">
      <colorScale>
        <cfvo type="min"/>
        <cfvo type="percentile" val="50"/>
        <cfvo type="max"/>
        <color rgb="FFF8696B"/>
        <color rgb="FFFCFCFF"/>
        <color rgb="FF63BE7B"/>
      </colorScale>
    </cfRule>
  </conditionalFormatting>
  <conditionalFormatting sqref="G12">
    <cfRule type="colorScale" priority="1320">
      <colorScale>
        <cfvo type="min"/>
        <cfvo type="max"/>
        <color rgb="FFFCFCFF"/>
        <color rgb="FF63BE7B"/>
      </colorScale>
    </cfRule>
  </conditionalFormatting>
  <conditionalFormatting sqref="J12">
    <cfRule type="colorScale" priority="1319">
      <colorScale>
        <cfvo type="min"/>
        <cfvo type="max"/>
        <color rgb="FFFCFCFF"/>
        <color rgb="FF63BE7B"/>
      </colorScale>
    </cfRule>
  </conditionalFormatting>
  <conditionalFormatting sqref="O12">
    <cfRule type="colorScale" priority="1316">
      <colorScale>
        <cfvo type="min"/>
        <cfvo type="percentile" val="50"/>
        <cfvo type="max"/>
        <color rgb="FF63BE7B"/>
        <color rgb="FFFCFCFF"/>
        <color rgb="FFF8696B"/>
      </colorScale>
    </cfRule>
  </conditionalFormatting>
  <conditionalFormatting sqref="P12">
    <cfRule type="colorScale" priority="1315">
      <colorScale>
        <cfvo type="min"/>
        <cfvo type="percentile" val="50"/>
        <cfvo type="max"/>
        <color rgb="FF63BE7B"/>
        <color rgb="FFFCFCFF"/>
        <color rgb="FFF8696B"/>
      </colorScale>
    </cfRule>
  </conditionalFormatting>
  <conditionalFormatting sqref="Q12">
    <cfRule type="colorScale" priority="1314">
      <colorScale>
        <cfvo type="min"/>
        <cfvo type="percentile" val="50"/>
        <cfvo type="max"/>
        <color rgb="FFF8696B"/>
        <color rgb="FFFCFCFF"/>
        <color rgb="FF63BE7B"/>
      </colorScale>
    </cfRule>
  </conditionalFormatting>
  <conditionalFormatting sqref="R12">
    <cfRule type="colorScale" priority="1313">
      <colorScale>
        <cfvo type="min"/>
        <cfvo type="max"/>
        <color rgb="FFFCFCFF"/>
        <color rgb="FF63BE7B"/>
      </colorScale>
    </cfRule>
  </conditionalFormatting>
  <conditionalFormatting sqref="S12:T12">
    <cfRule type="colorScale" priority="1311">
      <colorScale>
        <cfvo type="min"/>
        <cfvo type="percentile" val="50"/>
        <cfvo type="max"/>
        <color rgb="FFF8696B"/>
        <color rgb="FFFCFCFF"/>
        <color rgb="FF63BE7B"/>
      </colorScale>
    </cfRule>
  </conditionalFormatting>
  <conditionalFormatting sqref="U12">
    <cfRule type="colorScale" priority="1310">
      <colorScale>
        <cfvo type="min"/>
        <cfvo type="percentile" val="50"/>
        <cfvo type="max"/>
        <color rgb="FFF8696B"/>
        <color rgb="FFFCFCFF"/>
        <color rgb="FF63BE7B"/>
      </colorScale>
    </cfRule>
  </conditionalFormatting>
  <conditionalFormatting sqref="V12">
    <cfRule type="colorScale" priority="1309">
      <colorScale>
        <cfvo type="min"/>
        <cfvo type="percentile" val="50"/>
        <cfvo type="max"/>
        <color rgb="FF63BE7B"/>
        <color rgb="FFFCFCFF"/>
        <color rgb="FFF8696B"/>
      </colorScale>
    </cfRule>
  </conditionalFormatting>
  <conditionalFormatting sqref="W12">
    <cfRule type="colorScale" priority="1308">
      <colorScale>
        <cfvo type="min"/>
        <cfvo type="percentile" val="50"/>
        <cfvo type="max"/>
        <color rgb="FF63BE7B"/>
        <color rgb="FFFCFCFF"/>
        <color rgb="FFF8696B"/>
      </colorScale>
    </cfRule>
  </conditionalFormatting>
  <conditionalFormatting sqref="D16:D17 D2:D4 D6:D14">
    <cfRule type="colorScale" priority="1307">
      <colorScale>
        <cfvo type="min"/>
        <cfvo type="percentile" val="50"/>
        <cfvo type="max"/>
        <color rgb="FFF8696B"/>
        <color rgb="FFFCFCFF"/>
        <color rgb="FF63BE7B"/>
      </colorScale>
    </cfRule>
  </conditionalFormatting>
  <conditionalFormatting sqref="G16:G17 G2:G4 G6:G14">
    <cfRule type="colorScale" priority="1306">
      <colorScale>
        <cfvo type="min"/>
        <cfvo type="max"/>
        <color rgb="FFFCFCFF"/>
        <color rgb="FF63BE7B"/>
      </colorScale>
    </cfRule>
  </conditionalFormatting>
  <conditionalFormatting sqref="J16:J17 J2:J4 J6:J14">
    <cfRule type="colorScale" priority="1305">
      <colorScale>
        <cfvo type="min"/>
        <cfvo type="max"/>
        <color rgb="FFFCFCFF"/>
        <color rgb="FF63BE7B"/>
      </colorScale>
    </cfRule>
  </conditionalFormatting>
  <conditionalFormatting sqref="O16:O17 O2:O4 O6:O14">
    <cfRule type="colorScale" priority="1302">
      <colorScale>
        <cfvo type="min"/>
        <cfvo type="percentile" val="50"/>
        <cfvo type="max"/>
        <color rgb="FF63BE7B"/>
        <color rgb="FFFCFCFF"/>
        <color rgb="FFF8696B"/>
      </colorScale>
    </cfRule>
  </conditionalFormatting>
  <conditionalFormatting sqref="P16:P17 P2:P4 P6:P14">
    <cfRule type="colorScale" priority="1301">
      <colorScale>
        <cfvo type="min"/>
        <cfvo type="percentile" val="50"/>
        <cfvo type="max"/>
        <color rgb="FF63BE7B"/>
        <color rgb="FFFCFCFF"/>
        <color rgb="FFF8696B"/>
      </colorScale>
    </cfRule>
  </conditionalFormatting>
  <conditionalFormatting sqref="Q16:Q17 Q2:Q4 Q6:Q14">
    <cfRule type="colorScale" priority="1300">
      <colorScale>
        <cfvo type="min"/>
        <cfvo type="percentile" val="50"/>
        <cfvo type="max"/>
        <color rgb="FFF8696B"/>
        <color rgb="FFFCFCFF"/>
        <color rgb="FF63BE7B"/>
      </colorScale>
    </cfRule>
  </conditionalFormatting>
  <conditionalFormatting sqref="T16:T17 T2:T4 T6:T14">
    <cfRule type="colorScale" priority="1298">
      <colorScale>
        <cfvo type="min"/>
        <cfvo type="percentile" val="50"/>
        <cfvo type="max"/>
        <color rgb="FFF8696B"/>
        <color rgb="FFFCFCFF"/>
        <color rgb="FF63BE7B"/>
      </colorScale>
    </cfRule>
  </conditionalFormatting>
  <conditionalFormatting sqref="U16:U17 U2:U4 U6:U14">
    <cfRule type="colorScale" priority="1297">
      <colorScale>
        <cfvo type="min"/>
        <cfvo type="percentile" val="50"/>
        <cfvo type="max"/>
        <color rgb="FFF8696B"/>
        <color rgb="FFFCFCFF"/>
        <color rgb="FF63BE7B"/>
      </colorScale>
    </cfRule>
  </conditionalFormatting>
  <conditionalFormatting sqref="V16:V17 V2:V4 V6:V14">
    <cfRule type="colorScale" priority="1296">
      <colorScale>
        <cfvo type="min"/>
        <cfvo type="percentile" val="50"/>
        <cfvo type="max"/>
        <color rgb="FF63BE7B"/>
        <color rgb="FFFCFCFF"/>
        <color rgb="FFF8696B"/>
      </colorScale>
    </cfRule>
  </conditionalFormatting>
  <conditionalFormatting sqref="W16:W17 W2:W4 W6:W14">
    <cfRule type="colorScale" priority="1295">
      <colorScale>
        <cfvo type="min"/>
        <cfvo type="percentile" val="50"/>
        <cfvo type="max"/>
        <color rgb="FF63BE7B"/>
        <color rgb="FFFCFCFF"/>
        <color rgb="FFF8696B"/>
      </colorScale>
    </cfRule>
  </conditionalFormatting>
  <conditionalFormatting sqref="D15">
    <cfRule type="colorScale" priority="1153">
      <colorScale>
        <cfvo type="min"/>
        <cfvo type="percentile" val="50"/>
        <cfvo type="max"/>
        <color rgb="FFF8696B"/>
        <color rgb="FFFCFCFF"/>
        <color rgb="FF63BE7B"/>
      </colorScale>
    </cfRule>
  </conditionalFormatting>
  <conditionalFormatting sqref="D15">
    <cfRule type="colorScale" priority="1238">
      <colorScale>
        <cfvo type="min"/>
        <cfvo type="percentile" val="50"/>
        <cfvo type="max"/>
        <color rgb="FFF8696B"/>
        <color rgb="FFFCFCFF"/>
        <color rgb="FF63BE7B"/>
      </colorScale>
    </cfRule>
  </conditionalFormatting>
  <conditionalFormatting sqref="D15">
    <cfRule type="colorScale" priority="1187">
      <colorScale>
        <cfvo type="min"/>
        <cfvo type="percentile" val="50"/>
        <cfvo type="max"/>
        <color rgb="FFF8696B"/>
        <color rgb="FFFCFCFF"/>
        <color rgb="FF63BE7B"/>
      </colorScale>
    </cfRule>
  </conditionalFormatting>
  <conditionalFormatting sqref="E15">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onditionalFormatting>
  <conditionalFormatting sqref="E15">
    <cfRule type="colorScale" priority="1188">
      <colorScale>
        <cfvo type="min"/>
        <cfvo type="max"/>
        <color rgb="FFFCFCFF"/>
        <color rgb="FF63BE7B"/>
      </colorScale>
    </cfRule>
    <cfRule type="colorScale" priority="1189">
      <colorScale>
        <cfvo type="min"/>
        <cfvo type="max"/>
        <color rgb="FFFCFCFF"/>
        <color rgb="FF63BE7B"/>
      </colorScale>
    </cfRule>
    <cfRule type="colorScale" priority="1190">
      <colorScale>
        <cfvo type="min"/>
        <cfvo type="max"/>
        <color rgb="FFFCFCFF"/>
        <color rgb="FF63BE7B"/>
      </colorScale>
    </cfRule>
  </conditionalFormatting>
  <conditionalFormatting sqref="E15:N15">
    <cfRule type="colorScale" priority="1166">
      <colorScale>
        <cfvo type="min"/>
        <cfvo type="max"/>
        <color rgb="FFFCFCFF"/>
        <color rgb="FF63BE7B"/>
      </colorScale>
    </cfRule>
    <cfRule type="colorScale" priority="1167">
      <colorScale>
        <cfvo type="min"/>
        <cfvo type="max"/>
        <color rgb="FFFCFCFF"/>
        <color rgb="FF63BE7B"/>
      </colorScale>
    </cfRule>
    <cfRule type="colorScale" priority="1168">
      <colorScale>
        <cfvo type="min"/>
        <cfvo type="percentile" val="50"/>
        <cfvo type="max"/>
        <color rgb="FFF8696B"/>
        <color rgb="FFFFEB84"/>
        <color rgb="FF63BE7B"/>
      </colorScale>
    </cfRule>
    <cfRule type="colorScale" priority="1169">
      <colorScale>
        <cfvo type="min"/>
        <cfvo type="max"/>
        <color rgb="FFFFEF9C"/>
        <color rgb="FF63BE7B"/>
      </colorScale>
    </cfRule>
  </conditionalFormatting>
  <conditionalFormatting sqref="F15">
    <cfRule type="colorScale" priority="123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fRule type="colorScale" priority="1252">
      <colorScale>
        <cfvo type="min"/>
        <cfvo type="percentile" val="50"/>
        <cfvo type="max"/>
        <color rgb="FFF8696B"/>
        <color rgb="FFFCFCFF"/>
        <color rgb="FF63BE7B"/>
      </colorScale>
    </cfRule>
  </conditionalFormatting>
  <conditionalFormatting sqref="F15">
    <cfRule type="colorScale" priority="1191">
      <colorScale>
        <cfvo type="min"/>
        <cfvo type="max"/>
        <color rgb="FFFCFCFF"/>
        <color rgb="FF63BE7B"/>
      </colorScale>
    </cfRule>
    <cfRule type="colorScale" priority="1192">
      <colorScale>
        <cfvo type="min"/>
        <cfvo type="max"/>
        <color rgb="FFFCFCFF"/>
        <color rgb="FF63BE7B"/>
      </colorScale>
    </cfRule>
    <cfRule type="colorScale" priority="1193">
      <colorScale>
        <cfvo type="min"/>
        <cfvo type="max"/>
        <color rgb="FFFCFCFF"/>
        <color rgb="FF63BE7B"/>
      </colorScale>
    </cfRule>
  </conditionalFormatting>
  <conditionalFormatting sqref="G15">
    <cfRule type="colorScale" priority="1152">
      <colorScale>
        <cfvo type="min"/>
        <cfvo type="max"/>
        <color rgb="FFFCFCFF"/>
        <color rgb="FF63BE7B"/>
      </colorScale>
    </cfRule>
  </conditionalFormatting>
  <conditionalFormatting sqref="G15">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fRule type="colorScale" priority="1255">
      <colorScale>
        <cfvo type="min"/>
        <cfvo type="percentile" val="50"/>
        <cfvo type="max"/>
        <color rgb="FFF8696B"/>
        <color rgb="FFFCFCFF"/>
        <color rgb="FF63BE7B"/>
      </colorScale>
    </cfRule>
  </conditionalFormatting>
  <conditionalFormatting sqref="G15">
    <cfRule type="colorScale" priority="1194">
      <colorScale>
        <cfvo type="min"/>
        <cfvo type="max"/>
        <color rgb="FFFCFCFF"/>
        <color rgb="FF63BE7B"/>
      </colorScale>
    </cfRule>
    <cfRule type="colorScale" priority="1195">
      <colorScale>
        <cfvo type="min"/>
        <cfvo type="max"/>
        <color rgb="FFFCFCFF"/>
        <color rgb="FF63BE7B"/>
      </colorScale>
    </cfRule>
    <cfRule type="colorScale" priority="1196">
      <colorScale>
        <cfvo type="min"/>
        <cfvo type="max"/>
        <color rgb="FFFCFCFF"/>
        <color rgb="FF63BE7B"/>
      </colorScale>
    </cfRule>
  </conditionalFormatting>
  <conditionalFormatting sqref="H15">
    <cfRule type="colorScale" priority="1186">
      <colorScale>
        <cfvo type="min"/>
        <cfvo type="percentile" val="50"/>
        <cfvo type="max"/>
        <color rgb="FFF8696B"/>
        <color rgb="FFFCFCFF"/>
        <color rgb="FF5A8AC6"/>
      </colorScale>
    </cfRule>
  </conditionalFormatting>
  <conditionalFormatting sqref="H15">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CFCFF"/>
        <color rgb="FF63BE7B"/>
      </colorScale>
    </cfRule>
  </conditionalFormatting>
  <conditionalFormatting sqref="H15">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fRule type="colorScale" priority="1199">
      <colorScale>
        <cfvo type="min"/>
        <cfvo type="percentile" val="50"/>
        <cfvo type="max"/>
        <color rgb="FFF8696B"/>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onditionalFormatting>
  <conditionalFormatting sqref="I15">
    <cfRule type="colorScale" priority="1263">
      <colorScale>
        <cfvo type="min"/>
        <cfvo type="percentile" val="50"/>
        <cfvo type="max"/>
        <color rgb="FFF8696B"/>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onditionalFormatting>
  <conditionalFormatting sqref="I15:J15 M15:N15">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onditionalFormatting>
  <conditionalFormatting sqref="I15:J15 M15:N15">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percentile" val="50"/>
        <cfvo type="max"/>
        <color rgb="FFF8696B"/>
        <color rgb="FFFCFCFF"/>
        <color rgb="FF5A8AC6"/>
      </colorScale>
    </cfRule>
    <cfRule type="colorScale" priority="1206">
      <colorScale>
        <cfvo type="min"/>
        <cfvo type="percentile" val="50"/>
        <cfvo type="max"/>
        <color rgb="FFF8696B"/>
        <color rgb="FFFCFCFF"/>
        <color rgb="FF63BE7B"/>
      </colorScale>
    </cfRule>
    <cfRule type="colorScale" priority="1207">
      <colorScale>
        <cfvo type="min"/>
        <cfvo type="percentile" val="50"/>
        <cfvo type="max"/>
        <color rgb="FFF8696B"/>
        <color rgb="FFFCFCFF"/>
        <color rgb="FF63BE7B"/>
      </colorScale>
    </cfRule>
    <cfRule type="colorScale" priority="1208">
      <colorScale>
        <cfvo type="min"/>
        <cfvo type="max"/>
        <color rgb="FFFCFCFF"/>
        <color rgb="FF63BE7B"/>
      </colorScale>
    </cfRule>
    <cfRule type="colorScale" priority="1209">
      <colorScale>
        <cfvo type="min"/>
        <cfvo type="percentile" val="50"/>
        <cfvo type="max"/>
        <color rgb="FFF8696B"/>
        <color rgb="FFFCFCFF"/>
        <color rgb="FF63BE7B"/>
      </colorScale>
    </cfRule>
  </conditionalFormatting>
  <conditionalFormatting sqref="J15">
    <cfRule type="colorScale" priority="1151">
      <colorScale>
        <cfvo type="min"/>
        <cfvo type="max"/>
        <color rgb="FFFCFCFF"/>
        <color rgb="FF63BE7B"/>
      </colorScale>
    </cfRule>
  </conditionalFormatting>
  <conditionalFormatting sqref="M15:N15 J15">
    <cfRule type="colorScale" priority="1276">
      <colorScale>
        <cfvo type="min"/>
        <cfvo type="percentile" val="50"/>
        <cfvo type="max"/>
        <color rgb="FFF8696B"/>
        <color rgb="FFFCFCFF"/>
        <color rgb="FF63BE7B"/>
      </colorScale>
    </cfRule>
  </conditionalFormatting>
  <conditionalFormatting sqref="J15">
    <cfRule type="colorScale" priority="1277">
      <colorScale>
        <cfvo type="min"/>
        <cfvo type="percentile" val="50"/>
        <cfvo type="max"/>
        <color rgb="FFF8696B"/>
        <color rgb="FFFCFCFF"/>
        <color rgb="FF63BE7B"/>
      </colorScale>
    </cfRule>
    <cfRule type="colorScale" priority="1278">
      <colorScale>
        <cfvo type="min"/>
        <cfvo type="max"/>
        <color rgb="FFFCFCFF"/>
        <color rgb="FF63BE7B"/>
      </colorScale>
    </cfRule>
    <cfRule type="colorScale" priority="1279">
      <colorScale>
        <cfvo type="min"/>
        <cfvo type="percentile" val="50"/>
        <cfvo type="max"/>
        <color rgb="FFF8696B"/>
        <color rgb="FFFCFCFF"/>
        <color rgb="FF63BE7B"/>
      </colorScale>
    </cfRule>
  </conditionalFormatting>
  <conditionalFormatting sqref="K15">
    <cfRule type="colorScale" priority="1280">
      <colorScale>
        <cfvo type="min"/>
        <cfvo type="percentile" val="50"/>
        <cfvo type="max"/>
        <color rgb="FFF8696B"/>
        <color rgb="FFFCFCFF"/>
        <color rgb="FF63BE7B"/>
      </colorScale>
    </cfRule>
  </conditionalFormatting>
  <conditionalFormatting sqref="K15:L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72">
      <colorScale>
        <cfvo type="min"/>
        <cfvo type="max"/>
        <color rgb="FFFCFCFF"/>
        <color rgb="FF63BE7B"/>
      </colorScale>
    </cfRule>
    <cfRule type="colorScale" priority="1182">
      <colorScale>
        <cfvo type="min"/>
        <cfvo type="percentile" val="50"/>
        <cfvo type="max"/>
        <color rgb="FFF8696B"/>
        <color rgb="FFFCFCFF"/>
        <color rgb="FF63BE7B"/>
      </colorScale>
    </cfRule>
    <cfRule type="colorScale" priority="1183">
      <colorScale>
        <cfvo type="min"/>
        <cfvo type="max"/>
        <color rgb="FFFCFCFF"/>
        <color rgb="FF63BE7B"/>
      </colorScale>
    </cfRule>
  </conditionalFormatting>
  <conditionalFormatting sqref="L15">
    <cfRule type="colorScale" priority="1281">
      <colorScale>
        <cfvo type="min"/>
        <cfvo type="percentile" val="50"/>
        <cfvo type="max"/>
        <color rgb="FFF8696B"/>
        <color rgb="FFFCFCFF"/>
        <color rgb="FF63BE7B"/>
      </colorScale>
    </cfRule>
  </conditionalFormatting>
  <conditionalFormatting sqref="O15">
    <cfRule type="colorScale" priority="1148">
      <colorScale>
        <cfvo type="min"/>
        <cfvo type="percentile" val="50"/>
        <cfvo type="max"/>
        <color rgb="FF63BE7B"/>
        <color rgb="FFFCFCFF"/>
        <color rgb="FFF8696B"/>
      </colorScale>
    </cfRule>
  </conditionalFormatting>
  <conditionalFormatting sqref="O15">
    <cfRule type="colorScale" priority="1240">
      <colorScale>
        <cfvo type="min"/>
        <cfvo type="percentile" val="50"/>
        <cfvo type="max"/>
        <color rgb="FF63BE7B"/>
        <color rgb="FFFCFCFF"/>
        <color rgb="FFF8696B"/>
      </colorScale>
    </cfRule>
  </conditionalFormatting>
  <conditionalFormatting sqref="O15">
    <cfRule type="colorScale" priority="1213">
      <colorScale>
        <cfvo type="min"/>
        <cfvo type="percentile" val="50"/>
        <cfvo type="max"/>
        <color rgb="FF63BE7B"/>
        <color rgb="FFFCFCFF"/>
        <color rgb="FFF8696B"/>
      </colorScale>
    </cfRule>
    <cfRule type="colorScale" priority="1214">
      <colorScale>
        <cfvo type="min"/>
        <cfvo type="percentile" val="50"/>
        <cfvo type="max"/>
        <color rgb="FF63BE7B"/>
        <color rgb="FFFCFCFF"/>
        <color rgb="FFF8696B"/>
      </colorScale>
    </cfRule>
    <cfRule type="colorScale" priority="1215">
      <colorScale>
        <cfvo type="min"/>
        <cfvo type="percentile" val="50"/>
        <cfvo type="max"/>
        <color rgb="FF63BE7B"/>
        <color rgb="FFFCFCFF"/>
        <color rgb="FFF8696B"/>
      </colorScale>
    </cfRule>
    <cfRule type="colorScale" priority="1216">
      <colorScale>
        <cfvo type="min"/>
        <cfvo type="percentile" val="50"/>
        <cfvo type="max"/>
        <color rgb="FF63BE7B"/>
        <color rgb="FFFCFCFF"/>
        <color rgb="FFF8696B"/>
      </colorScale>
    </cfRule>
  </conditionalFormatting>
  <conditionalFormatting sqref="P15">
    <cfRule type="colorScale" priority="1147">
      <colorScale>
        <cfvo type="min"/>
        <cfvo type="percentile" val="50"/>
        <cfvo type="max"/>
        <color rgb="FF63BE7B"/>
        <color rgb="FFFCFCFF"/>
        <color rgb="FFF8696B"/>
      </colorScale>
    </cfRule>
  </conditionalFormatting>
  <conditionalFormatting sqref="P15">
    <cfRule type="colorScale" priority="1290">
      <colorScale>
        <cfvo type="min"/>
        <cfvo type="percentile" val="50"/>
        <cfvo type="max"/>
        <color rgb="FF63BE7B"/>
        <color rgb="FFFCFCFF"/>
        <color rgb="FFF8696B"/>
      </colorScale>
    </cfRule>
  </conditionalFormatting>
  <conditionalFormatting sqref="P15">
    <cfRule type="colorScale" priority="1217">
      <colorScale>
        <cfvo type="min"/>
        <cfvo type="percentile" val="50"/>
        <cfvo type="max"/>
        <color rgb="FF63BE7B"/>
        <color rgb="FFFCFCFF"/>
        <color rgb="FFF8696B"/>
      </colorScale>
    </cfRule>
    <cfRule type="colorScale" priority="1218">
      <colorScale>
        <cfvo type="min"/>
        <cfvo type="percentile" val="50"/>
        <cfvo type="max"/>
        <color rgb="FF63BE7B"/>
        <color rgb="FFFCFCFF"/>
        <color rgb="FFF8696B"/>
      </colorScale>
    </cfRule>
    <cfRule type="colorScale" priority="1219">
      <colorScale>
        <cfvo type="min"/>
        <cfvo type="max"/>
        <color rgb="FFFCFCFF"/>
        <color rgb="FFF8696B"/>
      </colorScale>
    </cfRule>
  </conditionalFormatting>
  <conditionalFormatting sqref="Q15">
    <cfRule type="colorScale" priority="1146">
      <colorScale>
        <cfvo type="min"/>
        <cfvo type="percentile" val="50"/>
        <cfvo type="max"/>
        <color rgb="FFF8696B"/>
        <color rgb="FFFCFCFF"/>
        <color rgb="FF63BE7B"/>
      </colorScale>
    </cfRule>
  </conditionalFormatting>
  <conditionalFormatting sqref="Q15">
    <cfRule type="colorScale" priority="1291">
      <colorScale>
        <cfvo type="min"/>
        <cfvo type="percentile" val="50"/>
        <cfvo type="max"/>
        <color rgb="FFF8696B"/>
        <color rgb="FFFCFCFF"/>
        <color rgb="FF63BE7B"/>
      </colorScale>
    </cfRule>
  </conditionalFormatting>
  <conditionalFormatting sqref="Q15">
    <cfRule type="colorScale" priority="1220">
      <colorScale>
        <cfvo type="min"/>
        <cfvo type="percentile" val="50"/>
        <cfvo type="max"/>
        <color rgb="FFF8696B"/>
        <color rgb="FFFCFCFF"/>
        <color rgb="FF63BE7B"/>
      </colorScale>
    </cfRule>
    <cfRule type="colorScale" priority="1221">
      <colorScale>
        <cfvo type="min"/>
        <cfvo type="max"/>
        <color rgb="FFFFEF9C"/>
        <color rgb="FF63BE7B"/>
      </colorScale>
    </cfRule>
    <cfRule type="colorScale" priority="1222">
      <colorScale>
        <cfvo type="min"/>
        <cfvo type="max"/>
        <color rgb="FFFFEF9C"/>
        <color rgb="FF63BE7B"/>
      </colorScale>
    </cfRule>
    <cfRule type="colorScale" priority="1223">
      <colorScale>
        <cfvo type="min"/>
        <cfvo type="max"/>
        <color rgb="FFFFEF9C"/>
        <color rgb="FF63BE7B"/>
      </colorScale>
    </cfRule>
    <cfRule type="colorScale" priority="1224">
      <colorScale>
        <cfvo type="min"/>
        <cfvo type="max"/>
        <color rgb="FFFCFCFF"/>
        <color rgb="FF63BE7B"/>
      </colorScale>
    </cfRule>
    <cfRule type="colorScale" priority="1225">
      <colorScale>
        <cfvo type="min"/>
        <cfvo type="max"/>
        <color rgb="FFFCFCFF"/>
        <color rgb="FF63BE7B"/>
      </colorScale>
    </cfRule>
    <cfRule type="colorScale" priority="1226">
      <colorScale>
        <cfvo type="min"/>
        <cfvo type="percentile" val="50"/>
        <cfvo type="max"/>
        <color rgb="FFF8696B"/>
        <color rgb="FFFCFCFF"/>
        <color rgb="FF63BE7B"/>
      </colorScale>
    </cfRule>
  </conditionalFormatting>
  <conditionalFormatting sqref="Q15:U15 W15">
    <cfRule type="colorScale" priority="1173">
      <colorScale>
        <cfvo type="min"/>
        <cfvo type="max"/>
        <color rgb="FFFFEF9C"/>
        <color rgb="FF63BE7B"/>
      </colorScale>
    </cfRule>
  </conditionalFormatting>
  <conditionalFormatting sqref="R15">
    <cfRule type="colorScale" priority="1145">
      <colorScale>
        <cfvo type="min"/>
        <cfvo type="max"/>
        <color rgb="FFFCFCFF"/>
        <color rgb="FF63BE7B"/>
      </colorScale>
    </cfRule>
  </conditionalFormatting>
  <conditionalFormatting sqref="R15">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max"/>
        <color rgb="FFFFEF9C"/>
        <color rgb="FF63BE7B"/>
      </colorScale>
    </cfRule>
    <cfRule type="colorScale" priority="1177">
      <colorScale>
        <cfvo type="min"/>
        <cfvo type="max"/>
        <color rgb="FFFFEF9C"/>
        <color rgb="FF63BE7B"/>
      </colorScale>
    </cfRule>
    <cfRule type="colorScale" priority="1178">
      <colorScale>
        <cfvo type="min"/>
        <cfvo type="max"/>
        <color rgb="FFFCFCFF"/>
        <color rgb="FF63BE7B"/>
      </colorScale>
    </cfRule>
    <cfRule type="colorScale" priority="1184">
      <colorScale>
        <cfvo type="min"/>
        <cfvo type="percentile" val="50"/>
        <cfvo type="max"/>
        <color rgb="FFF8696B"/>
        <color rgb="FFFCFCFF"/>
        <color rgb="FF63BE7B"/>
      </colorScale>
    </cfRule>
    <cfRule type="colorScale" priority="1185">
      <colorScale>
        <cfvo type="min"/>
        <cfvo type="max"/>
        <color rgb="FFFCFCFF"/>
        <color rgb="FF63BE7B"/>
      </colorScale>
    </cfRule>
  </conditionalFormatting>
  <conditionalFormatting sqref="S15:T15">
    <cfRule type="colorScale" priority="1143">
      <colorScale>
        <cfvo type="min"/>
        <cfvo type="max"/>
        <color rgb="FFFCFCFF"/>
        <color rgb="FF63BE7B"/>
      </colorScale>
    </cfRule>
  </conditionalFormatting>
  <conditionalFormatting sqref="S15:T15">
    <cfRule type="colorScale" priority="1292">
      <colorScale>
        <cfvo type="min"/>
        <cfvo type="percentile" val="50"/>
        <cfvo type="max"/>
        <color rgb="FFF8696B"/>
        <color rgb="FFFCFCFF"/>
        <color rgb="FF63BE7B"/>
      </colorScale>
    </cfRule>
    <cfRule type="colorScale" priority="1293">
      <colorScale>
        <cfvo type="min"/>
        <cfvo type="max"/>
        <color rgb="FFFCFCFF"/>
        <color rgb="FF63BE7B"/>
      </colorScale>
    </cfRule>
  </conditionalFormatting>
  <conditionalFormatting sqref="S15:T15">
    <cfRule type="colorScale" priority="1227">
      <colorScale>
        <cfvo type="min"/>
        <cfvo type="percentile" val="50"/>
        <cfvo type="max"/>
        <color rgb="FFF8696B"/>
        <color rgb="FFFCFCFF"/>
        <color rgb="FF63BE7B"/>
      </colorScale>
    </cfRule>
    <cfRule type="colorScale" priority="1228">
      <colorScale>
        <cfvo type="min"/>
        <cfvo type="max"/>
        <color rgb="FFFCFCFF"/>
        <color rgb="FF63BE7B"/>
      </colorScale>
    </cfRule>
    <cfRule type="colorScale" priority="1229">
      <colorScale>
        <cfvo type="min"/>
        <cfvo type="max"/>
        <color rgb="FFFFEF9C"/>
        <color rgb="FF63BE7B"/>
      </colorScale>
    </cfRule>
    <cfRule type="colorScale" priority="1230">
      <colorScale>
        <cfvo type="min"/>
        <cfvo type="max"/>
        <color rgb="FFFFEF9C"/>
        <color rgb="FF63BE7B"/>
      </colorScale>
    </cfRule>
    <cfRule type="colorScale" priority="1231">
      <colorScale>
        <cfvo type="min"/>
        <cfvo type="max"/>
        <color rgb="FFFCFCFF"/>
        <color rgb="FF63BE7B"/>
      </colorScale>
    </cfRule>
    <cfRule type="colorScale" priority="1232">
      <colorScale>
        <cfvo type="min"/>
        <cfvo type="max"/>
        <color rgb="FFFCFCFF"/>
        <color rgb="FF63BE7B"/>
      </colorScale>
    </cfRule>
  </conditionalFormatting>
  <conditionalFormatting sqref="U15">
    <cfRule type="colorScale" priority="1139">
      <colorScale>
        <cfvo type="min"/>
        <cfvo type="percentile" val="50"/>
        <cfvo type="max"/>
        <color rgb="FFF8696B"/>
        <color rgb="FFFCFCFF"/>
        <color rgb="FF63BE7B"/>
      </colorScale>
    </cfRule>
    <cfRule type="colorScale" priority="1142">
      <colorScale>
        <cfvo type="min"/>
        <cfvo type="max"/>
        <color rgb="FFFCFCFF"/>
        <color rgb="FF63BE7B"/>
      </colorScale>
    </cfRule>
  </conditionalFormatting>
  <conditionalFormatting sqref="U15">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onditionalFormatting>
  <conditionalFormatting sqref="U15">
    <cfRule type="colorScale" priority="1233">
      <colorScale>
        <cfvo type="min"/>
        <cfvo type="percentile" val="50"/>
        <cfvo type="max"/>
        <color rgb="FFF8696B"/>
        <color rgb="FFFCFCFF"/>
        <color rgb="FF63BE7B"/>
      </colorScale>
    </cfRule>
    <cfRule type="colorScale" priority="1234">
      <colorScale>
        <cfvo type="min"/>
        <cfvo type="max"/>
        <color rgb="FFFCFCFF"/>
        <color rgb="FF63BE7B"/>
      </colorScale>
    </cfRule>
  </conditionalFormatting>
  <conditionalFormatting sqref="U15 W15">
    <cfRule type="colorScale" priority="1179">
      <colorScale>
        <cfvo type="min"/>
        <cfvo type="max"/>
        <color rgb="FFFFEF9C"/>
        <color rgb="FF63BE7B"/>
      </colorScale>
    </cfRule>
    <cfRule type="colorScale" priority="1180">
      <colorScale>
        <cfvo type="min"/>
        <cfvo type="max"/>
        <color rgb="FFFFEF9C"/>
        <color rgb="FF63BE7B"/>
      </colorScale>
    </cfRule>
    <cfRule type="colorScale" priority="1181">
      <colorScale>
        <cfvo type="min"/>
        <cfvo type="max"/>
        <color rgb="FFFFEF9C"/>
        <color rgb="FF63BE7B"/>
      </colorScale>
    </cfRule>
  </conditionalFormatting>
  <conditionalFormatting sqref="V15">
    <cfRule type="colorScale" priority="1141">
      <colorScale>
        <cfvo type="min"/>
        <cfvo type="percentile" val="50"/>
        <cfvo type="max"/>
        <color rgb="FF63BE7B"/>
        <color rgb="FFFCFCFF"/>
        <color rgb="FFF8696B"/>
      </colorScale>
    </cfRule>
  </conditionalFormatting>
  <conditionalFormatting sqref="V15">
    <cfRule type="colorScale" priority="1155">
      <colorScale>
        <cfvo type="min"/>
        <cfvo type="percentile" val="50"/>
        <cfvo type="max"/>
        <color rgb="FF63BE7B"/>
        <color rgb="FFFCFCFF"/>
        <color rgb="FFF8696B"/>
      </colorScale>
    </cfRule>
    <cfRule type="colorScale" priority="1156">
      <colorScale>
        <cfvo type="min"/>
        <cfvo type="percentile" val="50"/>
        <cfvo type="max"/>
        <color rgb="FF63BE7B"/>
        <color rgb="FFFCFCFF"/>
        <color rgb="FFF8696B"/>
      </colorScale>
    </cfRule>
    <cfRule type="colorScale" priority="1157">
      <colorScale>
        <cfvo type="min"/>
        <cfvo type="max"/>
        <color rgb="FF63BE7B"/>
        <color rgb="FFFCFCFF"/>
      </colorScale>
    </cfRule>
    <cfRule type="colorScale" priority="1158">
      <colorScale>
        <cfvo type="min"/>
        <cfvo type="percentile" val="50"/>
        <cfvo type="max"/>
        <color rgb="FF63BE7B"/>
        <color rgb="FFFCFCFF"/>
        <color rgb="FFF8696B"/>
      </colorScale>
    </cfRule>
    <cfRule type="colorScale" priority="1162">
      <colorScale>
        <cfvo type="min"/>
        <cfvo type="max"/>
        <color rgb="FFFFEF9C"/>
        <color rgb="FF63BE7B"/>
      </colorScale>
    </cfRule>
    <cfRule type="colorScale" priority="1163">
      <colorScale>
        <cfvo type="min"/>
        <cfvo type="max"/>
        <color rgb="FFFFEF9C"/>
        <color rgb="FF63BE7B"/>
      </colorScale>
    </cfRule>
    <cfRule type="colorScale" priority="1164">
      <colorScale>
        <cfvo type="min"/>
        <cfvo type="max"/>
        <color rgb="FFFFEF9C"/>
        <color rgb="FF63BE7B"/>
      </colorScale>
    </cfRule>
  </conditionalFormatting>
  <conditionalFormatting sqref="V15">
    <cfRule type="colorScale" priority="1154">
      <colorScale>
        <cfvo type="min"/>
        <cfvo type="max"/>
        <color rgb="FFFFEF9C"/>
        <color rgb="FF63BE7B"/>
      </colorScale>
    </cfRule>
  </conditionalFormatting>
  <conditionalFormatting sqref="V15">
    <cfRule type="colorScale" priority="1165">
      <colorScale>
        <cfvo type="min"/>
        <cfvo type="max"/>
        <color rgb="FFFFEF9C"/>
        <color rgb="FF63BE7B"/>
      </colorScale>
    </cfRule>
  </conditionalFormatting>
  <conditionalFormatting sqref="V15">
    <cfRule type="colorScale" priority="1159">
      <colorScale>
        <cfvo type="min"/>
        <cfvo type="max"/>
        <color rgb="FFFFEF9C"/>
        <color rgb="FF63BE7B"/>
      </colorScale>
    </cfRule>
    <cfRule type="colorScale" priority="1160">
      <colorScale>
        <cfvo type="min"/>
        <cfvo type="max"/>
        <color rgb="FFFFEF9C"/>
        <color rgb="FF63BE7B"/>
      </colorScale>
    </cfRule>
    <cfRule type="colorScale" priority="1161">
      <colorScale>
        <cfvo type="min"/>
        <cfvo type="max"/>
        <color rgb="FFFFEF9C"/>
        <color rgb="FF63BE7B"/>
      </colorScale>
    </cfRule>
  </conditionalFormatting>
  <conditionalFormatting sqref="W15">
    <cfRule type="colorScale" priority="1140">
      <colorScale>
        <cfvo type="min"/>
        <cfvo type="percentile" val="50"/>
        <cfvo type="max"/>
        <color rgb="FF63BE7B"/>
        <color rgb="FFFCFCFF"/>
        <color rgb="FFF8696B"/>
      </colorScale>
    </cfRule>
  </conditionalFormatting>
  <conditionalFormatting sqref="W15">
    <cfRule type="colorScale" priority="1294">
      <colorScale>
        <cfvo type="min"/>
        <cfvo type="percentile" val="50"/>
        <cfvo type="max"/>
        <color rgb="FF63BE7B"/>
        <color rgb="FFFCFCFF"/>
        <color rgb="FFF8696B"/>
      </colorScale>
    </cfRule>
  </conditionalFormatting>
  <conditionalFormatting sqref="W15">
    <cfRule type="colorScale" priority="1235">
      <colorScale>
        <cfvo type="min"/>
        <cfvo type="percentile" val="50"/>
        <cfvo type="max"/>
        <color rgb="FF63BE7B"/>
        <color rgb="FFFCFCFF"/>
        <color rgb="FFF8696B"/>
      </colorScale>
    </cfRule>
    <cfRule type="colorScale" priority="1236">
      <colorScale>
        <cfvo type="min"/>
        <cfvo type="max"/>
        <color rgb="FF63BE7B"/>
        <color rgb="FFFCFCFF"/>
      </colorScale>
    </cfRule>
    <cfRule type="colorScale" priority="1237">
      <colorScale>
        <cfvo type="min"/>
        <cfvo type="percentile" val="50"/>
        <cfvo type="max"/>
        <color rgb="FF63BE7B"/>
        <color rgb="FFFCFCFF"/>
        <color rgb="FFF8696B"/>
      </colorScale>
    </cfRule>
  </conditionalFormatting>
  <conditionalFormatting sqref="D18">
    <cfRule type="colorScale" priority="1078">
      <colorScale>
        <cfvo type="min"/>
        <cfvo type="percentile" val="50"/>
        <cfvo type="max"/>
        <color rgb="FFF8696B"/>
        <color rgb="FFFCFCFF"/>
        <color rgb="FF63BE7B"/>
      </colorScale>
    </cfRule>
  </conditionalFormatting>
  <conditionalFormatting sqref="D18">
    <cfRule type="colorScale" priority="1079">
      <colorScale>
        <cfvo type="min"/>
        <cfvo type="percentile" val="50"/>
        <cfvo type="max"/>
        <color rgb="FFF8696B"/>
        <color rgb="FFFCFCFF"/>
        <color rgb="FF63BE7B"/>
      </colorScale>
    </cfRule>
  </conditionalFormatting>
  <conditionalFormatting sqref="E18">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fRule type="colorScale" priority="1082">
      <colorScale>
        <cfvo type="min"/>
        <cfvo type="percentile" val="50"/>
        <cfvo type="max"/>
        <color rgb="FFF8696B"/>
        <color rgb="FFFCFCFF"/>
        <color rgb="FF63BE7B"/>
      </colorScale>
    </cfRule>
  </conditionalFormatting>
  <conditionalFormatting sqref="E18">
    <cfRule type="colorScale" priority="1083">
      <colorScale>
        <cfvo type="min"/>
        <cfvo type="max"/>
        <color rgb="FFFCFCFF"/>
        <color rgb="FF63BE7B"/>
      </colorScale>
    </cfRule>
    <cfRule type="colorScale" priority="1084">
      <colorScale>
        <cfvo type="min"/>
        <cfvo type="max"/>
        <color rgb="FFFCFCFF"/>
        <color rgb="FF63BE7B"/>
      </colorScale>
    </cfRule>
    <cfRule type="colorScale" priority="1085">
      <colorScale>
        <cfvo type="min"/>
        <cfvo type="max"/>
        <color rgb="FFFCFCFF"/>
        <color rgb="FF63BE7B"/>
      </colorScale>
    </cfRule>
  </conditionalFormatting>
  <conditionalFormatting sqref="E18:N18">
    <cfRule type="colorScale" priority="1063">
      <colorScale>
        <cfvo type="min"/>
        <cfvo type="max"/>
        <color rgb="FFFCFCFF"/>
        <color rgb="FF63BE7B"/>
      </colorScale>
    </cfRule>
    <cfRule type="colorScale" priority="1064">
      <colorScale>
        <cfvo type="min"/>
        <cfvo type="max"/>
        <color rgb="FFFCFCFF"/>
        <color rgb="FF63BE7B"/>
      </colorScale>
    </cfRule>
    <cfRule type="colorScale" priority="1065">
      <colorScale>
        <cfvo type="min"/>
        <cfvo type="percentile" val="50"/>
        <cfvo type="max"/>
        <color rgb="FFF8696B"/>
        <color rgb="FFFFEB84"/>
        <color rgb="FF63BE7B"/>
      </colorScale>
    </cfRule>
    <cfRule type="colorScale" priority="1066">
      <colorScale>
        <cfvo type="min"/>
        <cfvo type="max"/>
        <color rgb="FFFFEF9C"/>
        <color rgb="FF63BE7B"/>
      </colorScale>
    </cfRule>
  </conditionalFormatting>
  <conditionalFormatting sqref="O18">
    <cfRule type="colorScale" priority="1086">
      <colorScale>
        <cfvo type="min"/>
        <cfvo type="percentile" val="50"/>
        <cfvo type="max"/>
        <color rgb="FF63BE7B"/>
        <color rgb="FFFCFCFF"/>
        <color rgb="FFF8696B"/>
      </colorScale>
    </cfRule>
  </conditionalFormatting>
  <conditionalFormatting sqref="O18">
    <cfRule type="colorScale" priority="1087">
      <colorScale>
        <cfvo type="min"/>
        <cfvo type="percentile" val="50"/>
        <cfvo type="max"/>
        <color rgb="FF63BE7B"/>
        <color rgb="FFFCFCFF"/>
        <color rgb="FFF8696B"/>
      </colorScale>
    </cfRule>
    <cfRule type="colorScale" priority="1088">
      <colorScale>
        <cfvo type="min"/>
        <cfvo type="percentile" val="50"/>
        <cfvo type="max"/>
        <color rgb="FF63BE7B"/>
        <color rgb="FFFCFCFF"/>
        <color rgb="FFF8696B"/>
      </colorScale>
    </cfRule>
    <cfRule type="colorScale" priority="1089">
      <colorScale>
        <cfvo type="min"/>
        <cfvo type="percentile" val="50"/>
        <cfvo type="max"/>
        <color rgb="FF63BE7B"/>
        <color rgb="FFFCFCFF"/>
        <color rgb="FFF8696B"/>
      </colorScale>
    </cfRule>
    <cfRule type="colorScale" priority="1090">
      <colorScale>
        <cfvo type="min"/>
        <cfvo type="percentile" val="50"/>
        <cfvo type="max"/>
        <color rgb="FF63BE7B"/>
        <color rgb="FFFCFCFF"/>
        <color rgb="FFF8696B"/>
      </colorScale>
    </cfRule>
  </conditionalFormatting>
  <conditionalFormatting sqref="P18">
    <cfRule type="colorScale" priority="1091">
      <colorScale>
        <cfvo type="min"/>
        <cfvo type="percentile" val="50"/>
        <cfvo type="max"/>
        <color rgb="FF63BE7B"/>
        <color rgb="FFFCFCFF"/>
        <color rgb="FFF8696B"/>
      </colorScale>
    </cfRule>
  </conditionalFormatting>
  <conditionalFormatting sqref="P18">
    <cfRule type="colorScale" priority="1092">
      <colorScale>
        <cfvo type="min"/>
        <cfvo type="percentile" val="50"/>
        <cfvo type="max"/>
        <color rgb="FF63BE7B"/>
        <color rgb="FFFCFCFF"/>
        <color rgb="FFF8696B"/>
      </colorScale>
    </cfRule>
    <cfRule type="colorScale" priority="1093">
      <colorScale>
        <cfvo type="min"/>
        <cfvo type="percentile" val="50"/>
        <cfvo type="max"/>
        <color rgb="FF63BE7B"/>
        <color rgb="FFFCFCFF"/>
        <color rgb="FFF8696B"/>
      </colorScale>
    </cfRule>
    <cfRule type="colorScale" priority="1094">
      <colorScale>
        <cfvo type="min"/>
        <cfvo type="max"/>
        <color rgb="FFFCFCFF"/>
        <color rgb="FFF8696B"/>
      </colorScale>
    </cfRule>
  </conditionalFormatting>
  <conditionalFormatting sqref="Q18">
    <cfRule type="colorScale" priority="1095">
      <colorScale>
        <cfvo type="min"/>
        <cfvo type="percentile" val="50"/>
        <cfvo type="max"/>
        <color rgb="FFF8696B"/>
        <color rgb="FFFCFCFF"/>
        <color rgb="FF63BE7B"/>
      </colorScale>
    </cfRule>
  </conditionalFormatting>
  <conditionalFormatting sqref="Q18">
    <cfRule type="colorScale" priority="1096">
      <colorScale>
        <cfvo type="min"/>
        <cfvo type="percentile" val="50"/>
        <cfvo type="max"/>
        <color rgb="FFF8696B"/>
        <color rgb="FFFCFCFF"/>
        <color rgb="FF63BE7B"/>
      </colorScale>
    </cfRule>
    <cfRule type="colorScale" priority="1097">
      <colorScale>
        <cfvo type="min"/>
        <cfvo type="max"/>
        <color rgb="FFFFEF9C"/>
        <color rgb="FF63BE7B"/>
      </colorScale>
    </cfRule>
    <cfRule type="colorScale" priority="1098">
      <colorScale>
        <cfvo type="min"/>
        <cfvo type="max"/>
        <color rgb="FFFFEF9C"/>
        <color rgb="FF63BE7B"/>
      </colorScale>
    </cfRule>
    <cfRule type="colorScale" priority="1099">
      <colorScale>
        <cfvo type="min"/>
        <cfvo type="max"/>
        <color rgb="FFFFEF9C"/>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Q18:U18 W18">
    <cfRule type="colorScale" priority="1067">
      <colorScale>
        <cfvo type="min"/>
        <cfvo type="max"/>
        <color rgb="FFFFEF9C"/>
        <color rgb="FF63BE7B"/>
      </colorScale>
    </cfRule>
  </conditionalFormatting>
  <conditionalFormatting sqref="R18">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fRule type="colorScale" priority="1070">
      <colorScale>
        <cfvo type="min"/>
        <cfvo type="max"/>
        <color rgb="FFFFEF9C"/>
        <color rgb="FF63BE7B"/>
      </colorScale>
    </cfRule>
    <cfRule type="colorScale" priority="1071">
      <colorScale>
        <cfvo type="min"/>
        <cfvo type="max"/>
        <color rgb="FFFFEF9C"/>
        <color rgb="FF63BE7B"/>
      </colorScale>
    </cfRule>
    <cfRule type="colorScale" priority="1072">
      <colorScale>
        <cfvo type="min"/>
        <cfvo type="max"/>
        <color rgb="FFFCFCFF"/>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onditionalFormatting>
  <conditionalFormatting sqref="S18:T18">
    <cfRule type="colorScale" priority="1103">
      <colorScale>
        <cfvo type="min"/>
        <cfvo type="percentile" val="50"/>
        <cfvo type="max"/>
        <color rgb="FFF8696B"/>
        <color rgb="FFFCFCFF"/>
        <color rgb="FF63BE7B"/>
      </colorScale>
    </cfRule>
    <cfRule type="colorScale" priority="1104">
      <colorScale>
        <cfvo type="min"/>
        <cfvo type="max"/>
        <color rgb="FFFCFCFF"/>
        <color rgb="FF63BE7B"/>
      </colorScale>
    </cfRule>
  </conditionalFormatting>
  <conditionalFormatting sqref="S18:T18">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fRule type="colorScale" priority="1107">
      <colorScale>
        <cfvo type="min"/>
        <cfvo type="max"/>
        <color rgb="FFFFEF9C"/>
        <color rgb="FF63BE7B"/>
      </colorScale>
    </cfRule>
    <cfRule type="colorScale" priority="1108">
      <colorScale>
        <cfvo type="min"/>
        <cfvo type="max"/>
        <color rgb="FFFFEF9C"/>
        <color rgb="FF63BE7B"/>
      </colorScale>
    </cfRule>
    <cfRule type="colorScale" priority="1109">
      <colorScale>
        <cfvo type="min"/>
        <cfvo type="max"/>
        <color rgb="FFFCFCFF"/>
        <color rgb="FF63BE7B"/>
      </colorScale>
    </cfRule>
    <cfRule type="colorScale" priority="1110">
      <colorScale>
        <cfvo type="min"/>
        <cfvo type="max"/>
        <color rgb="FFFCFCFF"/>
        <color rgb="FF63BE7B"/>
      </colorScale>
    </cfRule>
  </conditionalFormatting>
  <conditionalFormatting sqref="U18">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onditionalFormatting>
  <conditionalFormatting sqref="W18 U18">
    <cfRule type="colorScale" priority="1073">
      <colorScale>
        <cfvo type="min"/>
        <cfvo type="max"/>
        <color rgb="FFFFEF9C"/>
        <color rgb="FF63BE7B"/>
      </colorScale>
    </cfRule>
    <cfRule type="colorScale" priority="1074">
      <colorScale>
        <cfvo type="min"/>
        <cfvo type="max"/>
        <color rgb="FFFFEF9C"/>
        <color rgb="FF63BE7B"/>
      </colorScale>
    </cfRule>
    <cfRule type="colorScale" priority="1075">
      <colorScale>
        <cfvo type="min"/>
        <cfvo type="max"/>
        <color rgb="FFFFEF9C"/>
        <color rgb="FF63BE7B"/>
      </colorScale>
    </cfRule>
  </conditionalFormatting>
  <conditionalFormatting sqref="U18">
    <cfRule type="colorScale" priority="1113">
      <colorScale>
        <cfvo type="min"/>
        <cfvo type="percentile" val="50"/>
        <cfvo type="max"/>
        <color rgb="FFF8696B"/>
        <color rgb="FFFCFCFF"/>
        <color rgb="FF63BE7B"/>
      </colorScale>
    </cfRule>
    <cfRule type="colorScale" priority="1114">
      <colorScale>
        <cfvo type="min"/>
        <cfvo type="max"/>
        <color rgb="FFFCFCFF"/>
        <color rgb="FF63BE7B"/>
      </colorScale>
    </cfRule>
  </conditionalFormatting>
  <conditionalFormatting sqref="W18">
    <cfRule type="colorScale" priority="1115">
      <colorScale>
        <cfvo type="min"/>
        <cfvo type="percentile" val="50"/>
        <cfvo type="max"/>
        <color rgb="FF63BE7B"/>
        <color rgb="FFFCFCFF"/>
        <color rgb="FFF8696B"/>
      </colorScale>
    </cfRule>
  </conditionalFormatting>
  <conditionalFormatting sqref="W18">
    <cfRule type="colorScale" priority="1116">
      <colorScale>
        <cfvo type="min"/>
        <cfvo type="percentile" val="50"/>
        <cfvo type="max"/>
        <color rgb="FF63BE7B"/>
        <color rgb="FFFCFCFF"/>
        <color rgb="FFF8696B"/>
      </colorScale>
    </cfRule>
    <cfRule type="colorScale" priority="1117">
      <colorScale>
        <cfvo type="min"/>
        <cfvo type="max"/>
        <color rgb="FF63BE7B"/>
        <color rgb="FFFCFCFF"/>
      </colorScale>
    </cfRule>
    <cfRule type="colorScale" priority="1118">
      <colorScale>
        <cfvo type="min"/>
        <cfvo type="percentile" val="50"/>
        <cfvo type="max"/>
        <color rgb="FF63BE7B"/>
        <color rgb="FFFCFCFF"/>
        <color rgb="FFF8696B"/>
      </colorScale>
    </cfRule>
  </conditionalFormatting>
  <conditionalFormatting sqref="V18">
    <cfRule type="colorScale" priority="1002">
      <colorScale>
        <cfvo type="min"/>
        <cfvo type="max"/>
        <color rgb="FFFFEF9C"/>
        <color rgb="FF63BE7B"/>
      </colorScale>
    </cfRule>
    <cfRule type="colorScale" priority="1003">
      <colorScale>
        <cfvo type="min"/>
        <cfvo type="max"/>
        <color rgb="FFFFEF9C"/>
        <color rgb="FF63BE7B"/>
      </colorScale>
    </cfRule>
  </conditionalFormatting>
  <conditionalFormatting sqref="V18">
    <cfRule type="colorScale" priority="1010">
      <colorScale>
        <cfvo type="min"/>
        <cfvo type="max"/>
        <color rgb="FFFFEF9C"/>
        <color rgb="FF63BE7B"/>
      </colorScale>
    </cfRule>
    <cfRule type="colorScale" priority="1011">
      <colorScale>
        <cfvo type="min"/>
        <cfvo type="percentile" val="50"/>
        <cfvo type="max"/>
        <color rgb="FF63BE7B"/>
        <color rgb="FFFCFCFF"/>
        <color rgb="FFF8696B"/>
      </colorScale>
    </cfRule>
    <cfRule type="colorScale" priority="1012">
      <colorScale>
        <cfvo type="min"/>
        <cfvo type="percentile" val="50"/>
        <cfvo type="max"/>
        <color rgb="FF63BE7B"/>
        <color rgb="FFFCFCFF"/>
        <color rgb="FFF8696B"/>
      </colorScale>
    </cfRule>
    <cfRule type="colorScale" priority="1013">
      <colorScale>
        <cfvo type="min"/>
        <cfvo type="max"/>
        <color rgb="FF63BE7B"/>
        <color rgb="FFFCFCFF"/>
      </colorScale>
    </cfRule>
    <cfRule type="colorScale" priority="1014">
      <colorScale>
        <cfvo type="min"/>
        <cfvo type="percentile" val="50"/>
        <cfvo type="max"/>
        <color rgb="FF63BE7B"/>
        <color rgb="FFFCFCFF"/>
        <color rgb="FFF8696B"/>
      </colorScale>
    </cfRule>
    <cfRule type="colorScale" priority="1015">
      <colorScale>
        <cfvo type="min"/>
        <cfvo type="max"/>
        <color rgb="FFFFEF9C"/>
        <color rgb="FF63BE7B"/>
      </colorScale>
    </cfRule>
    <cfRule type="colorScale" priority="1016">
      <colorScale>
        <cfvo type="min"/>
        <cfvo type="max"/>
        <color rgb="FFFFEF9C"/>
        <color rgb="FF63BE7B"/>
      </colorScale>
    </cfRule>
    <cfRule type="colorScale" priority="1017">
      <colorScale>
        <cfvo type="min"/>
        <cfvo type="max"/>
        <color rgb="FFFFEF9C"/>
        <color rgb="FF63BE7B"/>
      </colorScale>
    </cfRule>
  </conditionalFormatting>
  <conditionalFormatting sqref="V18">
    <cfRule type="colorScale" priority="1018">
      <colorScale>
        <cfvo type="min"/>
        <cfvo type="percentile" val="50"/>
        <cfvo type="max"/>
        <color rgb="FF63BE7B"/>
        <color rgb="FFFCFCFF"/>
        <color rgb="FFF8696B"/>
      </colorScale>
    </cfRule>
  </conditionalFormatting>
  <conditionalFormatting sqref="V18">
    <cfRule type="colorScale" priority="973">
      <colorScale>
        <cfvo type="min"/>
        <cfvo type="percentile" val="50"/>
        <cfvo type="max"/>
        <color rgb="FF63BE7B"/>
        <color rgb="FFFCFCFF"/>
        <color rgb="FFF8696B"/>
      </colorScale>
    </cfRule>
  </conditionalFormatting>
  <conditionalFormatting sqref="D18">
    <cfRule type="colorScale" priority="996">
      <colorScale>
        <cfvo type="min"/>
        <cfvo type="percentile" val="50"/>
        <cfvo type="max"/>
        <color rgb="FFF8696B"/>
        <color rgb="FFFCFCFF"/>
        <color rgb="FF63BE7B"/>
      </colorScale>
    </cfRule>
  </conditionalFormatting>
  <conditionalFormatting sqref="E18">
    <cfRule type="colorScale" priority="995">
      <colorScale>
        <cfvo type="min"/>
        <cfvo type="max"/>
        <color rgb="FFFCFCFF"/>
        <color rgb="FF63BE7B"/>
      </colorScale>
    </cfRule>
  </conditionalFormatting>
  <conditionalFormatting sqref="O18">
    <cfRule type="colorScale" priority="994">
      <colorScale>
        <cfvo type="min"/>
        <cfvo type="percentile" val="50"/>
        <cfvo type="max"/>
        <color rgb="FF63BE7B"/>
        <color rgb="FFFCFCFF"/>
        <color rgb="FFF8696B"/>
      </colorScale>
    </cfRule>
  </conditionalFormatting>
  <conditionalFormatting sqref="P18">
    <cfRule type="colorScale" priority="993">
      <colorScale>
        <cfvo type="min"/>
        <cfvo type="percentile" val="50"/>
        <cfvo type="max"/>
        <color rgb="FF63BE7B"/>
        <color rgb="FFFCFCFF"/>
        <color rgb="FFF8696B"/>
      </colorScale>
    </cfRule>
  </conditionalFormatting>
  <conditionalFormatting sqref="Q18">
    <cfRule type="colorScale" priority="992">
      <colorScale>
        <cfvo type="min"/>
        <cfvo type="percentile" val="50"/>
        <cfvo type="max"/>
        <color rgb="FFF8696B"/>
        <color rgb="FFFCFCFF"/>
        <color rgb="FF63BE7B"/>
      </colorScale>
    </cfRule>
  </conditionalFormatting>
  <conditionalFormatting sqref="R18">
    <cfRule type="colorScale" priority="988">
      <colorScale>
        <cfvo type="min"/>
        <cfvo type="percentile" val="50"/>
        <cfvo type="max"/>
        <color rgb="FFF8696B"/>
        <color rgb="FFFCFCFF"/>
        <color rgb="FF63BE7B"/>
      </colorScale>
    </cfRule>
    <cfRule type="colorScale" priority="989">
      <colorScale>
        <cfvo type="min"/>
        <cfvo type="max"/>
        <color rgb="FFFCFCFF"/>
        <color rgb="FF63BE7B"/>
      </colorScale>
    </cfRule>
  </conditionalFormatting>
  <conditionalFormatting sqref="S18:T18">
    <cfRule type="colorScale" priority="987">
      <colorScale>
        <cfvo type="min"/>
        <cfvo type="percentile" val="50"/>
        <cfvo type="max"/>
        <color rgb="FFF8696B"/>
        <color rgb="FFFCFCFF"/>
        <color rgb="FF63BE7B"/>
      </colorScale>
    </cfRule>
  </conditionalFormatting>
  <conditionalFormatting sqref="U18">
    <cfRule type="colorScale" priority="986">
      <colorScale>
        <cfvo type="min"/>
        <cfvo type="percentile" val="50"/>
        <cfvo type="max"/>
        <color rgb="FFF8696B"/>
        <color rgb="FFFCFCFF"/>
        <color rgb="FF63BE7B"/>
      </colorScale>
    </cfRule>
  </conditionalFormatting>
  <conditionalFormatting sqref="W18">
    <cfRule type="colorScale" priority="985">
      <colorScale>
        <cfvo type="min"/>
        <cfvo type="percentile" val="50"/>
        <cfvo type="max"/>
        <color rgb="FF63BE7B"/>
        <color rgb="FFFCFCFF"/>
        <color rgb="FFF8696B"/>
      </colorScale>
    </cfRule>
  </conditionalFormatting>
  <conditionalFormatting sqref="D18">
    <cfRule type="colorScale" priority="984">
      <colorScale>
        <cfvo type="min"/>
        <cfvo type="percentile" val="50"/>
        <cfvo type="max"/>
        <color rgb="FFF8696B"/>
        <color rgb="FFFCFCFF"/>
        <color rgb="FF63BE7B"/>
      </colorScale>
    </cfRule>
  </conditionalFormatting>
  <conditionalFormatting sqref="E18">
    <cfRule type="colorScale" priority="983">
      <colorScale>
        <cfvo type="min"/>
        <cfvo type="max"/>
        <color rgb="FFFCFCFF"/>
        <color rgb="FF63BE7B"/>
      </colorScale>
    </cfRule>
  </conditionalFormatting>
  <conditionalFormatting sqref="O18">
    <cfRule type="colorScale" priority="981">
      <colorScale>
        <cfvo type="min"/>
        <cfvo type="percentile" val="50"/>
        <cfvo type="max"/>
        <color rgb="FF63BE7B"/>
        <color rgb="FFFCFCFF"/>
        <color rgb="FFF8696B"/>
      </colorScale>
    </cfRule>
  </conditionalFormatting>
  <conditionalFormatting sqref="P18">
    <cfRule type="colorScale" priority="980">
      <colorScale>
        <cfvo type="min"/>
        <cfvo type="percentile" val="50"/>
        <cfvo type="max"/>
        <color rgb="FF63BE7B"/>
        <color rgb="FFFCFCFF"/>
        <color rgb="FFF8696B"/>
      </colorScale>
    </cfRule>
  </conditionalFormatting>
  <conditionalFormatting sqref="Q18">
    <cfRule type="colorScale" priority="979">
      <colorScale>
        <cfvo type="min"/>
        <cfvo type="percentile" val="50"/>
        <cfvo type="max"/>
        <color rgb="FFF8696B"/>
        <color rgb="FFFCFCFF"/>
        <color rgb="FF63BE7B"/>
      </colorScale>
    </cfRule>
  </conditionalFormatting>
  <conditionalFormatting sqref="R18">
    <cfRule type="colorScale" priority="978">
      <colorScale>
        <cfvo type="min"/>
        <cfvo type="max"/>
        <color rgb="FFFCFCFF"/>
        <color rgb="FF63BE7B"/>
      </colorScale>
    </cfRule>
  </conditionalFormatting>
  <conditionalFormatting sqref="S18:T18">
    <cfRule type="colorScale" priority="976">
      <colorScale>
        <cfvo type="min"/>
        <cfvo type="percentile" val="50"/>
        <cfvo type="max"/>
        <color rgb="FFF8696B"/>
        <color rgb="FFFCFCFF"/>
        <color rgb="FF63BE7B"/>
      </colorScale>
    </cfRule>
  </conditionalFormatting>
  <conditionalFormatting sqref="U18">
    <cfRule type="colorScale" priority="974">
      <colorScale>
        <cfvo type="min"/>
        <cfvo type="percentile" val="50"/>
        <cfvo type="max"/>
        <color rgb="FFF8696B"/>
        <color rgb="FFFCFCFF"/>
        <color rgb="FF63BE7B"/>
      </colorScale>
    </cfRule>
  </conditionalFormatting>
  <conditionalFormatting sqref="W18">
    <cfRule type="colorScale" priority="972">
      <colorScale>
        <cfvo type="min"/>
        <cfvo type="percentile" val="50"/>
        <cfvo type="max"/>
        <color rgb="FF63BE7B"/>
        <color rgb="FFFCFCFF"/>
        <color rgb="FFF8696B"/>
      </colorScale>
    </cfRule>
  </conditionalFormatting>
  <conditionalFormatting sqref="D18">
    <cfRule type="colorScale" priority="971">
      <colorScale>
        <cfvo type="min"/>
        <cfvo type="percentile" val="50"/>
        <cfvo type="max"/>
        <color rgb="FFF8696B"/>
        <color rgb="FFFCFCFF"/>
        <color rgb="FF63BE7B"/>
      </colorScale>
    </cfRule>
  </conditionalFormatting>
  <conditionalFormatting sqref="O18">
    <cfRule type="colorScale" priority="945">
      <colorScale>
        <cfvo type="min"/>
        <cfvo type="percentile" val="50"/>
        <cfvo type="max"/>
        <color rgb="FF63BE7B"/>
        <color rgb="FFFCFCFF"/>
        <color rgb="FFF8696B"/>
      </colorScale>
    </cfRule>
  </conditionalFormatting>
  <conditionalFormatting sqref="P18">
    <cfRule type="colorScale" priority="944">
      <colorScale>
        <cfvo type="min"/>
        <cfvo type="percentile" val="50"/>
        <cfvo type="max"/>
        <color rgb="FF63BE7B"/>
        <color rgb="FFFCFCFF"/>
        <color rgb="FFF8696B"/>
      </colorScale>
    </cfRule>
  </conditionalFormatting>
  <conditionalFormatting sqref="Q18">
    <cfRule type="colorScale" priority="943">
      <colorScale>
        <cfvo type="min"/>
        <cfvo type="percentile" val="50"/>
        <cfvo type="max"/>
        <color rgb="FFF8696B"/>
        <color rgb="FFFCFCFF"/>
        <color rgb="FF63BE7B"/>
      </colorScale>
    </cfRule>
  </conditionalFormatting>
  <conditionalFormatting sqref="R18">
    <cfRule type="colorScale" priority="942">
      <colorScale>
        <cfvo type="min"/>
        <cfvo type="max"/>
        <color rgb="FFFCFCFF"/>
        <color rgb="FF63BE7B"/>
      </colorScale>
    </cfRule>
  </conditionalFormatting>
  <conditionalFormatting sqref="S18:T18">
    <cfRule type="colorScale" priority="940">
      <colorScale>
        <cfvo type="min"/>
        <cfvo type="percentile" val="50"/>
        <cfvo type="max"/>
        <color rgb="FFF8696B"/>
        <color rgb="FFFCFCFF"/>
        <color rgb="FF63BE7B"/>
      </colorScale>
    </cfRule>
  </conditionalFormatting>
  <conditionalFormatting sqref="U18">
    <cfRule type="colorScale" priority="939">
      <colorScale>
        <cfvo type="min"/>
        <cfvo type="percentile" val="50"/>
        <cfvo type="max"/>
        <color rgb="FFF8696B"/>
        <color rgb="FFFCFCFF"/>
        <color rgb="FF63BE7B"/>
      </colorScale>
    </cfRule>
  </conditionalFormatting>
  <conditionalFormatting sqref="V18">
    <cfRule type="colorScale" priority="938">
      <colorScale>
        <cfvo type="min"/>
        <cfvo type="percentile" val="50"/>
        <cfvo type="max"/>
        <color rgb="FF63BE7B"/>
        <color rgb="FFFCFCFF"/>
        <color rgb="FFF8696B"/>
      </colorScale>
    </cfRule>
  </conditionalFormatting>
  <conditionalFormatting sqref="W18">
    <cfRule type="colorScale" priority="937">
      <colorScale>
        <cfvo type="min"/>
        <cfvo type="percentile" val="50"/>
        <cfvo type="max"/>
        <color rgb="FF63BE7B"/>
        <color rgb="FFFCFCFF"/>
        <color rgb="FFF8696B"/>
      </colorScale>
    </cfRule>
  </conditionalFormatting>
  <conditionalFormatting sqref="D18">
    <cfRule type="colorScale" priority="970">
      <colorScale>
        <cfvo type="min"/>
        <cfvo type="percentile" val="50"/>
        <cfvo type="max"/>
        <color rgb="FFF8696B"/>
        <color rgb="FFFCFCFF"/>
        <color rgb="FF63BE7B"/>
      </colorScale>
    </cfRule>
  </conditionalFormatting>
  <conditionalFormatting sqref="E18">
    <cfRule type="colorScale" priority="969">
      <colorScale>
        <cfvo type="min"/>
        <cfvo type="max"/>
        <color rgb="FFFCFCFF"/>
        <color rgb="FF63BE7B"/>
      </colorScale>
    </cfRule>
  </conditionalFormatting>
  <conditionalFormatting sqref="F18:N18">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F18:N18">
    <cfRule type="colorScale" priority="966">
      <colorScale>
        <cfvo type="min"/>
        <cfvo type="max"/>
        <color rgb="FFFCFCFF"/>
        <color rgb="FF63BE7B"/>
      </colorScale>
    </cfRule>
    <cfRule type="colorScale" priority="967">
      <colorScale>
        <cfvo type="min"/>
        <cfvo type="max"/>
        <color rgb="FFFCFCFF"/>
        <color rgb="FF63BE7B"/>
      </colorScale>
    </cfRule>
    <cfRule type="colorScale" priority="968">
      <colorScale>
        <cfvo type="min"/>
        <cfvo type="max"/>
        <color rgb="FFFCFCFF"/>
        <color rgb="FF63BE7B"/>
      </colorScale>
    </cfRule>
  </conditionalFormatting>
  <conditionalFormatting sqref="F18">
    <cfRule type="colorScale" priority="962">
      <colorScale>
        <cfvo type="min"/>
        <cfvo type="max"/>
        <color rgb="FFFCFCFF"/>
        <color rgb="FF63BE7B"/>
      </colorScale>
    </cfRule>
  </conditionalFormatting>
  <conditionalFormatting sqref="F18">
    <cfRule type="colorScale" priority="961">
      <colorScale>
        <cfvo type="min"/>
        <cfvo type="max"/>
        <color rgb="FFFCFCFF"/>
        <color rgb="FF63BE7B"/>
      </colorScale>
    </cfRule>
  </conditionalFormatting>
  <conditionalFormatting sqref="G18">
    <cfRule type="colorScale" priority="960">
      <colorScale>
        <cfvo type="min"/>
        <cfvo type="max"/>
        <color rgb="FFFCFCFF"/>
        <color rgb="FF63BE7B"/>
      </colorScale>
    </cfRule>
  </conditionalFormatting>
  <conditionalFormatting sqref="G18">
    <cfRule type="colorScale" priority="959">
      <colorScale>
        <cfvo type="min"/>
        <cfvo type="max"/>
        <color rgb="FFFCFCFF"/>
        <color rgb="FF63BE7B"/>
      </colorScale>
    </cfRule>
  </conditionalFormatting>
  <conditionalFormatting sqref="H18">
    <cfRule type="colorScale" priority="958">
      <colorScale>
        <cfvo type="min"/>
        <cfvo type="max"/>
        <color rgb="FFFCFCFF"/>
        <color rgb="FF63BE7B"/>
      </colorScale>
    </cfRule>
  </conditionalFormatting>
  <conditionalFormatting sqref="H18">
    <cfRule type="colorScale" priority="957">
      <colorScale>
        <cfvo type="min"/>
        <cfvo type="max"/>
        <color rgb="FFFCFCFF"/>
        <color rgb="FF63BE7B"/>
      </colorScale>
    </cfRule>
  </conditionalFormatting>
  <conditionalFormatting sqref="I18">
    <cfRule type="colorScale" priority="956">
      <colorScale>
        <cfvo type="min"/>
        <cfvo type="max"/>
        <color rgb="FFFCFCFF"/>
        <color rgb="FF63BE7B"/>
      </colorScale>
    </cfRule>
  </conditionalFormatting>
  <conditionalFormatting sqref="I18">
    <cfRule type="colorScale" priority="955">
      <colorScale>
        <cfvo type="min"/>
        <cfvo type="max"/>
        <color rgb="FFFCFCFF"/>
        <color rgb="FF63BE7B"/>
      </colorScale>
    </cfRule>
  </conditionalFormatting>
  <conditionalFormatting sqref="J18">
    <cfRule type="colorScale" priority="954">
      <colorScale>
        <cfvo type="min"/>
        <cfvo type="max"/>
        <color rgb="FFFCFCFF"/>
        <color rgb="FF63BE7B"/>
      </colorScale>
    </cfRule>
  </conditionalFormatting>
  <conditionalFormatting sqref="J18">
    <cfRule type="colorScale" priority="953">
      <colorScale>
        <cfvo type="min"/>
        <cfvo type="max"/>
        <color rgb="FFFCFCFF"/>
        <color rgb="FF63BE7B"/>
      </colorScale>
    </cfRule>
  </conditionalFormatting>
  <conditionalFormatting sqref="K18">
    <cfRule type="colorScale" priority="952">
      <colorScale>
        <cfvo type="min"/>
        <cfvo type="max"/>
        <color rgb="FFFCFCFF"/>
        <color rgb="FF63BE7B"/>
      </colorScale>
    </cfRule>
  </conditionalFormatting>
  <conditionalFormatting sqref="K18">
    <cfRule type="colorScale" priority="951">
      <colorScale>
        <cfvo type="min"/>
        <cfvo type="max"/>
        <color rgb="FFFCFCFF"/>
        <color rgb="FF63BE7B"/>
      </colorScale>
    </cfRule>
  </conditionalFormatting>
  <conditionalFormatting sqref="L18">
    <cfRule type="colorScale" priority="950">
      <colorScale>
        <cfvo type="min"/>
        <cfvo type="max"/>
        <color rgb="FFFCFCFF"/>
        <color rgb="FF63BE7B"/>
      </colorScale>
    </cfRule>
  </conditionalFormatting>
  <conditionalFormatting sqref="L18">
    <cfRule type="colorScale" priority="949">
      <colorScale>
        <cfvo type="min"/>
        <cfvo type="max"/>
        <color rgb="FFFCFCFF"/>
        <color rgb="FF63BE7B"/>
      </colorScale>
    </cfRule>
  </conditionalFormatting>
  <conditionalFormatting sqref="D18">
    <cfRule type="colorScale" priority="936">
      <colorScale>
        <cfvo type="min"/>
        <cfvo type="percentile" val="50"/>
        <cfvo type="max"/>
        <color rgb="FFF8696B"/>
        <color rgb="FFFCFCFF"/>
        <color rgb="FF63BE7B"/>
      </colorScale>
    </cfRule>
  </conditionalFormatting>
  <conditionalFormatting sqref="G18">
    <cfRule type="colorScale" priority="935">
      <colorScale>
        <cfvo type="min"/>
        <cfvo type="max"/>
        <color rgb="FFFCFCFF"/>
        <color rgb="FF63BE7B"/>
      </colorScale>
    </cfRule>
  </conditionalFormatting>
  <conditionalFormatting sqref="J18">
    <cfRule type="colorScale" priority="934">
      <colorScale>
        <cfvo type="min"/>
        <cfvo type="max"/>
        <color rgb="FFFCFCFF"/>
        <color rgb="FF63BE7B"/>
      </colorScale>
    </cfRule>
  </conditionalFormatting>
  <conditionalFormatting sqref="O18">
    <cfRule type="colorScale" priority="930">
      <colorScale>
        <cfvo type="min"/>
        <cfvo type="percentile" val="50"/>
        <cfvo type="max"/>
        <color rgb="FF63BE7B"/>
        <color rgb="FFFCFCFF"/>
        <color rgb="FFF8696B"/>
      </colorScale>
    </cfRule>
    <cfRule type="colorScale" priority="931">
      <colorScale>
        <cfvo type="min"/>
        <cfvo type="max"/>
        <color rgb="FFFCFCFF"/>
        <color rgb="FF63BE7B"/>
      </colorScale>
    </cfRule>
  </conditionalFormatting>
  <conditionalFormatting sqref="P18">
    <cfRule type="colorScale" priority="929">
      <colorScale>
        <cfvo type="min"/>
        <cfvo type="percentile" val="50"/>
        <cfvo type="max"/>
        <color rgb="FF63BE7B"/>
        <color rgb="FFFCFCFF"/>
        <color rgb="FFF8696B"/>
      </colorScale>
    </cfRule>
  </conditionalFormatting>
  <conditionalFormatting sqref="Q18">
    <cfRule type="colorScale" priority="928">
      <colorScale>
        <cfvo type="min"/>
        <cfvo type="percentile" val="50"/>
        <cfvo type="max"/>
        <color rgb="FFF8696B"/>
        <color rgb="FFFCFCFF"/>
        <color rgb="FF63BE7B"/>
      </colorScale>
    </cfRule>
  </conditionalFormatting>
  <conditionalFormatting sqref="R18">
    <cfRule type="colorScale" priority="927">
      <colorScale>
        <cfvo type="min"/>
        <cfvo type="max"/>
        <color rgb="FFFCFCFF"/>
        <color rgb="FF63BE7B"/>
      </colorScale>
    </cfRule>
  </conditionalFormatting>
  <conditionalFormatting sqref="S18:T18">
    <cfRule type="colorScale" priority="925">
      <colorScale>
        <cfvo type="min"/>
        <cfvo type="percentile" val="50"/>
        <cfvo type="max"/>
        <color rgb="FFF8696B"/>
        <color rgb="FFFCFCFF"/>
        <color rgb="FF63BE7B"/>
      </colorScale>
    </cfRule>
  </conditionalFormatting>
  <conditionalFormatting sqref="U18">
    <cfRule type="colorScale" priority="924">
      <colorScale>
        <cfvo type="min"/>
        <cfvo type="percentile" val="50"/>
        <cfvo type="max"/>
        <color rgb="FFF8696B"/>
        <color rgb="FFFCFCFF"/>
        <color rgb="FF63BE7B"/>
      </colorScale>
    </cfRule>
  </conditionalFormatting>
  <conditionalFormatting sqref="V18">
    <cfRule type="colorScale" priority="923">
      <colorScale>
        <cfvo type="min"/>
        <cfvo type="percentile" val="50"/>
        <cfvo type="max"/>
        <color rgb="FF63BE7B"/>
        <color rgb="FFFCFCFF"/>
        <color rgb="FFF8696B"/>
      </colorScale>
    </cfRule>
  </conditionalFormatting>
  <conditionalFormatting sqref="W18">
    <cfRule type="colorScale" priority="922">
      <colorScale>
        <cfvo type="min"/>
        <cfvo type="percentile" val="50"/>
        <cfvo type="max"/>
        <color rgb="FF63BE7B"/>
        <color rgb="FFFCFCFF"/>
        <color rgb="FFF8696B"/>
      </colorScale>
    </cfRule>
  </conditionalFormatting>
  <conditionalFormatting sqref="D5">
    <cfRule type="colorScale" priority="538">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onditionalFormatting>
  <conditionalFormatting sqref="E5">
    <cfRule type="colorScale" priority="557">
      <colorScale>
        <cfvo type="min"/>
        <cfvo type="max"/>
        <color rgb="FFFCFCFF"/>
        <color rgb="FF63BE7B"/>
      </colorScale>
    </cfRule>
    <cfRule type="colorScale" priority="576">
      <colorScale>
        <cfvo type="min"/>
        <cfvo type="max"/>
        <color rgb="FFFCFCFF"/>
        <color rgb="FF63BE7B"/>
      </colorScale>
    </cfRule>
    <cfRule type="colorScale" priority="577">
      <colorScale>
        <cfvo type="min"/>
        <cfvo type="max"/>
        <color rgb="FFFCFCFF"/>
        <color rgb="FF63BE7B"/>
      </colorScale>
    </cfRule>
    <cfRule type="colorScale" priority="578">
      <colorScale>
        <cfvo type="min"/>
        <cfvo type="max"/>
        <color rgb="FFFCFCFF"/>
        <color rgb="FF63BE7B"/>
      </colorScale>
    </cfRule>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fRule type="colorScale" priority="679">
      <colorScale>
        <cfvo type="min"/>
        <cfvo type="max"/>
        <color rgb="FFFCFCFF"/>
        <color rgb="FF63BE7B"/>
      </colorScale>
    </cfRule>
  </conditionalFormatting>
  <conditionalFormatting sqref="E5:N5">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percentile" val="50"/>
        <cfvo type="max"/>
        <color rgb="FFF8696B"/>
        <color rgb="FFFFEB84"/>
        <color rgb="FF63BE7B"/>
      </colorScale>
    </cfRule>
    <cfRule type="colorScale" priority="525">
      <colorScale>
        <cfvo type="min"/>
        <cfvo type="max"/>
        <color rgb="FFFFEF9C"/>
        <color rgb="FF63BE7B"/>
      </colorScale>
    </cfRule>
  </conditionalFormatting>
  <conditionalFormatting sqref="F5">
    <cfRule type="colorScale" priority="556">
      <colorScale>
        <cfvo type="min"/>
        <cfvo type="max"/>
        <color rgb="FFFCFCFF"/>
        <color rgb="FF63BE7B"/>
      </colorScale>
    </cfRule>
    <cfRule type="colorScale" priority="568">
      <colorScale>
        <cfvo type="min"/>
        <cfvo type="max"/>
        <color rgb="FFFCFCFF"/>
        <color rgb="FF63BE7B"/>
      </colorScale>
    </cfRule>
    <cfRule type="colorScale" priority="569">
      <colorScale>
        <cfvo type="min"/>
        <cfvo type="max"/>
        <color rgb="FFFCFCFF"/>
        <color rgb="FF63BE7B"/>
      </colorScale>
    </cfRule>
    <cfRule type="colorScale" priority="570">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CFCFF"/>
        <color rgb="FF63BE7B"/>
      </colorScale>
    </cfRule>
    <cfRule type="colorScale" priority="628">
      <colorScale>
        <cfvo type="min"/>
        <cfvo type="max"/>
        <color rgb="FFFCFCFF"/>
        <color rgb="FF63BE7B"/>
      </colorScale>
    </cfRule>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onditionalFormatting>
  <conditionalFormatting sqref="G5">
    <cfRule type="colorScale" priority="555">
      <colorScale>
        <cfvo type="min"/>
        <cfvo type="max"/>
        <color rgb="FFFCFCFF"/>
        <color rgb="FF63BE7B"/>
      </colorScale>
    </cfRule>
    <cfRule type="colorScale" priority="579">
      <colorScale>
        <cfvo type="min"/>
        <cfvo type="max"/>
        <color rgb="FFFCFCFF"/>
        <color rgb="FF63BE7B"/>
      </colorScale>
    </cfRule>
    <cfRule type="colorScale" priority="580">
      <colorScale>
        <cfvo type="min"/>
        <cfvo type="max"/>
        <color rgb="FFFCFCFF"/>
        <color rgb="FF63BE7B"/>
      </colorScale>
    </cfRule>
    <cfRule type="colorScale" priority="581">
      <colorScale>
        <cfvo type="min"/>
        <cfvo type="max"/>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CFCFF"/>
        <color rgb="FF63BE7B"/>
      </colorScale>
    </cfRule>
    <cfRule type="colorScale" priority="635">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705">
      <colorScale>
        <cfvo type="min"/>
        <cfvo type="percentile" val="50"/>
        <cfvo type="max"/>
        <color rgb="FFF8696B"/>
        <color rgb="FFFCFCFF"/>
        <color rgb="FF63BE7B"/>
      </colorScale>
    </cfRule>
  </conditionalFormatting>
  <conditionalFormatting sqref="H5">
    <cfRule type="colorScale" priority="554">
      <colorScale>
        <cfvo type="min"/>
        <cfvo type="max"/>
        <color rgb="FFFCFCFF"/>
        <color rgb="FF63BE7B"/>
      </colorScale>
    </cfRule>
    <cfRule type="colorScale" priority="575">
      <colorScale>
        <cfvo type="min"/>
        <cfvo type="percentile" val="50"/>
        <cfvo type="max"/>
        <color rgb="FFF8696B"/>
        <color rgb="FFFCFCFF"/>
        <color rgb="FF5A8AC6"/>
      </colorScale>
    </cfRule>
    <cfRule type="colorScale" priority="582">
      <colorScale>
        <cfvo type="min"/>
        <cfvo type="percentile" val="50"/>
        <cfvo type="max"/>
        <color rgb="FFF8696B"/>
        <color rgb="FFFCFCFF"/>
        <color rgb="FF63BE7B"/>
      </colorScale>
    </cfRule>
    <cfRule type="colorScale" priority="583">
      <colorScale>
        <cfvo type="min"/>
        <cfvo type="max"/>
        <color rgb="FFFCFCFF"/>
        <color rgb="FF63BE7B"/>
      </colorScale>
    </cfRule>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I5">
    <cfRule type="colorScale" priority="553">
      <colorScale>
        <cfvo type="min"/>
        <cfvo type="max"/>
        <color rgb="FFFCFCFF"/>
        <color rgb="FF63BE7B"/>
      </colorScale>
    </cfRule>
    <cfRule type="colorScale" priority="587">
      <colorScale>
        <cfvo type="min"/>
        <cfvo type="percentile" val="50"/>
        <cfvo type="max"/>
        <color rgb="FFF8696B"/>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fRule type="colorScale" priority="590">
      <colorScale>
        <cfvo type="min"/>
        <cfvo type="percentile" val="50"/>
        <cfvo type="max"/>
        <color rgb="FFF8696B"/>
        <color rgb="FFFCFCFF"/>
        <color rgb="FF5A8AC6"/>
      </colorScale>
    </cfRule>
    <cfRule type="colorScale" priority="591">
      <colorScale>
        <cfvo type="min"/>
        <cfvo type="percentile" val="50"/>
        <cfvo type="max"/>
        <color rgb="FFF8696B"/>
        <color rgb="FFFCFCFF"/>
        <color rgb="FF63BE7B"/>
      </colorScale>
    </cfRule>
    <cfRule type="colorScale" priority="592">
      <colorScale>
        <cfvo type="min"/>
        <cfvo type="percentile" val="50"/>
        <cfvo type="max"/>
        <color rgb="FFF8696B"/>
        <color rgb="FFFCFCFF"/>
        <color rgb="FF63BE7B"/>
      </colorScale>
    </cfRule>
    <cfRule type="colorScale" priority="593">
      <colorScale>
        <cfvo type="min"/>
        <cfvo type="max"/>
        <color rgb="FFFCFCFF"/>
        <color rgb="FF63BE7B"/>
      </colorScale>
    </cfRule>
    <cfRule type="colorScale" priority="594">
      <colorScale>
        <cfvo type="min"/>
        <cfvo type="percentile" val="50"/>
        <cfvo type="max"/>
        <color rgb="FFF8696B"/>
        <color rgb="FFFCFCFF"/>
        <color rgb="FF63BE7B"/>
      </colorScale>
    </cfRule>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onditionalFormatting>
  <conditionalFormatting sqref="J5">
    <cfRule type="colorScale" priority="552">
      <colorScale>
        <cfvo type="min"/>
        <cfvo type="max"/>
        <color rgb="FFFCFCFF"/>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698">
      <colorScale>
        <cfvo type="min"/>
        <cfvo type="percentile" val="50"/>
        <cfvo type="max"/>
        <color rgb="FFF8696B"/>
        <color rgb="FFFCFCFF"/>
        <color rgb="FF63BE7B"/>
      </colorScale>
    </cfRule>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fRule type="colorScale" priority="706">
      <colorScale>
        <cfvo type="min"/>
        <cfvo type="percentile" val="50"/>
        <cfvo type="max"/>
        <color rgb="FFF8696B"/>
        <color rgb="FFFCFCFF"/>
        <color rgb="FF63BE7B"/>
      </colorScale>
    </cfRule>
  </conditionalFormatting>
  <conditionalFormatting sqref="K5">
    <cfRule type="colorScale" priority="551">
      <colorScale>
        <cfvo type="min"/>
        <cfvo type="max"/>
        <color rgb="FFFCFCFF"/>
        <color rgb="FF63BE7B"/>
      </colorScale>
    </cfRule>
    <cfRule type="colorScale" priority="620">
      <colorScale>
        <cfvo type="min"/>
        <cfvo type="percentile" val="50"/>
        <cfvo type="max"/>
        <color rgb="FFF8696B"/>
        <color rgb="FFFCFCFF"/>
        <color rgb="FF63BE7B"/>
      </colorScale>
    </cfRule>
    <cfRule type="colorScale" priority="645">
      <colorScale>
        <cfvo type="min"/>
        <cfvo type="percentile" val="50"/>
        <cfvo type="max"/>
        <color rgb="FFF8696B"/>
        <color rgb="FFFCFCFF"/>
        <color rgb="FF63BE7B"/>
      </colorScale>
    </cfRule>
    <cfRule type="colorScale" priority="646">
      <colorScale>
        <cfvo type="min"/>
        <cfvo type="percentile" val="50"/>
        <cfvo type="max"/>
        <color rgb="FFF8696B"/>
        <color rgb="FFFCFCFF"/>
        <color rgb="FF63BE7B"/>
      </colorScale>
    </cfRule>
    <cfRule type="colorScale" priority="686">
      <colorScale>
        <cfvo type="min"/>
        <cfvo type="percentile" val="50"/>
        <cfvo type="max"/>
        <color rgb="FFF8696B"/>
        <color rgb="FFFCFCFF"/>
        <color rgb="FF63BE7B"/>
      </colorScale>
    </cfRule>
  </conditionalFormatting>
  <conditionalFormatting sqref="K5:L5">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max"/>
        <color rgb="FFFCFCFF"/>
        <color rgb="FF63BE7B"/>
      </colorScale>
    </cfRule>
    <cfRule type="colorScale" priority="534">
      <colorScale>
        <cfvo type="min"/>
        <cfvo type="percentile" val="50"/>
        <cfvo type="max"/>
        <color rgb="FFF8696B"/>
        <color rgb="FFFCFCFF"/>
        <color rgb="FF63BE7B"/>
      </colorScale>
    </cfRule>
    <cfRule type="colorScale" priority="535">
      <colorScale>
        <cfvo type="min"/>
        <cfvo type="max"/>
        <color rgb="FFFCFCFF"/>
        <color rgb="FF63BE7B"/>
      </colorScale>
    </cfRule>
  </conditionalFormatting>
  <conditionalFormatting sqref="L5">
    <cfRule type="colorScale" priority="550">
      <colorScale>
        <cfvo type="min"/>
        <cfvo type="max"/>
        <color rgb="FFFCFCFF"/>
        <color rgb="FF63BE7B"/>
      </colorScale>
    </cfRule>
    <cfRule type="colorScale" priority="621">
      <colorScale>
        <cfvo type="min"/>
        <cfvo type="percentile" val="50"/>
        <cfvo type="max"/>
        <color rgb="FFF8696B"/>
        <color rgb="FFFCFCFF"/>
        <color rgb="FF63BE7B"/>
      </colorScale>
    </cfRule>
    <cfRule type="colorScale" priority="647">
      <colorScale>
        <cfvo type="min"/>
        <cfvo type="percentile" val="50"/>
        <cfvo type="max"/>
        <color rgb="FFF8696B"/>
        <color rgb="FFFCFCFF"/>
        <color rgb="FF63BE7B"/>
      </colorScale>
    </cfRule>
    <cfRule type="colorScale" priority="648">
      <colorScale>
        <cfvo type="min"/>
        <cfvo type="percentile" val="50"/>
        <cfvo type="max"/>
        <color rgb="FFF8696B"/>
        <color rgb="FFFCFCFF"/>
        <color rgb="FF63BE7B"/>
      </colorScale>
    </cfRule>
    <cfRule type="colorScale" priority="687">
      <colorScale>
        <cfvo type="min"/>
        <cfvo type="percentile" val="50"/>
        <cfvo type="max"/>
        <color rgb="FFF8696B"/>
        <color rgb="FFFCFCFF"/>
        <color rgb="FF63BE7B"/>
      </colorScale>
    </cfRule>
  </conditionalFormatting>
  <conditionalFormatting sqref="O5">
    <cfRule type="colorScale" priority="549">
      <colorScale>
        <cfvo type="min"/>
        <cfvo type="percentile" val="50"/>
        <cfvo type="max"/>
        <color rgb="FF63BE7B"/>
        <color rgb="FFFCFCFF"/>
        <color rgb="FFF8696B"/>
      </colorScale>
    </cfRule>
    <cfRule type="colorScale" priority="595">
      <colorScale>
        <cfvo type="min"/>
        <cfvo type="percentile" val="50"/>
        <cfvo type="max"/>
        <color rgb="FF63BE7B"/>
        <color rgb="FFFCFCFF"/>
        <color rgb="FFF8696B"/>
      </colorScale>
    </cfRule>
    <cfRule type="colorScale" priority="596">
      <colorScale>
        <cfvo type="min"/>
        <cfvo type="percentile" val="50"/>
        <cfvo type="max"/>
        <color rgb="FF63BE7B"/>
        <color rgb="FFFCFCFF"/>
        <color rgb="FFF8696B"/>
      </colorScale>
    </cfRule>
    <cfRule type="colorScale" priority="597">
      <colorScale>
        <cfvo type="min"/>
        <cfvo type="percentile" val="50"/>
        <cfvo type="max"/>
        <color rgb="FF63BE7B"/>
        <color rgb="FFFCFCFF"/>
        <color rgb="FFF8696B"/>
      </colorScale>
    </cfRule>
    <cfRule type="colorScale" priority="598">
      <colorScale>
        <cfvo type="min"/>
        <cfvo type="percentile" val="50"/>
        <cfvo type="max"/>
        <color rgb="FF63BE7B"/>
        <color rgb="FFFCFCFF"/>
        <color rgb="FFF8696B"/>
      </colorScale>
    </cfRule>
    <cfRule type="colorScale" priority="649">
      <colorScale>
        <cfvo type="min"/>
        <cfvo type="percentile" val="50"/>
        <cfvo type="max"/>
        <color rgb="FF63BE7B"/>
        <color rgb="FFFCFCFF"/>
        <color rgb="FFF8696B"/>
      </colorScale>
    </cfRule>
    <cfRule type="colorScale" priority="650">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onditionalFormatting>
  <conditionalFormatting sqref="P5">
    <cfRule type="colorScale" priority="548">
      <colorScale>
        <cfvo type="min"/>
        <cfvo type="percentile" val="50"/>
        <cfvo type="max"/>
        <color rgb="FF63BE7B"/>
        <color rgb="FFFCFCFF"/>
        <color rgb="FFF8696B"/>
      </colorScale>
    </cfRule>
    <cfRule type="colorScale" priority="599">
      <colorScale>
        <cfvo type="min"/>
        <cfvo type="percentile" val="50"/>
        <cfvo type="max"/>
        <color rgb="FF63BE7B"/>
        <color rgb="FFFCFCFF"/>
        <color rgb="FFF8696B"/>
      </colorScale>
    </cfRule>
    <cfRule type="colorScale" priority="600">
      <colorScale>
        <cfvo type="min"/>
        <cfvo type="percentile" val="50"/>
        <cfvo type="max"/>
        <color rgb="FF63BE7B"/>
        <color rgb="FFFCFCFF"/>
        <color rgb="FFF8696B"/>
      </colorScale>
    </cfRule>
    <cfRule type="colorScale" priority="601">
      <colorScale>
        <cfvo type="min"/>
        <cfvo type="max"/>
        <color rgb="FFFCFCFF"/>
        <color rgb="FFF8696B"/>
      </colorScale>
    </cfRule>
    <cfRule type="colorScale" priority="651">
      <colorScale>
        <cfvo type="min"/>
        <cfvo type="percentile" val="50"/>
        <cfvo type="max"/>
        <color rgb="FF63BE7B"/>
        <color rgb="FFFCFCFF"/>
        <color rgb="FFF8696B"/>
      </colorScale>
    </cfRule>
    <cfRule type="colorScale" priority="652">
      <colorScale>
        <cfvo type="min"/>
        <cfvo type="percentile" val="50"/>
        <cfvo type="max"/>
        <color rgb="FF63BE7B"/>
        <color rgb="FFFCFCFF"/>
        <color rgb="FFF8696B"/>
      </colorScale>
    </cfRule>
    <cfRule type="colorScale" priority="689">
      <colorScale>
        <cfvo type="min"/>
        <cfvo type="percentile" val="50"/>
        <cfvo type="max"/>
        <color rgb="FF63BE7B"/>
        <color rgb="FFFCFCFF"/>
        <color rgb="FFF8696B"/>
      </colorScale>
    </cfRule>
  </conditionalFormatting>
  <conditionalFormatting sqref="Q5">
    <cfRule type="colorScale" priority="547">
      <colorScale>
        <cfvo type="min"/>
        <cfvo type="percentile" val="50"/>
        <cfvo type="max"/>
        <color rgb="FFF8696B"/>
        <color rgb="FFFCFCFF"/>
        <color rgb="FF63BE7B"/>
      </colorScale>
    </cfRule>
    <cfRule type="colorScale" priority="602">
      <colorScale>
        <cfvo type="min"/>
        <cfvo type="percentile" val="50"/>
        <cfvo type="max"/>
        <color rgb="FFF8696B"/>
        <color rgb="FFFCFCFF"/>
        <color rgb="FF63BE7B"/>
      </colorScale>
    </cfRule>
    <cfRule type="colorScale" priority="603">
      <colorScale>
        <cfvo type="min"/>
        <cfvo type="max"/>
        <color rgb="FFFFEF9C"/>
        <color rgb="FF63BE7B"/>
      </colorScale>
    </cfRule>
    <cfRule type="colorScale" priority="604">
      <colorScale>
        <cfvo type="min"/>
        <cfvo type="max"/>
        <color rgb="FFFFEF9C"/>
        <color rgb="FF63BE7B"/>
      </colorScale>
    </cfRule>
    <cfRule type="colorScale" priority="605">
      <colorScale>
        <cfvo type="min"/>
        <cfvo type="max"/>
        <color rgb="FFFFEF9C"/>
        <color rgb="FF63BE7B"/>
      </colorScale>
    </cfRule>
    <cfRule type="colorScale" priority="606">
      <colorScale>
        <cfvo type="min"/>
        <cfvo type="max"/>
        <color rgb="FFFCFCFF"/>
        <color rgb="FF63BE7B"/>
      </colorScale>
    </cfRule>
    <cfRule type="colorScale" priority="607">
      <colorScale>
        <cfvo type="min"/>
        <cfvo type="max"/>
        <color rgb="FFFCFCFF"/>
        <color rgb="FF63BE7B"/>
      </colorScale>
    </cfRule>
    <cfRule type="colorScale" priority="608">
      <colorScale>
        <cfvo type="min"/>
        <cfvo type="percentile" val="50"/>
        <cfvo type="max"/>
        <color rgb="FFF8696B"/>
        <color rgb="FFFCFCFF"/>
        <color rgb="FF63BE7B"/>
      </colorScale>
    </cfRule>
    <cfRule type="colorScale" priority="653">
      <colorScale>
        <cfvo type="min"/>
        <cfvo type="percentile" val="50"/>
        <cfvo type="max"/>
        <color rgb="FFF8696B"/>
        <color rgb="FFFCFCFF"/>
        <color rgb="FF63BE7B"/>
      </colorScale>
    </cfRule>
    <cfRule type="colorScale" priority="654">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onditionalFormatting>
  <conditionalFormatting sqref="Q5:U5 W5">
    <cfRule type="colorScale" priority="571">
      <colorScale>
        <cfvo type="min"/>
        <cfvo type="max"/>
        <color rgb="FFFFEF9C"/>
        <color rgb="FF63BE7B"/>
      </colorScale>
    </cfRule>
  </conditionalFormatting>
  <conditionalFormatting sqref="R5">
    <cfRule type="colorScale" priority="546">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707">
      <colorScale>
        <cfvo type="min"/>
        <cfvo type="percentile" val="50"/>
        <cfvo type="max"/>
        <color rgb="FFF8696B"/>
        <color rgb="FFFCFCFF"/>
        <color rgb="FF63BE7B"/>
      </colorScale>
    </cfRule>
  </conditionalFormatting>
  <conditionalFormatting sqref="R5">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fRule type="colorScale" priority="531">
      <colorScale>
        <cfvo type="min"/>
        <cfvo type="max"/>
        <color rgb="FFFFEF9C"/>
        <color rgb="FF63BE7B"/>
      </colorScale>
    </cfRule>
    <cfRule type="colorScale" priority="532">
      <colorScale>
        <cfvo type="min"/>
        <cfvo type="max"/>
        <color rgb="FFFFEF9C"/>
        <color rgb="FF63BE7B"/>
      </colorScale>
    </cfRule>
    <cfRule type="colorScale" priority="533">
      <colorScale>
        <cfvo type="min"/>
        <cfvo type="max"/>
        <color rgb="FFFCFCFF"/>
        <color rgb="FF63BE7B"/>
      </colorScale>
    </cfRule>
    <cfRule type="colorScale" priority="536">
      <colorScale>
        <cfvo type="min"/>
        <cfvo type="percentile" val="50"/>
        <cfvo type="max"/>
        <color rgb="FFF8696B"/>
        <color rgb="FFFCFCFF"/>
        <color rgb="FF63BE7B"/>
      </colorScale>
    </cfRule>
    <cfRule type="colorScale" priority="537">
      <colorScale>
        <cfvo type="min"/>
        <cfvo type="max"/>
        <color rgb="FFFCFCFF"/>
        <color rgb="FF63BE7B"/>
      </colorScale>
    </cfRule>
  </conditionalFormatting>
  <conditionalFormatting sqref="S5:T5">
    <cfRule type="colorScale" priority="544">
      <colorScale>
        <cfvo type="min"/>
        <cfvo type="percentile" val="50"/>
        <cfvo type="max"/>
        <color rgb="FFF8696B"/>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fRule type="colorScale" priority="611">
      <colorScale>
        <cfvo type="min"/>
        <cfvo type="max"/>
        <color rgb="FFFFEF9C"/>
        <color rgb="FF63BE7B"/>
      </colorScale>
    </cfRule>
    <cfRule type="colorScale" priority="612">
      <colorScale>
        <cfvo type="min"/>
        <cfvo type="max"/>
        <color rgb="FFFFEF9C"/>
        <color rgb="FF63BE7B"/>
      </colorScale>
    </cfRule>
    <cfRule type="colorScale" priority="613">
      <colorScale>
        <cfvo type="min"/>
        <cfvo type="max"/>
        <color rgb="FFFCFCFF"/>
        <color rgb="FF63BE7B"/>
      </colorScale>
    </cfRule>
    <cfRule type="colorScale" priority="614">
      <colorScale>
        <cfvo type="min"/>
        <cfvo type="max"/>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U5">
    <cfRule type="colorScale" priority="543">
      <colorScale>
        <cfvo type="min"/>
        <cfvo type="percentile" val="50"/>
        <cfvo type="max"/>
        <color rgb="FFF8696B"/>
        <color rgb="FFFCFCFF"/>
        <color rgb="FF63BE7B"/>
      </colorScale>
    </cfRule>
    <cfRule type="colorScale" priority="615">
      <colorScale>
        <cfvo type="min"/>
        <cfvo type="percentile" val="50"/>
        <cfvo type="max"/>
        <color rgb="FFF8696B"/>
        <color rgb="FFFCFCFF"/>
        <color rgb="FF63BE7B"/>
      </colorScale>
    </cfRule>
    <cfRule type="colorScale" priority="616">
      <colorScale>
        <cfvo type="min"/>
        <cfvo type="max"/>
        <color rgb="FFFCFCFF"/>
        <color rgb="FF63BE7B"/>
      </colorScale>
    </cfRule>
    <cfRule type="colorScale" priority="665">
      <colorScale>
        <cfvo type="min"/>
        <cfvo type="max"/>
        <color rgb="FFFCFCFF"/>
        <color rgb="FF63BE7B"/>
      </colorScale>
    </cfRule>
    <cfRule type="colorScale" priority="666">
      <colorScale>
        <cfvo type="min"/>
        <cfvo type="percentile" val="50"/>
        <cfvo type="max"/>
        <color rgb="FFF8696B"/>
        <color rgb="FFFCFCFF"/>
        <color rgb="FF63BE7B"/>
      </colorScale>
    </cfRule>
    <cfRule type="colorScale" priority="667">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onditionalFormatting>
  <conditionalFormatting sqref="U5 W5">
    <cfRule type="colorScale" priority="572">
      <colorScale>
        <cfvo type="min"/>
        <cfvo type="max"/>
        <color rgb="FFFFEF9C"/>
        <color rgb="FF63BE7B"/>
      </colorScale>
    </cfRule>
    <cfRule type="colorScale" priority="573">
      <colorScale>
        <cfvo type="min"/>
        <cfvo type="max"/>
        <color rgb="FFFFEF9C"/>
        <color rgb="FF63BE7B"/>
      </colorScale>
    </cfRule>
    <cfRule type="colorScale" priority="574">
      <colorScale>
        <cfvo type="min"/>
        <cfvo type="max"/>
        <color rgb="FFFFEF9C"/>
        <color rgb="FF63BE7B"/>
      </colorScale>
    </cfRule>
  </conditionalFormatting>
  <conditionalFormatting sqref="V5">
    <cfRule type="colorScale" priority="542">
      <colorScale>
        <cfvo type="min"/>
        <cfvo type="percentile" val="50"/>
        <cfvo type="max"/>
        <color rgb="FF63BE7B"/>
        <color rgb="FFFCFCFF"/>
        <color rgb="FFF8696B"/>
      </colorScale>
    </cfRule>
    <cfRule type="colorScale" priority="562">
      <colorScale>
        <cfvo type="min"/>
        <cfvo type="max"/>
        <color rgb="FFFFEF9C"/>
        <color rgb="FF63BE7B"/>
      </colorScale>
    </cfRule>
    <cfRule type="colorScale" priority="563">
      <colorScale>
        <cfvo type="min"/>
        <cfvo type="max"/>
        <color rgb="FFFFEF9C"/>
        <color rgb="FF63BE7B"/>
      </colorScale>
    </cfRule>
    <cfRule type="colorScale" priority="564">
      <colorScale>
        <cfvo type="min"/>
        <cfvo type="max"/>
        <color rgb="FFFFEF9C"/>
        <color rgb="FF63BE7B"/>
      </colorScale>
    </cfRule>
    <cfRule type="colorScale" priority="565">
      <colorScale>
        <cfvo type="min"/>
        <cfvo type="max"/>
        <color rgb="FFFFEF9C"/>
        <color rgb="FF63BE7B"/>
      </colorScale>
    </cfRule>
    <cfRule type="colorScale" priority="566">
      <colorScale>
        <cfvo type="min"/>
        <cfvo type="percentile" val="50"/>
        <cfvo type="max"/>
        <color rgb="FFF8696B"/>
        <color rgb="FFFFEB84"/>
        <color rgb="FF63BE7B"/>
      </colorScale>
    </cfRule>
    <cfRule type="colorScale" priority="567">
      <colorScale>
        <cfvo type="min"/>
        <cfvo type="percentile" val="50"/>
        <cfvo type="max"/>
        <color rgb="FFF8696B"/>
        <color rgb="FFFFEB84"/>
        <color rgb="FF63BE7B"/>
      </colorScale>
    </cfRule>
    <cfRule type="colorScale" priority="668">
      <colorScale>
        <cfvo type="min"/>
        <cfvo type="max"/>
        <color rgb="FFFFEF9C"/>
        <color rgb="FF63BE7B"/>
      </colorScale>
    </cfRule>
    <cfRule type="colorScale" priority="669">
      <colorScale>
        <cfvo type="min"/>
        <cfvo type="percentile" val="50"/>
        <cfvo type="max"/>
        <color rgb="FF63BE7B"/>
        <color rgb="FFFCFCFF"/>
        <color rgb="FFF8696B"/>
      </colorScale>
    </cfRule>
    <cfRule type="colorScale" priority="670">
      <colorScale>
        <cfvo type="min"/>
        <cfvo type="percentile" val="50"/>
        <cfvo type="max"/>
        <color rgb="FF63BE7B"/>
        <color rgb="FFFCFCFF"/>
        <color rgb="FFF8696B"/>
      </colorScale>
    </cfRule>
    <cfRule type="colorScale" priority="671">
      <colorScale>
        <cfvo type="min"/>
        <cfvo type="max"/>
        <color rgb="FF63BE7B"/>
        <color rgb="FFFCFCFF"/>
      </colorScale>
    </cfRule>
    <cfRule type="colorScale" priority="672">
      <colorScale>
        <cfvo type="min"/>
        <cfvo type="percentile" val="50"/>
        <cfvo type="max"/>
        <color rgb="FF63BE7B"/>
        <color rgb="FFFCFCFF"/>
        <color rgb="FFF8696B"/>
      </colorScale>
    </cfRule>
    <cfRule type="colorScale" priority="673">
      <colorScale>
        <cfvo type="min"/>
        <cfvo type="max"/>
        <color rgb="FFFFEF9C"/>
        <color rgb="FF63BE7B"/>
      </colorScale>
    </cfRule>
    <cfRule type="colorScale" priority="674">
      <colorScale>
        <cfvo type="min"/>
        <cfvo type="max"/>
        <color rgb="FFFFEF9C"/>
        <color rgb="FF63BE7B"/>
      </colorScale>
    </cfRule>
    <cfRule type="colorScale" priority="675">
      <colorScale>
        <cfvo type="min"/>
        <cfvo type="max"/>
        <color rgb="FFFFEF9C"/>
        <color rgb="FF63BE7B"/>
      </colorScale>
    </cfRule>
    <cfRule type="colorScale" priority="676">
      <colorScale>
        <cfvo type="min"/>
        <cfvo type="percentile" val="50"/>
        <cfvo type="max"/>
        <color rgb="FF63BE7B"/>
        <color rgb="FFFCFCFF"/>
        <color rgb="FFF8696B"/>
      </colorScale>
    </cfRule>
    <cfRule type="colorScale" priority="696">
      <colorScale>
        <cfvo type="min"/>
        <cfvo type="percentile" val="50"/>
        <cfvo type="max"/>
        <color rgb="FF63BE7B"/>
        <color rgb="FFFCFCFF"/>
        <color rgb="FFF8696B"/>
      </colorScale>
    </cfRule>
  </conditionalFormatting>
  <conditionalFormatting sqref="W5">
    <cfRule type="colorScale" priority="541">
      <colorScale>
        <cfvo type="min"/>
        <cfvo type="percentile" val="50"/>
        <cfvo type="max"/>
        <color rgb="FF63BE7B"/>
        <color rgb="FFFCFCFF"/>
        <color rgb="FFF8696B"/>
      </colorScale>
    </cfRule>
    <cfRule type="colorScale" priority="617">
      <colorScale>
        <cfvo type="min"/>
        <cfvo type="percentile" val="50"/>
        <cfvo type="max"/>
        <color rgb="FF63BE7B"/>
        <color rgb="FFFCFCFF"/>
        <color rgb="FFF8696B"/>
      </colorScale>
    </cfRule>
    <cfRule type="colorScale" priority="618">
      <colorScale>
        <cfvo type="min"/>
        <cfvo type="max"/>
        <color rgb="FF63BE7B"/>
        <color rgb="FFFCFCFF"/>
      </colorScale>
    </cfRule>
    <cfRule type="colorScale" priority="619">
      <colorScale>
        <cfvo type="min"/>
        <cfvo type="percentile" val="50"/>
        <cfvo type="max"/>
        <color rgb="FF63BE7B"/>
        <color rgb="FFFCFCFF"/>
        <color rgb="FFF8696B"/>
      </colorScale>
    </cfRule>
    <cfRule type="colorScale" priority="677">
      <colorScale>
        <cfvo type="min"/>
        <cfvo type="percentile" val="50"/>
        <cfvo type="max"/>
        <color rgb="FF63BE7B"/>
        <color rgb="FFFCFCFF"/>
        <color rgb="FFF8696B"/>
      </colorScale>
    </cfRule>
    <cfRule type="colorScale" priority="678">
      <colorScale>
        <cfvo type="min"/>
        <cfvo type="percentile" val="50"/>
        <cfvo type="max"/>
        <color rgb="FF63BE7B"/>
        <color rgb="FFFCFCFF"/>
        <color rgb="FFF8696B"/>
      </colorScale>
    </cfRule>
    <cfRule type="colorScale" priority="697">
      <colorScale>
        <cfvo type="min"/>
        <cfvo type="percentile" val="50"/>
        <cfvo type="max"/>
        <color rgb="FF63BE7B"/>
        <color rgb="FFFCFCFF"/>
        <color rgb="FFF8696B"/>
      </colorScale>
    </cfRule>
  </conditionalFormatting>
  <conditionalFormatting sqref="D2:D19">
    <cfRule type="colorScale" priority="1">
      <colorScale>
        <cfvo type="min"/>
        <cfvo type="percentile" val="50"/>
        <cfvo type="max"/>
        <color rgb="FFF8696B"/>
        <color rgb="FFFCFCFF"/>
        <color rgb="FF63BE7B"/>
      </colorScale>
    </cfRule>
  </conditionalFormatting>
  <conditionalFormatting sqref="G2:G19">
    <cfRule type="colorScale" priority="206">
      <colorScale>
        <cfvo type="min"/>
        <cfvo type="max"/>
        <color rgb="FFFCFCFF"/>
        <color rgb="FF63BE7B"/>
      </colorScale>
    </cfRule>
  </conditionalFormatting>
  <conditionalFormatting sqref="J2:J19">
    <cfRule type="colorScale" priority="205">
      <colorScale>
        <cfvo type="min"/>
        <cfvo type="max"/>
        <color rgb="FFFCFCFF"/>
        <color rgb="FF63BE7B"/>
      </colorScale>
    </cfRule>
  </conditionalFormatting>
  <conditionalFormatting sqref="O2:O19">
    <cfRule type="colorScale" priority="32">
      <colorScale>
        <cfvo type="min"/>
        <cfvo type="percentile" val="50"/>
        <cfvo type="max"/>
        <color rgb="FF63BE7B"/>
        <color rgb="FFFCFCFF"/>
        <color rgb="FFF8696B"/>
      </colorScale>
    </cfRule>
  </conditionalFormatting>
  <conditionalFormatting sqref="P2:P19">
    <cfRule type="colorScale" priority="31">
      <colorScale>
        <cfvo type="min"/>
        <cfvo type="percentile" val="50"/>
        <cfvo type="max"/>
        <color rgb="FF63BE7B"/>
        <color rgb="FFFCFCFF"/>
        <color rgb="FFF8696B"/>
      </colorScale>
    </cfRule>
  </conditionalFormatting>
  <conditionalFormatting sqref="Q2:Q19">
    <cfRule type="colorScale" priority="30">
      <colorScale>
        <cfvo type="min"/>
        <cfvo type="percentile" val="50"/>
        <cfvo type="max"/>
        <color rgb="FFF8696B"/>
        <color rgb="FFFCFCFF"/>
        <color rgb="FF63BE7B"/>
      </colorScale>
    </cfRule>
  </conditionalFormatting>
  <conditionalFormatting sqref="R2:R19">
    <cfRule type="colorScale" priority="29">
      <colorScale>
        <cfvo type="min"/>
        <cfvo type="max"/>
        <color rgb="FFFCFCFF"/>
        <color rgb="FF63BE7B"/>
      </colorScale>
    </cfRule>
  </conditionalFormatting>
  <conditionalFormatting sqref="T2:T19">
    <cfRule type="colorScale" priority="27">
      <colorScale>
        <cfvo type="min"/>
        <cfvo type="percentile" val="50"/>
        <cfvo type="max"/>
        <color rgb="FFF8696B"/>
        <color rgb="FFFCFCFF"/>
        <color rgb="FF63BE7B"/>
      </colorScale>
    </cfRule>
  </conditionalFormatting>
  <conditionalFormatting sqref="U2:U19">
    <cfRule type="colorScale" priority="4">
      <colorScale>
        <cfvo type="min"/>
        <cfvo type="percentile" val="50"/>
        <cfvo type="max"/>
        <color rgb="FFF8696B"/>
        <color rgb="FFFCFCFF"/>
        <color rgb="FF63BE7B"/>
      </colorScale>
    </cfRule>
  </conditionalFormatting>
  <conditionalFormatting sqref="V2:V19">
    <cfRule type="colorScale" priority="3">
      <colorScale>
        <cfvo type="min"/>
        <cfvo type="percentile" val="50"/>
        <cfvo type="max"/>
        <color rgb="FF63BE7B"/>
        <color rgb="FFFCFCFF"/>
        <color rgb="FFF8696B"/>
      </colorScale>
    </cfRule>
  </conditionalFormatting>
  <conditionalFormatting sqref="W2:W19">
    <cfRule type="colorScale" priority="2">
      <colorScale>
        <cfvo type="min"/>
        <cfvo type="percentile" val="50"/>
        <cfvo type="max"/>
        <color rgb="FF63BE7B"/>
        <color rgb="FFFCFCFF"/>
        <color rgb="FFF8696B"/>
      </colorScale>
    </cfRule>
  </conditionalFormatting>
  <conditionalFormatting sqref="D19">
    <cfRule type="colorScale" priority="272">
      <colorScale>
        <cfvo type="min"/>
        <cfvo type="percentile" val="50"/>
        <cfvo type="max"/>
        <color rgb="FFF8696B"/>
        <color rgb="FFFCFCFF"/>
        <color rgb="FF63BE7B"/>
      </colorScale>
    </cfRule>
  </conditionalFormatting>
  <conditionalFormatting sqref="D19">
    <cfRule type="colorScale" priority="355">
      <colorScale>
        <cfvo type="min"/>
        <cfvo type="percentile" val="50"/>
        <cfvo type="max"/>
        <color rgb="FFF8696B"/>
        <color rgb="FFFCFCFF"/>
        <color rgb="FF63BE7B"/>
      </colorScale>
    </cfRule>
  </conditionalFormatting>
  <conditionalFormatting sqref="D19">
    <cfRule type="colorScale" priority="350">
      <colorScale>
        <cfvo type="min"/>
        <cfvo type="percentile" val="50"/>
        <cfvo type="max"/>
        <color rgb="FFF8696B"/>
        <color rgb="FFFCFCFF"/>
        <color rgb="FF63BE7B"/>
      </colorScale>
    </cfRule>
  </conditionalFormatting>
  <conditionalFormatting sqref="E19">
    <cfRule type="colorScale" priority="338">
      <colorScale>
        <cfvo type="min"/>
        <cfvo type="max"/>
        <color rgb="FFFCFCFF"/>
        <color rgb="FF63BE7B"/>
      </colorScale>
    </cfRule>
  </conditionalFormatting>
  <conditionalFormatting sqref="E19">
    <cfRule type="colorScale" priority="271">
      <colorScale>
        <cfvo type="min"/>
        <cfvo type="max"/>
        <color rgb="FFFCFCFF"/>
        <color rgb="FF63BE7B"/>
      </colorScale>
    </cfRule>
  </conditionalFormatting>
  <conditionalFormatting sqref="E19">
    <cfRule type="colorScale" priority="331">
      <colorScale>
        <cfvo type="min"/>
        <cfvo type="max"/>
        <color rgb="FFFCFCFF"/>
        <color rgb="FF63BE7B"/>
      </colorScale>
    </cfRule>
  </conditionalFormatting>
  <conditionalFormatting sqref="E19">
    <cfRule type="colorScale" priority="379">
      <colorScale>
        <cfvo type="min"/>
        <cfvo type="percentile" val="50"/>
        <cfvo type="max"/>
        <color rgb="FFF8696B"/>
        <color rgb="FFFCFCFF"/>
        <color rgb="FF63BE7B"/>
      </colorScale>
    </cfRule>
    <cfRule type="colorScale" priority="380">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E19:N19">
    <cfRule type="colorScale" priority="273">
      <colorScale>
        <cfvo type="min"/>
        <cfvo type="max"/>
        <color rgb="FFFCFCFF"/>
        <color rgb="FF63BE7B"/>
      </colorScale>
    </cfRule>
    <cfRule type="colorScale" priority="274">
      <colorScale>
        <cfvo type="min"/>
        <cfvo type="max"/>
        <color rgb="FFFCFCFF"/>
        <color rgb="FF63BE7B"/>
      </colorScale>
    </cfRule>
    <cfRule type="colorScale" priority="275">
      <colorScale>
        <cfvo type="min"/>
        <cfvo type="percentile" val="50"/>
        <cfvo type="max"/>
        <color rgb="FFF8696B"/>
        <color rgb="FFFFEB84"/>
        <color rgb="FF63BE7B"/>
      </colorScale>
    </cfRule>
    <cfRule type="colorScale" priority="276">
      <colorScale>
        <cfvo type="min"/>
        <cfvo type="max"/>
        <color rgb="FFFFEF9C"/>
        <color rgb="FF63BE7B"/>
      </colorScale>
    </cfRule>
  </conditionalFormatting>
  <conditionalFormatting sqref="F19">
    <cfRule type="colorScale" priority="339">
      <colorScale>
        <cfvo type="min"/>
        <cfvo type="max"/>
        <color rgb="FFFCFCFF"/>
        <color rgb="FF63BE7B"/>
      </colorScale>
    </cfRule>
  </conditionalFormatting>
  <conditionalFormatting sqref="F19">
    <cfRule type="colorScale" priority="270">
      <colorScale>
        <cfvo type="min"/>
        <cfvo type="max"/>
        <color rgb="FFFCFCFF"/>
        <color rgb="FF63BE7B"/>
      </colorScale>
    </cfRule>
  </conditionalFormatting>
  <conditionalFormatting sqref="F19">
    <cfRule type="colorScale" priority="332">
      <colorScale>
        <cfvo type="min"/>
        <cfvo type="max"/>
        <color rgb="FFFCFCFF"/>
        <color rgb="FF63BE7B"/>
      </colorScale>
    </cfRule>
  </conditionalFormatting>
  <conditionalFormatting sqref="F19">
    <cfRule type="colorScale" priority="35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G19">
    <cfRule type="colorScale" priority="340">
      <colorScale>
        <cfvo type="min"/>
        <cfvo type="max"/>
        <color rgb="FFFCFCFF"/>
        <color rgb="FF63BE7B"/>
      </colorScale>
    </cfRule>
  </conditionalFormatting>
  <conditionalFormatting sqref="G19">
    <cfRule type="colorScale" priority="269">
      <colorScale>
        <cfvo type="min"/>
        <cfvo type="max"/>
        <color rgb="FFFCFCFF"/>
        <color rgb="FF63BE7B"/>
      </colorScale>
    </cfRule>
  </conditionalFormatting>
  <conditionalFormatting sqref="G19">
    <cfRule type="colorScale" priority="333">
      <colorScale>
        <cfvo type="min"/>
        <cfvo type="max"/>
        <color rgb="FFFCFCFF"/>
        <color rgb="FF63BE7B"/>
      </colorScale>
    </cfRule>
  </conditionalFormatting>
  <conditionalFormatting sqref="G19">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H19">
    <cfRule type="colorScale" priority="341">
      <colorScale>
        <cfvo type="min"/>
        <cfvo type="max"/>
        <color rgb="FFFCFCFF"/>
        <color rgb="FF63BE7B"/>
      </colorScale>
    </cfRule>
    <cfRule type="colorScale" priority="349">
      <colorScale>
        <cfvo type="min"/>
        <cfvo type="percentile" val="50"/>
        <cfvo type="max"/>
        <color rgb="FFF8696B"/>
        <color rgb="FFFCFCFF"/>
        <color rgb="FF63BE7B"/>
      </colorScale>
    </cfRule>
  </conditionalFormatting>
  <conditionalFormatting sqref="H19">
    <cfRule type="colorScale" priority="265">
      <colorScale>
        <cfvo type="min"/>
        <cfvo type="max"/>
        <color rgb="FFFCFCFF"/>
        <color rgb="FF63BE7B"/>
      </colorScale>
    </cfRule>
    <cfRule type="colorScale" priority="268">
      <colorScale>
        <cfvo type="min"/>
        <cfvo type="percentile" val="50"/>
        <cfvo type="max"/>
        <color rgb="FFF8696B"/>
        <color rgb="FFFCFCFF"/>
        <color rgb="FF63BE7B"/>
      </colorScale>
    </cfRule>
  </conditionalFormatting>
  <conditionalFormatting sqref="H19">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fRule type="colorScale" priority="358">
      <colorScale>
        <cfvo type="min"/>
        <cfvo type="percentile" val="50"/>
        <cfvo type="max"/>
        <color rgb="FFF8696B"/>
        <color rgb="FFFCFCFF"/>
        <color rgb="FF63BE7B"/>
      </colorScale>
    </cfRule>
  </conditionalFormatting>
  <conditionalFormatting sqref="H19">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19">
    <cfRule type="colorScale" priority="330">
      <colorScale>
        <cfvo type="min"/>
        <cfvo type="percentile" val="50"/>
        <cfvo type="max"/>
        <color rgb="FFF8696B"/>
        <color rgb="FFFCFCFF"/>
        <color rgb="FF5A8AC6"/>
      </colorScale>
    </cfRule>
  </conditionalFormatting>
  <conditionalFormatting sqref="I19">
    <cfRule type="colorScale" priority="264">
      <colorScale>
        <cfvo type="min"/>
        <cfvo type="max"/>
        <color rgb="FFFCFCFF"/>
        <color rgb="FF63BE7B"/>
      </colorScale>
    </cfRule>
    <cfRule type="colorScale" priority="267">
      <colorScale>
        <cfvo type="min"/>
        <cfvo type="percentile" val="50"/>
        <cfvo type="max"/>
        <color rgb="FFF8696B"/>
        <color rgb="FFFCFCFF"/>
        <color rgb="FF63BE7B"/>
      </colorScale>
    </cfRule>
  </conditionalFormatting>
  <conditionalFormatting sqref="I19">
    <cfRule type="colorScale" priority="391">
      <colorScale>
        <cfvo type="min"/>
        <cfvo type="percentile" val="50"/>
        <cfvo type="max"/>
        <color rgb="FFF8696B"/>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CFCFF"/>
        <color rgb="FF63BE7B"/>
      </colorScale>
    </cfRule>
  </conditionalFormatting>
  <conditionalFormatting sqref="J19">
    <cfRule type="colorScale" priority="263">
      <colorScale>
        <cfvo type="min"/>
        <cfvo type="max"/>
        <color rgb="FFFCFCFF"/>
        <color rgb="FF63BE7B"/>
      </colorScale>
    </cfRule>
    <cfRule type="colorScale" priority="266">
      <colorScale>
        <cfvo type="min"/>
        <cfvo type="percentile" val="50"/>
        <cfvo type="max"/>
        <color rgb="FFF8696B"/>
        <color rgb="FFFCFCFF"/>
        <color rgb="FF63BE7B"/>
      </colorScale>
    </cfRule>
  </conditionalFormatting>
  <conditionalFormatting sqref="J19">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07">
      <colorScale>
        <cfvo type="min"/>
        <cfvo type="percentile" val="50"/>
        <cfvo type="max"/>
        <color rgb="FFF8696B"/>
        <color rgb="FFFCFCFF"/>
        <color rgb="FF63BE7B"/>
      </colorScale>
    </cfRule>
  </conditionalFormatting>
  <conditionalFormatting sqref="K19">
    <cfRule type="colorScale" priority="262">
      <colorScale>
        <cfvo type="min"/>
        <cfvo type="max"/>
        <color rgb="FFFCFCFF"/>
        <color rgb="FF63BE7B"/>
      </colorScale>
    </cfRule>
  </conditionalFormatting>
  <conditionalFormatting sqref="K19">
    <cfRule type="colorScale" priority="408">
      <colorScale>
        <cfvo type="min"/>
        <cfvo type="percentile" val="50"/>
        <cfvo type="max"/>
        <color rgb="FFF8696B"/>
        <color rgb="FFFCFCFF"/>
        <color rgb="FF63BE7B"/>
      </colorScale>
    </cfRule>
  </conditionalFormatting>
  <conditionalFormatting sqref="K19:L19">
    <cfRule type="colorScale" priority="342">
      <colorScale>
        <cfvo type="min"/>
        <cfvo type="max"/>
        <color rgb="FFFCFCFF"/>
        <color rgb="FF63BE7B"/>
      </colorScale>
    </cfRule>
  </conditionalFormatting>
  <conditionalFormatting sqref="K19:L19">
    <cfRule type="colorScale" priority="334">
      <colorScale>
        <cfvo type="min"/>
        <cfvo type="max"/>
        <color rgb="FFFCFCFF"/>
        <color rgb="FF63BE7B"/>
      </colorScale>
    </cfRule>
  </conditionalFormatting>
  <conditionalFormatting sqref="K19:L19">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L19">
    <cfRule type="colorScale" priority="261">
      <colorScale>
        <cfvo type="min"/>
        <cfvo type="max"/>
        <color rgb="FFFCFCFF"/>
        <color rgb="FF63BE7B"/>
      </colorScale>
    </cfRule>
  </conditionalFormatting>
  <conditionalFormatting sqref="L19">
    <cfRule type="colorScale" priority="411">
      <colorScale>
        <cfvo type="min"/>
        <cfvo type="percentile" val="50"/>
        <cfvo type="max"/>
        <color rgb="FFF8696B"/>
        <color rgb="FFFCFCFF"/>
        <color rgb="FF63BE7B"/>
      </colorScale>
    </cfRule>
  </conditionalFormatting>
  <conditionalFormatting sqref="I19:J19">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onditionalFormatting>
  <conditionalFormatting sqref="I19:J19">
    <cfRule type="colorScale" priority="396">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5A8AC6"/>
      </colorScale>
    </cfRule>
    <cfRule type="colorScale" priority="398">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percentile" val="50"/>
        <cfvo type="max"/>
        <color rgb="FFF8696B"/>
        <color rgb="FFFCFCFF"/>
        <color rgb="FF63BE7B"/>
      </colorScale>
    </cfRule>
  </conditionalFormatting>
  <conditionalFormatting sqref="I19:J19">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onditionalFormatting>
  <conditionalFormatting sqref="J19">
    <cfRule type="colorScale" priority="404">
      <colorScale>
        <cfvo type="min"/>
        <cfvo type="percentile" val="50"/>
        <cfvo type="max"/>
        <color rgb="FFF8696B"/>
        <color rgb="FFFCFCFF"/>
        <color rgb="FF63BE7B"/>
      </colorScale>
    </cfRule>
  </conditionalFormatting>
  <conditionalFormatting sqref="O19">
    <cfRule type="colorScale" priority="328">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onditionalFormatting>
  <conditionalFormatting sqref="O19">
    <cfRule type="colorScale" priority="258">
      <colorScale>
        <cfvo type="min"/>
        <cfvo type="percentile" val="50"/>
        <cfvo type="max"/>
        <color rgb="FF63BE7B"/>
        <color rgb="FFFCFCFF"/>
        <color rgb="FFF8696B"/>
      </colorScale>
    </cfRule>
  </conditionalFormatting>
  <conditionalFormatting sqref="O19">
    <cfRule type="colorScale" priority="336">
      <colorScale>
        <cfvo type="min"/>
        <cfvo type="percentile" val="50"/>
        <cfvo type="max"/>
        <color rgb="FF63BE7B"/>
        <color rgb="FFFCFCFF"/>
        <color rgb="FFF8696B"/>
      </colorScale>
    </cfRule>
  </conditionalFormatting>
  <conditionalFormatting sqref="O19">
    <cfRule type="colorScale" priority="352">
      <colorScale>
        <cfvo type="min"/>
        <cfvo type="percentile" val="50"/>
        <cfvo type="max"/>
        <color rgb="FF63BE7B"/>
        <color rgb="FFFCFCFF"/>
        <color rgb="FFF8696B"/>
      </colorScale>
    </cfRule>
  </conditionalFormatting>
  <conditionalFormatting sqref="P19">
    <cfRule type="colorScale" priority="257">
      <colorScale>
        <cfvo type="min"/>
        <cfvo type="percentile" val="50"/>
        <cfvo type="max"/>
        <color rgb="FF63BE7B"/>
        <color rgb="FFFCFCFF"/>
        <color rgb="FFF8696B"/>
      </colorScale>
    </cfRule>
  </conditionalFormatting>
  <conditionalFormatting sqref="P19">
    <cfRule type="colorScale" priority="359">
      <colorScale>
        <cfvo type="min"/>
        <cfvo type="percentile" val="50"/>
        <cfvo type="max"/>
        <color rgb="FF63BE7B"/>
        <color rgb="FFFCFCFF"/>
        <color rgb="FFF8696B"/>
      </colorScale>
    </cfRule>
    <cfRule type="colorScale" priority="360">
      <colorScale>
        <cfvo type="min"/>
        <cfvo type="percentile" val="50"/>
        <cfvo type="max"/>
        <color rgb="FF63BE7B"/>
        <color rgb="FFFCFCFF"/>
        <color rgb="FFF8696B"/>
      </colorScale>
    </cfRule>
    <cfRule type="colorScale" priority="361">
      <colorScale>
        <cfvo type="min"/>
        <cfvo type="max"/>
        <color rgb="FFFCFCFF"/>
        <color rgb="FFF8696B"/>
      </colorScale>
    </cfRule>
  </conditionalFormatting>
  <conditionalFormatting sqref="P19">
    <cfRule type="colorScale" priority="415">
      <colorScale>
        <cfvo type="min"/>
        <cfvo type="percentile" val="50"/>
        <cfvo type="max"/>
        <color rgb="FF63BE7B"/>
        <color rgb="FFFCFCFF"/>
        <color rgb="FFF8696B"/>
      </colorScale>
    </cfRule>
  </conditionalFormatting>
  <conditionalFormatting sqref="Q19">
    <cfRule type="colorScale" priority="345">
      <colorScale>
        <cfvo type="min"/>
        <cfvo type="max"/>
        <color rgb="FFFFEF9C"/>
        <color rgb="FF63BE7B"/>
      </colorScale>
    </cfRule>
  </conditionalFormatting>
  <conditionalFormatting sqref="Q19">
    <cfRule type="colorScale" priority="256">
      <colorScale>
        <cfvo type="min"/>
        <cfvo type="max"/>
        <color rgb="FFFCFCFF"/>
        <color rgb="FF63BE7B"/>
      </colorScale>
    </cfRule>
  </conditionalFormatting>
  <conditionalFormatting sqref="Q19">
    <cfRule type="colorScale" priority="362">
      <colorScale>
        <cfvo type="min"/>
        <cfvo type="percentile" val="50"/>
        <cfvo type="max"/>
        <color rgb="FFF8696B"/>
        <color rgb="FFFCFCFF"/>
        <color rgb="FF63BE7B"/>
      </colorScale>
    </cfRule>
    <cfRule type="colorScale" priority="363">
      <colorScale>
        <cfvo type="min"/>
        <cfvo type="max"/>
        <color rgb="FFFFEF9C"/>
        <color rgb="FF63BE7B"/>
      </colorScale>
    </cfRule>
    <cfRule type="colorScale" priority="364">
      <colorScale>
        <cfvo type="min"/>
        <cfvo type="max"/>
        <color rgb="FFFCFCFF"/>
        <color rgb="FF63BE7B"/>
      </colorScale>
    </cfRule>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onditionalFormatting>
  <conditionalFormatting sqref="Q19">
    <cfRule type="colorScale" priority="416">
      <colorScale>
        <cfvo type="min"/>
        <cfvo type="percentile" val="50"/>
        <cfvo type="max"/>
        <color rgb="FFF8696B"/>
        <color rgb="FFFCFCFF"/>
        <color rgb="FF63BE7B"/>
      </colorScale>
    </cfRule>
  </conditionalFormatting>
  <conditionalFormatting sqref="Q19:U19 W19">
    <cfRule type="colorScale" priority="329">
      <colorScale>
        <cfvo type="min"/>
        <cfvo type="max"/>
        <color rgb="FFFFEF9C"/>
        <color rgb="FF63BE7B"/>
      </colorScale>
    </cfRule>
  </conditionalFormatting>
  <conditionalFormatting sqref="R19">
    <cfRule type="colorScale" priority="255">
      <colorScale>
        <cfvo type="min"/>
        <cfvo type="max"/>
        <color rgb="FFFCFCFF"/>
        <color rgb="FF63BE7B"/>
      </colorScale>
    </cfRule>
  </conditionalFormatting>
  <conditionalFormatting sqref="R19">
    <cfRule type="colorScale" priority="346">
      <colorScale>
        <cfvo type="min"/>
        <cfvo type="max"/>
        <color rgb="FFFFEF9C"/>
        <color rgb="FF63BE7B"/>
      </colorScale>
    </cfRule>
  </conditionalFormatting>
  <conditionalFormatting sqref="R19">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max"/>
        <color rgb="FFFCFCFF"/>
        <color rgb="FF63BE7B"/>
      </colorScale>
    </cfRule>
  </conditionalFormatting>
  <conditionalFormatting sqref="R19">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onditionalFormatting>
  <conditionalFormatting sqref="S19:T19">
    <cfRule type="colorScale" priority="347">
      <colorScale>
        <cfvo type="min"/>
        <cfvo type="max"/>
        <color rgb="FFFFEF9C"/>
        <color rgb="FF63BE7B"/>
      </colorScale>
    </cfRule>
  </conditionalFormatting>
  <conditionalFormatting sqref="S19:T19">
    <cfRule type="colorScale" priority="253">
      <colorScale>
        <cfvo type="min"/>
        <cfvo type="max"/>
        <color rgb="FFFCFCFF"/>
        <color rgb="FF63BE7B"/>
      </colorScale>
    </cfRule>
  </conditionalFormatting>
  <conditionalFormatting sqref="S19:T19">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73">
      <colorScale>
        <cfvo type="min"/>
        <cfvo type="max"/>
        <color rgb="FFFCFCFF"/>
        <color rgb="FF63BE7B"/>
      </colorScale>
    </cfRule>
  </conditionalFormatting>
  <conditionalFormatting sqref="S19:T19">
    <cfRule type="colorScale" priority="419">
      <colorScale>
        <cfvo type="min"/>
        <cfvo type="percentile" val="50"/>
        <cfvo type="max"/>
        <color rgb="FFF8696B"/>
        <color rgb="FFFCFCFF"/>
        <color rgb="FF63BE7B"/>
      </colorScale>
    </cfRule>
    <cfRule type="colorScale" priority="420">
      <colorScale>
        <cfvo type="min"/>
        <cfvo type="max"/>
        <color rgb="FFFCFCFF"/>
        <color rgb="FF63BE7B"/>
      </colorScale>
    </cfRule>
  </conditionalFormatting>
  <conditionalFormatting sqref="U19">
    <cfRule type="colorScale" priority="252">
      <colorScale>
        <cfvo type="min"/>
        <cfvo type="max"/>
        <color rgb="FFFCFCFF"/>
        <color rgb="FF63BE7B"/>
      </colorScale>
    </cfRule>
  </conditionalFormatting>
  <conditionalFormatting sqref="W19 U19">
    <cfRule type="colorScale" priority="337">
      <colorScale>
        <cfvo type="min"/>
        <cfvo type="max"/>
        <color rgb="FFFFEF9C"/>
        <color rgb="FF63BE7B"/>
      </colorScale>
    </cfRule>
  </conditionalFormatting>
  <conditionalFormatting sqref="U19">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onditionalFormatting>
  <conditionalFormatting sqref="U19">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onditionalFormatting>
  <conditionalFormatting sqref="V19">
    <cfRule type="colorScale" priority="324">
      <colorScale>
        <cfvo type="min"/>
        <cfvo type="max"/>
        <color rgb="FFFFEF9C"/>
        <color rgb="FF63BE7B"/>
      </colorScale>
    </cfRule>
  </conditionalFormatting>
  <conditionalFormatting sqref="V19">
    <cfRule type="colorScale" priority="251">
      <colorScale>
        <cfvo type="min"/>
        <cfvo type="max"/>
        <color rgb="FF63BE7B"/>
        <color rgb="FFFCFCFF"/>
      </colorScale>
    </cfRule>
  </conditionalFormatting>
  <conditionalFormatting sqref="V19">
    <cfRule type="colorScale" priority="320">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22">
      <colorScale>
        <cfvo type="min"/>
        <cfvo type="max"/>
        <color rgb="FF63BE7B"/>
        <color rgb="FFFCFCFF"/>
      </colorScale>
    </cfRule>
    <cfRule type="colorScale" priority="323">
      <colorScale>
        <cfvo type="min"/>
        <cfvo type="percentile" val="50"/>
        <cfvo type="max"/>
        <color rgb="FF63BE7B"/>
        <color rgb="FFFCFCFF"/>
        <color rgb="FFF8696B"/>
      </colorScale>
    </cfRule>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U19">
    <cfRule type="colorScale" priority="348">
      <colorScale>
        <cfvo type="min"/>
        <cfvo type="max"/>
        <color rgb="FFFFEF9C"/>
        <color rgb="FF63BE7B"/>
      </colorScale>
    </cfRule>
  </conditionalFormatting>
  <conditionalFormatting sqref="W19">
    <cfRule type="colorScale" priority="250">
      <colorScale>
        <cfvo type="min"/>
        <cfvo type="max"/>
        <color rgb="FF63BE7B"/>
        <color rgb="FFFCFCFF"/>
      </colorScale>
    </cfRule>
  </conditionalFormatting>
  <conditionalFormatting sqref="W19">
    <cfRule type="colorScale" priority="376">
      <colorScale>
        <cfvo type="min"/>
        <cfvo type="percentile" val="50"/>
        <cfvo type="max"/>
        <color rgb="FF63BE7B"/>
        <color rgb="FFFCFCFF"/>
        <color rgb="FFF8696B"/>
      </colorScale>
    </cfRule>
    <cfRule type="colorScale" priority="377">
      <colorScale>
        <cfvo type="min"/>
        <cfvo type="max"/>
        <color rgb="FF63BE7B"/>
        <color rgb="FFFCFCFF"/>
      </colorScale>
    </cfRule>
    <cfRule type="colorScale" priority="378">
      <colorScale>
        <cfvo type="min"/>
        <cfvo type="percentile" val="50"/>
        <cfvo type="max"/>
        <color rgb="FF63BE7B"/>
        <color rgb="FFFCFCFF"/>
        <color rgb="FFF8696B"/>
      </colorScale>
    </cfRule>
  </conditionalFormatting>
  <conditionalFormatting sqref="W19">
    <cfRule type="colorScale" priority="421">
      <colorScale>
        <cfvo type="min"/>
        <cfvo type="percentile" val="50"/>
        <cfvo type="max"/>
        <color rgb="FF63BE7B"/>
        <color rgb="FFFCFCFF"/>
        <color rgb="FFF8696B"/>
      </colorScale>
    </cfRule>
  </conditionalFormatting>
  <conditionalFormatting sqref="D19">
    <cfRule type="colorScale" priority="249">
      <colorScale>
        <cfvo type="min"/>
        <cfvo type="percentile" val="50"/>
        <cfvo type="max"/>
        <color rgb="FFF8696B"/>
        <color rgb="FFFCFCFF"/>
        <color rgb="FF63BE7B"/>
      </colorScale>
    </cfRule>
  </conditionalFormatting>
  <conditionalFormatting sqref="G19">
    <cfRule type="colorScale" priority="248">
      <colorScale>
        <cfvo type="min"/>
        <cfvo type="max"/>
        <color rgb="FFFCFCFF"/>
        <color rgb="FF63BE7B"/>
      </colorScale>
    </cfRule>
  </conditionalFormatting>
  <conditionalFormatting sqref="J19">
    <cfRule type="colorScale" priority="247">
      <colorScale>
        <cfvo type="min"/>
        <cfvo type="max"/>
        <color rgb="FFFCFCFF"/>
        <color rgb="FF63BE7B"/>
      </colorScale>
    </cfRule>
  </conditionalFormatting>
  <conditionalFormatting sqref="O19">
    <cfRule type="colorScale" priority="244">
      <colorScale>
        <cfvo type="min"/>
        <cfvo type="percentile" val="50"/>
        <cfvo type="max"/>
        <color rgb="FF63BE7B"/>
        <color rgb="FFFCFCFF"/>
        <color rgb="FFF8696B"/>
      </colorScale>
    </cfRule>
  </conditionalFormatting>
  <conditionalFormatting sqref="P19">
    <cfRule type="colorScale" priority="243">
      <colorScale>
        <cfvo type="min"/>
        <cfvo type="percentile" val="50"/>
        <cfvo type="max"/>
        <color rgb="FF63BE7B"/>
        <color rgb="FFFCFCFF"/>
        <color rgb="FFF8696B"/>
      </colorScale>
    </cfRule>
  </conditionalFormatting>
  <conditionalFormatting sqref="Q19">
    <cfRule type="colorScale" priority="242">
      <colorScale>
        <cfvo type="min"/>
        <cfvo type="percentile" val="50"/>
        <cfvo type="max"/>
        <color rgb="FFF8696B"/>
        <color rgb="FFFCFCFF"/>
        <color rgb="FF63BE7B"/>
      </colorScale>
    </cfRule>
  </conditionalFormatting>
  <conditionalFormatting sqref="R19">
    <cfRule type="colorScale" priority="241">
      <colorScale>
        <cfvo type="min"/>
        <cfvo type="max"/>
        <color rgb="FFFCFCFF"/>
        <color rgb="FF63BE7B"/>
      </colorScale>
    </cfRule>
  </conditionalFormatting>
  <conditionalFormatting sqref="S19:T19">
    <cfRule type="colorScale" priority="239">
      <colorScale>
        <cfvo type="min"/>
        <cfvo type="max"/>
        <color rgb="FFFCFCFF"/>
        <color rgb="FF63BE7B"/>
      </colorScale>
    </cfRule>
  </conditionalFormatting>
  <conditionalFormatting sqref="U19">
    <cfRule type="colorScale" priority="238">
      <colorScale>
        <cfvo type="min"/>
        <cfvo type="percentile" val="50"/>
        <cfvo type="max"/>
        <color rgb="FFF8696B"/>
        <color rgb="FFFCFCFF"/>
        <color rgb="FF63BE7B"/>
      </colorScale>
    </cfRule>
  </conditionalFormatting>
  <conditionalFormatting sqref="V19">
    <cfRule type="colorScale" priority="237">
      <colorScale>
        <cfvo type="min"/>
        <cfvo type="percentile" val="50"/>
        <cfvo type="max"/>
        <color rgb="FF63BE7B"/>
        <color rgb="FFFCFCFF"/>
        <color rgb="FFF8696B"/>
      </colorScale>
    </cfRule>
  </conditionalFormatting>
  <conditionalFormatting sqref="W19">
    <cfRule type="colorScale" priority="236">
      <colorScale>
        <cfvo type="min"/>
        <cfvo type="percentile" val="50"/>
        <cfvo type="max"/>
        <color rgb="FF63BE7B"/>
        <color rgb="FFFCFCFF"/>
        <color rgb="FFF8696B"/>
      </colorScale>
    </cfRule>
  </conditionalFormatting>
  <conditionalFormatting sqref="D19">
    <cfRule type="colorScale" priority="422">
      <colorScale>
        <cfvo type="min"/>
        <cfvo type="percentile" val="50"/>
        <cfvo type="max"/>
        <color rgb="FFF8696B"/>
        <color rgb="FFFCFCFF"/>
        <color rgb="FF63BE7B"/>
      </colorScale>
    </cfRule>
  </conditionalFormatting>
  <conditionalFormatting sqref="G19">
    <cfRule type="colorScale" priority="423">
      <colorScale>
        <cfvo type="min"/>
        <cfvo type="max"/>
        <color rgb="FFFCFCFF"/>
        <color rgb="FF63BE7B"/>
      </colorScale>
    </cfRule>
  </conditionalFormatting>
  <conditionalFormatting sqref="J19">
    <cfRule type="colorScale" priority="424">
      <colorScale>
        <cfvo type="min"/>
        <cfvo type="max"/>
        <color rgb="FFFCFCFF"/>
        <color rgb="FF63BE7B"/>
      </colorScale>
    </cfRule>
  </conditionalFormatting>
  <conditionalFormatting sqref="O19">
    <cfRule type="colorScale" priority="426">
      <colorScale>
        <cfvo type="min"/>
        <cfvo type="percentile" val="50"/>
        <cfvo type="max"/>
        <color rgb="FF63BE7B"/>
        <color rgb="FFFCFCFF"/>
        <color rgb="FFF8696B"/>
      </colorScale>
    </cfRule>
  </conditionalFormatting>
  <conditionalFormatting sqref="P19">
    <cfRule type="colorScale" priority="427">
      <colorScale>
        <cfvo type="min"/>
        <cfvo type="percentile" val="50"/>
        <cfvo type="max"/>
        <color rgb="FF63BE7B"/>
        <color rgb="FFFCFCFF"/>
        <color rgb="FFF8696B"/>
      </colorScale>
    </cfRule>
  </conditionalFormatting>
  <conditionalFormatting sqref="Q19">
    <cfRule type="colorScale" priority="428">
      <colorScale>
        <cfvo type="min"/>
        <cfvo type="percentile" val="50"/>
        <cfvo type="max"/>
        <color rgb="FFF8696B"/>
        <color rgb="FFFCFCFF"/>
        <color rgb="FF63BE7B"/>
      </colorScale>
    </cfRule>
  </conditionalFormatting>
  <conditionalFormatting sqref="R19">
    <cfRule type="colorScale" priority="429">
      <colorScale>
        <cfvo type="min"/>
        <cfvo type="max"/>
        <color rgb="FFFCFCFF"/>
        <color rgb="FF63BE7B"/>
      </colorScale>
    </cfRule>
  </conditionalFormatting>
  <conditionalFormatting sqref="V19">
    <cfRule type="colorScale" priority="430">
      <colorScale>
        <cfvo type="min"/>
        <cfvo type="percentile" val="50"/>
        <cfvo type="max"/>
        <color rgb="FF63BE7B"/>
        <color rgb="FFFCFCFF"/>
        <color rgb="FFF8696B"/>
      </colorScale>
    </cfRule>
  </conditionalFormatting>
  <conditionalFormatting sqref="W19">
    <cfRule type="colorScale" priority="431">
      <colorScale>
        <cfvo type="min"/>
        <cfvo type="percentile" val="50"/>
        <cfvo type="max"/>
        <color rgb="FF63BE7B"/>
        <color rgb="FFFCFCFF"/>
        <color rgb="FFF8696B"/>
      </colorScale>
    </cfRule>
  </conditionalFormatting>
  <conditionalFormatting sqref="S19:T19">
    <cfRule type="colorScale" priority="434">
      <colorScale>
        <cfvo type="min"/>
        <cfvo type="max"/>
        <color rgb="FFFCFCFF"/>
        <color rgb="FF63BE7B"/>
      </colorScale>
    </cfRule>
  </conditionalFormatting>
  <conditionalFormatting sqref="U19">
    <cfRule type="colorScale" priority="435">
      <colorScale>
        <cfvo type="min"/>
        <cfvo type="max"/>
        <color rgb="FFFCFCFF"/>
        <color rgb="FF63BE7B"/>
      </colorScale>
    </cfRule>
  </conditionalFormatting>
  <conditionalFormatting sqref="D19">
    <cfRule type="colorScale" priority="436">
      <colorScale>
        <cfvo type="min"/>
        <cfvo type="percentile" val="50"/>
        <cfvo type="max"/>
        <color rgb="FFF8696B"/>
        <color rgb="FFFCFCFF"/>
        <color rgb="FF63BE7B"/>
      </colorScale>
    </cfRule>
  </conditionalFormatting>
  <conditionalFormatting sqref="G19">
    <cfRule type="colorScale" priority="437">
      <colorScale>
        <cfvo type="min"/>
        <cfvo type="max"/>
        <color rgb="FFFCFCFF"/>
        <color rgb="FF63BE7B"/>
      </colorScale>
    </cfRule>
  </conditionalFormatting>
  <conditionalFormatting sqref="J19">
    <cfRule type="colorScale" priority="438">
      <colorScale>
        <cfvo type="min"/>
        <cfvo type="max"/>
        <color rgb="FFFCFCFF"/>
        <color rgb="FF63BE7B"/>
      </colorScale>
    </cfRule>
  </conditionalFormatting>
  <conditionalFormatting sqref="O19">
    <cfRule type="colorScale" priority="441">
      <colorScale>
        <cfvo type="min"/>
        <cfvo type="percentile" val="50"/>
        <cfvo type="max"/>
        <color rgb="FF63BE7B"/>
        <color rgb="FFFCFCFF"/>
        <color rgb="FFF8696B"/>
      </colorScale>
    </cfRule>
  </conditionalFormatting>
  <conditionalFormatting sqref="P19">
    <cfRule type="colorScale" priority="442">
      <colorScale>
        <cfvo type="min"/>
        <cfvo type="percentile" val="50"/>
        <cfvo type="max"/>
        <color rgb="FF63BE7B"/>
        <color rgb="FFFCFCFF"/>
        <color rgb="FFF8696B"/>
      </colorScale>
    </cfRule>
  </conditionalFormatting>
  <conditionalFormatting sqref="Q19">
    <cfRule type="colorScale" priority="443">
      <colorScale>
        <cfvo type="min"/>
        <cfvo type="percentile" val="50"/>
        <cfvo type="max"/>
        <color rgb="FFF8696B"/>
        <color rgb="FFFCFCFF"/>
        <color rgb="FF63BE7B"/>
      </colorScale>
    </cfRule>
  </conditionalFormatting>
  <conditionalFormatting sqref="R19">
    <cfRule type="colorScale" priority="444">
      <colorScale>
        <cfvo type="min"/>
        <cfvo type="max"/>
        <color rgb="FFFCFCFF"/>
        <color rgb="FF63BE7B"/>
      </colorScale>
    </cfRule>
  </conditionalFormatting>
  <conditionalFormatting sqref="S19:T19">
    <cfRule type="colorScale" priority="446">
      <colorScale>
        <cfvo type="min"/>
        <cfvo type="max"/>
        <color rgb="FFFCFCFF"/>
        <color rgb="FF63BE7B"/>
      </colorScale>
    </cfRule>
  </conditionalFormatting>
  <conditionalFormatting sqref="U19">
    <cfRule type="colorScale" priority="447">
      <colorScale>
        <cfvo type="min"/>
        <cfvo type="percentile" val="50"/>
        <cfvo type="max"/>
        <color rgb="FFF8696B"/>
        <color rgb="FFFCFCFF"/>
        <color rgb="FF63BE7B"/>
      </colorScale>
    </cfRule>
  </conditionalFormatting>
  <conditionalFormatting sqref="V19">
    <cfRule type="colorScale" priority="448">
      <colorScale>
        <cfvo type="min"/>
        <cfvo type="percentile" val="50"/>
        <cfvo type="max"/>
        <color rgb="FF63BE7B"/>
        <color rgb="FFFCFCFF"/>
        <color rgb="FFF8696B"/>
      </colorScale>
    </cfRule>
  </conditionalFormatting>
  <conditionalFormatting sqref="W19">
    <cfRule type="colorScale" priority="449">
      <colorScale>
        <cfvo type="min"/>
        <cfvo type="percentile" val="50"/>
        <cfvo type="max"/>
        <color rgb="FF63BE7B"/>
        <color rgb="FFFCFCFF"/>
        <color rgb="FFF8696B"/>
      </colorScale>
    </cfRule>
  </conditionalFormatting>
  <conditionalFormatting sqref="D19">
    <cfRule type="colorScale" priority="450">
      <colorScale>
        <cfvo type="min"/>
        <cfvo type="percentile" val="50"/>
        <cfvo type="max"/>
        <color rgb="FFF8696B"/>
        <color rgb="FFFCFCFF"/>
        <color rgb="FF63BE7B"/>
      </colorScale>
    </cfRule>
  </conditionalFormatting>
  <conditionalFormatting sqref="G19">
    <cfRule type="colorScale" priority="451">
      <colorScale>
        <cfvo type="min"/>
        <cfvo type="max"/>
        <color rgb="FFFCFCFF"/>
        <color rgb="FF63BE7B"/>
      </colorScale>
    </cfRule>
  </conditionalFormatting>
  <conditionalFormatting sqref="J19">
    <cfRule type="colorScale" priority="452">
      <colorScale>
        <cfvo type="min"/>
        <cfvo type="max"/>
        <color rgb="FFFCFCFF"/>
        <color rgb="FF63BE7B"/>
      </colorScale>
    </cfRule>
  </conditionalFormatting>
  <conditionalFormatting sqref="O19">
    <cfRule type="colorScale" priority="455">
      <colorScale>
        <cfvo type="min"/>
        <cfvo type="percentile" val="50"/>
        <cfvo type="max"/>
        <color rgb="FF63BE7B"/>
        <color rgb="FFFCFCFF"/>
        <color rgb="FFF8696B"/>
      </colorScale>
    </cfRule>
  </conditionalFormatting>
  <conditionalFormatting sqref="P19">
    <cfRule type="colorScale" priority="456">
      <colorScale>
        <cfvo type="min"/>
        <cfvo type="percentile" val="50"/>
        <cfvo type="max"/>
        <color rgb="FF63BE7B"/>
        <color rgb="FFFCFCFF"/>
        <color rgb="FFF8696B"/>
      </colorScale>
    </cfRule>
  </conditionalFormatting>
  <conditionalFormatting sqref="Q19">
    <cfRule type="colorScale" priority="457">
      <colorScale>
        <cfvo type="min"/>
        <cfvo type="percentile" val="50"/>
        <cfvo type="max"/>
        <color rgb="FFF8696B"/>
        <color rgb="FFFCFCFF"/>
        <color rgb="FF63BE7B"/>
      </colorScale>
    </cfRule>
  </conditionalFormatting>
  <conditionalFormatting sqref="R19">
    <cfRule type="colorScale" priority="458">
      <colorScale>
        <cfvo type="min"/>
        <cfvo type="max"/>
        <color rgb="FFFCFCFF"/>
        <color rgb="FF63BE7B"/>
      </colorScale>
    </cfRule>
  </conditionalFormatting>
  <conditionalFormatting sqref="S19:T19">
    <cfRule type="colorScale" priority="460">
      <colorScale>
        <cfvo type="min"/>
        <cfvo type="max"/>
        <color rgb="FFFCFCFF"/>
        <color rgb="FF63BE7B"/>
      </colorScale>
    </cfRule>
  </conditionalFormatting>
  <conditionalFormatting sqref="U19">
    <cfRule type="colorScale" priority="461">
      <colorScale>
        <cfvo type="min"/>
        <cfvo type="percentile" val="50"/>
        <cfvo type="max"/>
        <color rgb="FFF8696B"/>
        <color rgb="FFFCFCFF"/>
        <color rgb="FF63BE7B"/>
      </colorScale>
    </cfRule>
  </conditionalFormatting>
  <conditionalFormatting sqref="V19">
    <cfRule type="colorScale" priority="462">
      <colorScale>
        <cfvo type="min"/>
        <cfvo type="percentile" val="50"/>
        <cfvo type="max"/>
        <color rgb="FF63BE7B"/>
        <color rgb="FFFCFCFF"/>
        <color rgb="FFF8696B"/>
      </colorScale>
    </cfRule>
  </conditionalFormatting>
  <conditionalFormatting sqref="W19">
    <cfRule type="colorScale" priority="463">
      <colorScale>
        <cfvo type="min"/>
        <cfvo type="percentile" val="50"/>
        <cfvo type="max"/>
        <color rgb="FF63BE7B"/>
        <color rgb="FFFCFCFF"/>
        <color rgb="FFF8696B"/>
      </colorScale>
    </cfRule>
  </conditionalFormatting>
  <conditionalFormatting sqref="D19">
    <cfRule type="colorScale" priority="464">
      <colorScale>
        <cfvo type="min"/>
        <cfvo type="percentile" val="50"/>
        <cfvo type="max"/>
        <color rgb="FFF8696B"/>
        <color rgb="FFFCFCFF"/>
        <color rgb="FF63BE7B"/>
      </colorScale>
    </cfRule>
  </conditionalFormatting>
  <conditionalFormatting sqref="G19">
    <cfRule type="colorScale" priority="465">
      <colorScale>
        <cfvo type="min"/>
        <cfvo type="max"/>
        <color rgb="FFFCFCFF"/>
        <color rgb="FF63BE7B"/>
      </colorScale>
    </cfRule>
  </conditionalFormatting>
  <conditionalFormatting sqref="J19">
    <cfRule type="colorScale" priority="466">
      <colorScale>
        <cfvo type="min"/>
        <cfvo type="max"/>
        <color rgb="FFFCFCFF"/>
        <color rgb="FF63BE7B"/>
      </colorScale>
    </cfRule>
  </conditionalFormatting>
  <conditionalFormatting sqref="O19">
    <cfRule type="colorScale" priority="469">
      <colorScale>
        <cfvo type="min"/>
        <cfvo type="percentile" val="50"/>
        <cfvo type="max"/>
        <color rgb="FF63BE7B"/>
        <color rgb="FFFCFCFF"/>
        <color rgb="FFF8696B"/>
      </colorScale>
    </cfRule>
  </conditionalFormatting>
  <conditionalFormatting sqref="P19">
    <cfRule type="colorScale" priority="470">
      <colorScale>
        <cfvo type="min"/>
        <cfvo type="percentile" val="50"/>
        <cfvo type="max"/>
        <color rgb="FF63BE7B"/>
        <color rgb="FFFCFCFF"/>
        <color rgb="FFF8696B"/>
      </colorScale>
    </cfRule>
  </conditionalFormatting>
  <conditionalFormatting sqref="D19">
    <cfRule type="colorScale" priority="235">
      <colorScale>
        <cfvo type="min"/>
        <cfvo type="percentile" val="50"/>
        <cfvo type="max"/>
        <color rgb="FFF8696B"/>
        <color rgb="FFFCFCFF"/>
        <color rgb="FF63BE7B"/>
      </colorScale>
    </cfRule>
  </conditionalFormatting>
  <conditionalFormatting sqref="G19">
    <cfRule type="colorScale" priority="234">
      <colorScale>
        <cfvo type="min"/>
        <cfvo type="max"/>
        <color rgb="FFFCFCFF"/>
        <color rgb="FF63BE7B"/>
      </colorScale>
    </cfRule>
  </conditionalFormatting>
  <conditionalFormatting sqref="J19">
    <cfRule type="colorScale" priority="233">
      <colorScale>
        <cfvo type="min"/>
        <cfvo type="max"/>
        <color rgb="FFFCFCFF"/>
        <color rgb="FF63BE7B"/>
      </colorScale>
    </cfRule>
  </conditionalFormatting>
  <conditionalFormatting sqref="O19">
    <cfRule type="colorScale" priority="231">
      <colorScale>
        <cfvo type="min"/>
        <cfvo type="percentile" val="50"/>
        <cfvo type="max"/>
        <color rgb="FF63BE7B"/>
        <color rgb="FFFCFCFF"/>
        <color rgb="FFF8696B"/>
      </colorScale>
    </cfRule>
  </conditionalFormatting>
  <conditionalFormatting sqref="P19">
    <cfRule type="colorScale" priority="230">
      <colorScale>
        <cfvo type="min"/>
        <cfvo type="percentile" val="50"/>
        <cfvo type="max"/>
        <color rgb="FF63BE7B"/>
        <color rgb="FFFCFCFF"/>
        <color rgb="FFF8696B"/>
      </colorScale>
    </cfRule>
  </conditionalFormatting>
  <conditionalFormatting sqref="Q19">
    <cfRule type="colorScale" priority="229">
      <colorScale>
        <cfvo type="min"/>
        <cfvo type="percentile" val="50"/>
        <cfvo type="max"/>
        <color rgb="FFF8696B"/>
        <color rgb="FFFCFCFF"/>
        <color rgb="FF63BE7B"/>
      </colorScale>
    </cfRule>
  </conditionalFormatting>
  <conditionalFormatting sqref="R19">
    <cfRule type="colorScale" priority="228">
      <colorScale>
        <cfvo type="min"/>
        <cfvo type="max"/>
        <color rgb="FFFCFCFF"/>
        <color rgb="FF63BE7B"/>
      </colorScale>
    </cfRule>
  </conditionalFormatting>
  <conditionalFormatting sqref="S19:T19">
    <cfRule type="colorScale" priority="226">
      <colorScale>
        <cfvo type="min"/>
        <cfvo type="percentile" val="50"/>
        <cfvo type="max"/>
        <color rgb="FFF8696B"/>
        <color rgb="FFFCFCFF"/>
        <color rgb="FF63BE7B"/>
      </colorScale>
    </cfRule>
  </conditionalFormatting>
  <conditionalFormatting sqref="U19">
    <cfRule type="colorScale" priority="225">
      <colorScale>
        <cfvo type="min"/>
        <cfvo type="percentile" val="50"/>
        <cfvo type="max"/>
        <color rgb="FFF8696B"/>
        <color rgb="FFFCFCFF"/>
        <color rgb="FF63BE7B"/>
      </colorScale>
    </cfRule>
  </conditionalFormatting>
  <conditionalFormatting sqref="V19">
    <cfRule type="colorScale" priority="224">
      <colorScale>
        <cfvo type="min"/>
        <cfvo type="percentile" val="50"/>
        <cfvo type="max"/>
        <color rgb="FF63BE7B"/>
        <color rgb="FFFCFCFF"/>
        <color rgb="FFF8696B"/>
      </colorScale>
    </cfRule>
  </conditionalFormatting>
  <conditionalFormatting sqref="W19">
    <cfRule type="colorScale" priority="223">
      <colorScale>
        <cfvo type="min"/>
        <cfvo type="percentile" val="50"/>
        <cfvo type="max"/>
        <color rgb="FF63BE7B"/>
        <color rgb="FFFCFCFF"/>
        <color rgb="FFF8696B"/>
      </colorScale>
    </cfRule>
  </conditionalFormatting>
  <conditionalFormatting sqref="E7:E9">
    <cfRule type="colorScale" priority="64908">
      <colorScale>
        <cfvo type="min"/>
        <cfvo type="max"/>
        <color rgb="FFFCFCFF"/>
        <color rgb="FF63BE7B"/>
      </colorScale>
    </cfRule>
  </conditionalFormatting>
  <conditionalFormatting sqref="F7:F9">
    <cfRule type="colorScale" priority="64910">
      <colorScale>
        <cfvo type="min"/>
        <cfvo type="max"/>
        <color rgb="FFFCFCFF"/>
        <color rgb="FF63BE7B"/>
      </colorScale>
    </cfRule>
  </conditionalFormatting>
  <conditionalFormatting sqref="G7:G9">
    <cfRule type="colorScale" priority="64912">
      <colorScale>
        <cfvo type="min"/>
        <cfvo type="max"/>
        <color rgb="FFFCFCFF"/>
        <color rgb="FF63BE7B"/>
      </colorScale>
    </cfRule>
  </conditionalFormatting>
  <conditionalFormatting sqref="H7:H9">
    <cfRule type="colorScale" priority="64914">
      <colorScale>
        <cfvo type="min"/>
        <cfvo type="max"/>
        <color rgb="FFFCFCFF"/>
        <color rgb="FF63BE7B"/>
      </colorScale>
    </cfRule>
  </conditionalFormatting>
  <conditionalFormatting sqref="K7:L9">
    <cfRule type="colorScale" priority="64916">
      <colorScale>
        <cfvo type="min"/>
        <cfvo type="max"/>
        <color rgb="FFFCFCFF"/>
        <color rgb="FF63BE7B"/>
      </colorScale>
    </cfRule>
  </conditionalFormatting>
  <conditionalFormatting sqref="O7:O9">
    <cfRule type="colorScale" priority="64918">
      <colorScale>
        <cfvo type="min"/>
        <cfvo type="percentile" val="50"/>
        <cfvo type="max"/>
        <color rgb="FF63BE7B"/>
        <color rgb="FFFCFCFF"/>
        <color rgb="FFF8696B"/>
      </colorScale>
    </cfRule>
  </conditionalFormatting>
  <conditionalFormatting sqref="Q7:Q9">
    <cfRule type="colorScale" priority="64920">
      <colorScale>
        <cfvo type="min"/>
        <cfvo type="max"/>
        <color rgb="FFFFEF9C"/>
        <color rgb="FF63BE7B"/>
      </colorScale>
    </cfRule>
  </conditionalFormatting>
  <conditionalFormatting sqref="R7:R9">
    <cfRule type="colorScale" priority="64922">
      <colorScale>
        <cfvo type="min"/>
        <cfvo type="max"/>
        <color rgb="FFFFEF9C"/>
        <color rgb="FF63BE7B"/>
      </colorScale>
    </cfRule>
  </conditionalFormatting>
  <conditionalFormatting sqref="T7:T9">
    <cfRule type="colorScale" priority="64924">
      <colorScale>
        <cfvo type="min"/>
        <cfvo type="max"/>
        <color rgb="FFFFEF9C"/>
        <color rgb="FF63BE7B"/>
      </colorScale>
    </cfRule>
  </conditionalFormatting>
  <conditionalFormatting sqref="I7:I9">
    <cfRule type="colorScale" priority="64926">
      <colorScale>
        <cfvo type="min"/>
        <cfvo type="max"/>
        <color rgb="FFFCFCFF"/>
        <color rgb="FF63BE7B"/>
      </colorScale>
    </cfRule>
  </conditionalFormatting>
  <conditionalFormatting sqref="J7:J9">
    <cfRule type="colorScale" priority="64928">
      <colorScale>
        <cfvo type="min"/>
        <cfvo type="max"/>
        <color rgb="FFFCFCFF"/>
        <color rgb="FF63BE7B"/>
      </colorScale>
    </cfRule>
  </conditionalFormatting>
  <conditionalFormatting sqref="H7:H9">
    <cfRule type="colorScale" priority="64932">
      <colorScale>
        <cfvo type="min"/>
        <cfvo type="percentile" val="50"/>
        <cfvo type="max"/>
        <color rgb="FFF8696B"/>
        <color rgb="FFFCFCFF"/>
        <color rgb="FF63BE7B"/>
      </colorScale>
    </cfRule>
  </conditionalFormatting>
  <conditionalFormatting sqref="I7:I9">
    <cfRule type="colorScale" priority="64934">
      <colorScale>
        <cfvo type="min"/>
        <cfvo type="percentile" val="50"/>
        <cfvo type="max"/>
        <color rgb="FFF8696B"/>
        <color rgb="FFFCFCFF"/>
        <color rgb="FF63BE7B"/>
      </colorScale>
    </cfRule>
  </conditionalFormatting>
  <conditionalFormatting sqref="U7:W11">
    <cfRule type="colorScale" priority="64946">
      <colorScale>
        <cfvo type="min"/>
        <cfvo type="max"/>
        <color rgb="FFFFEF9C"/>
        <color rgb="FF63BE7B"/>
      </colorScale>
    </cfRule>
  </conditionalFormatting>
  <conditionalFormatting sqref="D7:D11">
    <cfRule type="colorScale" priority="64948">
      <colorScale>
        <cfvo type="min"/>
        <cfvo type="percentile" val="50"/>
        <cfvo type="max"/>
        <color rgb="FFF8696B"/>
        <color rgb="FFFCFCFF"/>
        <color rgb="FF63BE7B"/>
      </colorScale>
    </cfRule>
  </conditionalFormatting>
  <conditionalFormatting sqref="E7:E11">
    <cfRule type="colorScale" priority="64950">
      <colorScale>
        <cfvo type="min"/>
        <cfvo type="max"/>
        <color rgb="FFFCFCFF"/>
        <color rgb="FF63BE7B"/>
      </colorScale>
    </cfRule>
  </conditionalFormatting>
  <conditionalFormatting sqref="F7:F11">
    <cfRule type="colorScale" priority="64952">
      <colorScale>
        <cfvo type="min"/>
        <cfvo type="max"/>
        <color rgb="FFFCFCFF"/>
        <color rgb="FF63BE7B"/>
      </colorScale>
    </cfRule>
  </conditionalFormatting>
  <conditionalFormatting sqref="G7:G11">
    <cfRule type="colorScale" priority="64954">
      <colorScale>
        <cfvo type="min"/>
        <cfvo type="max"/>
        <color rgb="FFFCFCFF"/>
        <color rgb="FF63BE7B"/>
      </colorScale>
    </cfRule>
  </conditionalFormatting>
  <conditionalFormatting sqref="H7:H11">
    <cfRule type="colorScale" priority="64956">
      <colorScale>
        <cfvo type="min"/>
        <cfvo type="percentile" val="50"/>
        <cfvo type="max"/>
        <color rgb="FFF8696B"/>
        <color rgb="FFFCFCFF"/>
        <color rgb="FF63BE7B"/>
      </colorScale>
    </cfRule>
    <cfRule type="colorScale" priority="64957">
      <colorScale>
        <cfvo type="min"/>
        <cfvo type="max"/>
        <color rgb="FFFCFCFF"/>
        <color rgb="FF63BE7B"/>
      </colorScale>
    </cfRule>
    <cfRule type="colorScale" priority="64958">
      <colorScale>
        <cfvo type="min"/>
        <cfvo type="percentile" val="50"/>
        <cfvo type="max"/>
        <color rgb="FFF8696B"/>
        <color rgb="FFFCFCFF"/>
        <color rgb="FF63BE7B"/>
      </colorScale>
    </cfRule>
  </conditionalFormatting>
  <conditionalFormatting sqref="O7:O11">
    <cfRule type="colorScale" priority="64962">
      <colorScale>
        <cfvo type="min"/>
        <cfvo type="percentile" val="50"/>
        <cfvo type="max"/>
        <color rgb="FF63BE7B"/>
        <color rgb="FFFCFCFF"/>
        <color rgb="FFF8696B"/>
      </colorScale>
    </cfRule>
  </conditionalFormatting>
  <conditionalFormatting sqref="J7:J11">
    <cfRule type="colorScale" priority="64964">
      <colorScale>
        <cfvo type="min"/>
        <cfvo type="max"/>
        <color rgb="FFFCFCFF"/>
        <color rgb="FF63BE7B"/>
      </colorScale>
    </cfRule>
  </conditionalFormatting>
  <conditionalFormatting sqref="H7:H11">
    <cfRule type="colorScale" priority="65035">
      <colorScale>
        <cfvo type="min"/>
        <cfvo type="percentile" val="50"/>
        <cfvo type="max"/>
        <color rgb="FFF8696B"/>
        <color rgb="FFFCFCFF"/>
        <color rgb="FF5A8AC6"/>
      </colorScale>
    </cfRule>
  </conditionalFormatting>
  <conditionalFormatting sqref="E7:E11">
    <cfRule type="colorScale" priority="65041">
      <colorScale>
        <cfvo type="min"/>
        <cfvo type="percentile" val="50"/>
        <cfvo type="max"/>
        <color rgb="FFF8696B"/>
        <color rgb="FFFCFCFF"/>
        <color rgb="FF63BE7B"/>
      </colorScale>
    </cfRule>
    <cfRule type="colorScale" priority="65042">
      <colorScale>
        <cfvo type="min"/>
        <cfvo type="max"/>
        <color rgb="FFFCFCFF"/>
        <color rgb="FF63BE7B"/>
      </colorScale>
    </cfRule>
    <cfRule type="colorScale" priority="65043">
      <colorScale>
        <cfvo type="min"/>
        <cfvo type="percentile" val="50"/>
        <cfvo type="max"/>
        <color rgb="FFF8696B"/>
        <color rgb="FFFCFCFF"/>
        <color rgb="FF63BE7B"/>
      </colorScale>
    </cfRule>
  </conditionalFormatting>
  <conditionalFormatting sqref="F7:F11">
    <cfRule type="colorScale" priority="65049">
      <colorScale>
        <cfvo type="min"/>
        <cfvo type="max"/>
        <color rgb="FFFCFCFF"/>
        <color rgb="FF63BE7B"/>
      </colorScale>
    </cfRule>
    <cfRule type="colorScale" priority="65050">
      <colorScale>
        <cfvo type="min"/>
        <cfvo type="percentile" val="50"/>
        <cfvo type="max"/>
        <color rgb="FFF8696B"/>
        <color rgb="FFFCFCFF"/>
        <color rgb="FF63BE7B"/>
      </colorScale>
    </cfRule>
    <cfRule type="colorScale" priority="65051">
      <colorScale>
        <cfvo type="min"/>
        <cfvo type="max"/>
        <color rgb="FFFCFCFF"/>
        <color rgb="FF63BE7B"/>
      </colorScale>
    </cfRule>
    <cfRule type="colorScale" priority="65052">
      <colorScale>
        <cfvo type="min"/>
        <cfvo type="percentile" val="50"/>
        <cfvo type="max"/>
        <color rgb="FFF8696B"/>
        <color rgb="FFFCFCFF"/>
        <color rgb="FF63BE7B"/>
      </colorScale>
    </cfRule>
  </conditionalFormatting>
  <conditionalFormatting sqref="G7:G11">
    <cfRule type="colorScale" priority="65059">
      <colorScale>
        <cfvo type="min"/>
        <cfvo type="max"/>
        <color rgb="FFFCFCFF"/>
        <color rgb="FF63BE7B"/>
      </colorScale>
    </cfRule>
    <cfRule type="colorScale" priority="65060">
      <colorScale>
        <cfvo type="min"/>
        <cfvo type="percentile" val="50"/>
        <cfvo type="max"/>
        <color rgb="FFF8696B"/>
        <color rgb="FFFCFCFF"/>
        <color rgb="FF63BE7B"/>
      </colorScale>
    </cfRule>
    <cfRule type="colorScale" priority="65061">
      <colorScale>
        <cfvo type="min"/>
        <cfvo type="percentile" val="50"/>
        <cfvo type="max"/>
        <color rgb="FFF8696B"/>
        <color rgb="FFFCFCFF"/>
        <color rgb="FF63BE7B"/>
      </colorScale>
    </cfRule>
  </conditionalFormatting>
  <conditionalFormatting sqref="I7:I11">
    <cfRule type="colorScale" priority="65071">
      <colorScale>
        <cfvo type="min"/>
        <cfvo type="percentile" val="50"/>
        <cfvo type="max"/>
        <color rgb="FFF8696B"/>
        <color rgb="FFFCFCFF"/>
        <color rgb="FF63BE7B"/>
      </colorScale>
    </cfRule>
    <cfRule type="colorScale" priority="65072">
      <colorScale>
        <cfvo type="min"/>
        <cfvo type="max"/>
        <color rgb="FFFCFCFF"/>
        <color rgb="FF63BE7B"/>
      </colorScale>
    </cfRule>
    <cfRule type="colorScale" priority="65073">
      <colorScale>
        <cfvo type="min"/>
        <cfvo type="percentile" val="50"/>
        <cfvo type="max"/>
        <color rgb="FFF8696B"/>
        <color rgb="FFFCFCFF"/>
        <color rgb="FF63BE7B"/>
      </colorScale>
    </cfRule>
  </conditionalFormatting>
  <conditionalFormatting sqref="I7:I11">
    <cfRule type="colorScale" priority="65077">
      <colorScale>
        <cfvo type="min"/>
        <cfvo type="percentile" val="50"/>
        <cfvo type="max"/>
        <color rgb="FFF8696B"/>
        <color rgb="FFFCFCFF"/>
        <color rgb="FF63BE7B"/>
      </colorScale>
    </cfRule>
    <cfRule type="colorScale" priority="65078">
      <colorScale>
        <cfvo type="min"/>
        <cfvo type="percentile" val="50"/>
        <cfvo type="max"/>
        <color rgb="FFF8696B"/>
        <color rgb="FFFCFCFF"/>
        <color rgb="FF5A8AC6"/>
      </colorScale>
    </cfRule>
    <cfRule type="colorScale" priority="65079">
      <colorScale>
        <cfvo type="min"/>
        <cfvo type="percentile" val="50"/>
        <cfvo type="max"/>
        <color rgb="FFF8696B"/>
        <color rgb="FFFCFCFF"/>
        <color rgb="FF63BE7B"/>
      </colorScale>
    </cfRule>
    <cfRule type="colorScale" priority="65080">
      <colorScale>
        <cfvo type="min"/>
        <cfvo type="percentile" val="50"/>
        <cfvo type="max"/>
        <color rgb="FFF8696B"/>
        <color rgb="FFFCFCFF"/>
        <color rgb="FF63BE7B"/>
      </colorScale>
    </cfRule>
    <cfRule type="colorScale" priority="65081">
      <colorScale>
        <cfvo type="min"/>
        <cfvo type="max"/>
        <color rgb="FFFCFCFF"/>
        <color rgb="FF63BE7B"/>
      </colorScale>
    </cfRule>
    <cfRule type="colorScale" priority="65082">
      <colorScale>
        <cfvo type="min"/>
        <cfvo type="percentile" val="50"/>
        <cfvo type="max"/>
        <color rgb="FFF8696B"/>
        <color rgb="FFFCFCFF"/>
        <color rgb="FF63BE7B"/>
      </colorScale>
    </cfRule>
  </conditionalFormatting>
  <conditionalFormatting sqref="I7:I11">
    <cfRule type="colorScale" priority="65089">
      <colorScale>
        <cfvo type="min"/>
        <cfvo type="percentile" val="50"/>
        <cfvo type="max"/>
        <color rgb="FFF8696B"/>
        <color rgb="FFFCFCFF"/>
        <color rgb="FF63BE7B"/>
      </colorScale>
    </cfRule>
    <cfRule type="colorScale" priority="65090">
      <colorScale>
        <cfvo type="min"/>
        <cfvo type="max"/>
        <color rgb="FFFCFCFF"/>
        <color rgb="FF63BE7B"/>
      </colorScale>
    </cfRule>
  </conditionalFormatting>
  <conditionalFormatting sqref="K7:K11">
    <cfRule type="colorScale" priority="65093">
      <colorScale>
        <cfvo type="min"/>
        <cfvo type="percentile" val="50"/>
        <cfvo type="max"/>
        <color rgb="FFF8696B"/>
        <color rgb="FFFCFCFF"/>
        <color rgb="FF63BE7B"/>
      </colorScale>
    </cfRule>
  </conditionalFormatting>
  <conditionalFormatting sqref="K7:L11">
    <cfRule type="colorScale" priority="65095">
      <colorScale>
        <cfvo type="min"/>
        <cfvo type="max"/>
        <color rgb="FFFCFCFF"/>
        <color rgb="FF63BE7B"/>
      </colorScale>
    </cfRule>
  </conditionalFormatting>
  <conditionalFormatting sqref="K7:L11">
    <cfRule type="colorScale" priority="65097">
      <colorScale>
        <cfvo type="min"/>
        <cfvo type="percentile" val="50"/>
        <cfvo type="max"/>
        <color rgb="FFF8696B"/>
        <color rgb="FFFCFCFF"/>
        <color rgb="FF63BE7B"/>
      </colorScale>
    </cfRule>
    <cfRule type="colorScale" priority="65098">
      <colorScale>
        <cfvo type="min"/>
        <cfvo type="max"/>
        <color rgb="FFFCFCFF"/>
        <color rgb="FF63BE7B"/>
      </colorScale>
    </cfRule>
  </conditionalFormatting>
  <conditionalFormatting sqref="L7:L11">
    <cfRule type="colorScale" priority="65101">
      <colorScale>
        <cfvo type="min"/>
        <cfvo type="percentile" val="50"/>
        <cfvo type="max"/>
        <color rgb="FFF8696B"/>
        <color rgb="FFFCFCFF"/>
        <color rgb="FF63BE7B"/>
      </colorScale>
    </cfRule>
  </conditionalFormatting>
  <conditionalFormatting sqref="P7:P11">
    <cfRule type="colorScale" priority="65105">
      <colorScale>
        <cfvo type="min"/>
        <cfvo type="percentile" val="50"/>
        <cfvo type="max"/>
        <color rgb="FF63BE7B"/>
        <color rgb="FFFCFCFF"/>
        <color rgb="FFF8696B"/>
      </colorScale>
    </cfRule>
    <cfRule type="colorScale" priority="65106">
      <colorScale>
        <cfvo type="min"/>
        <cfvo type="percentile" val="50"/>
        <cfvo type="max"/>
        <color rgb="FF63BE7B"/>
        <color rgb="FFFCFCFF"/>
        <color rgb="FFF8696B"/>
      </colorScale>
    </cfRule>
    <cfRule type="colorScale" priority="65107">
      <colorScale>
        <cfvo type="min"/>
        <cfvo type="max"/>
        <color rgb="FFFCFCFF"/>
        <color rgb="FFF8696B"/>
      </colorScale>
    </cfRule>
  </conditionalFormatting>
  <conditionalFormatting sqref="P7:P11">
    <cfRule type="colorScale" priority="65111">
      <colorScale>
        <cfvo type="min"/>
        <cfvo type="percentile" val="50"/>
        <cfvo type="max"/>
        <color rgb="FF63BE7B"/>
        <color rgb="FFFCFCFF"/>
        <color rgb="FFF8696B"/>
      </colorScale>
    </cfRule>
  </conditionalFormatting>
  <conditionalFormatting sqref="Q7:Q11">
    <cfRule type="colorScale" priority="65113">
      <colorScale>
        <cfvo type="min"/>
        <cfvo type="percentile" val="50"/>
        <cfvo type="max"/>
        <color rgb="FFF8696B"/>
        <color rgb="FFFCFCFF"/>
        <color rgb="FF63BE7B"/>
      </colorScale>
    </cfRule>
    <cfRule type="colorScale" priority="65114">
      <colorScale>
        <cfvo type="min"/>
        <cfvo type="max"/>
        <color rgb="FFFFEF9C"/>
        <color rgb="FF63BE7B"/>
      </colorScale>
    </cfRule>
    <cfRule type="colorScale" priority="65115">
      <colorScale>
        <cfvo type="min"/>
        <cfvo type="max"/>
        <color rgb="FFFCFCFF"/>
        <color rgb="FF63BE7B"/>
      </colorScale>
    </cfRule>
    <cfRule type="colorScale" priority="65116">
      <colorScale>
        <cfvo type="min"/>
        <cfvo type="max"/>
        <color rgb="FFFCFCFF"/>
        <color rgb="FF63BE7B"/>
      </colorScale>
    </cfRule>
    <cfRule type="colorScale" priority="65117">
      <colorScale>
        <cfvo type="min"/>
        <cfvo type="percentile" val="50"/>
        <cfvo type="max"/>
        <color rgb="FFF8696B"/>
        <color rgb="FFFCFCFF"/>
        <color rgb="FF63BE7B"/>
      </colorScale>
    </cfRule>
  </conditionalFormatting>
  <conditionalFormatting sqref="Q7:Q11">
    <cfRule type="colorScale" priority="65123">
      <colorScale>
        <cfvo type="min"/>
        <cfvo type="percentile" val="50"/>
        <cfvo type="max"/>
        <color rgb="FFF8696B"/>
        <color rgb="FFFCFCFF"/>
        <color rgb="FF63BE7B"/>
      </colorScale>
    </cfRule>
    <cfRule type="colorScale" priority="65124">
      <colorScale>
        <cfvo type="min"/>
        <cfvo type="max"/>
        <color rgb="FFFCFCFF"/>
        <color rgb="FF63BE7B"/>
      </colorScale>
    </cfRule>
  </conditionalFormatting>
  <conditionalFormatting sqref="R7:R11">
    <cfRule type="colorScale" priority="65127">
      <colorScale>
        <cfvo type="min"/>
        <cfvo type="max"/>
        <color rgb="FFFCFCFF"/>
        <color rgb="FF63BE7B"/>
      </colorScale>
    </cfRule>
    <cfRule type="colorScale" priority="65128">
      <colorScale>
        <cfvo type="min"/>
        <cfvo type="percentile" val="50"/>
        <cfvo type="max"/>
        <color rgb="FFF8696B"/>
        <color rgb="FFFCFCFF"/>
        <color rgb="FF63BE7B"/>
      </colorScale>
    </cfRule>
  </conditionalFormatting>
  <conditionalFormatting sqref="R7:R11">
    <cfRule type="colorScale" priority="65131">
      <colorScale>
        <cfvo type="min"/>
        <cfvo type="percentile" val="50"/>
        <cfvo type="max"/>
        <color rgb="FFF8696B"/>
        <color rgb="FFFCFCFF"/>
        <color rgb="FF63BE7B"/>
      </colorScale>
    </cfRule>
    <cfRule type="colorScale" priority="65132">
      <colorScale>
        <cfvo type="min"/>
        <cfvo type="max"/>
        <color rgb="FFFCFCFF"/>
        <color rgb="FF63BE7B"/>
      </colorScale>
    </cfRule>
    <cfRule type="colorScale" priority="65133">
      <colorScale>
        <cfvo type="min"/>
        <cfvo type="max"/>
        <color rgb="FFFCFCFF"/>
        <color rgb="FF63BE7B"/>
      </colorScale>
    </cfRule>
  </conditionalFormatting>
  <conditionalFormatting sqref="R7:R11">
    <cfRule type="colorScale" priority="65137">
      <colorScale>
        <cfvo type="min"/>
        <cfvo type="percentile" val="50"/>
        <cfvo type="max"/>
        <color rgb="FFF8696B"/>
        <color rgb="FFFCFCFF"/>
        <color rgb="FF63BE7B"/>
      </colorScale>
    </cfRule>
    <cfRule type="colorScale" priority="65138">
      <colorScale>
        <cfvo type="min"/>
        <cfvo type="max"/>
        <color rgb="FFFCFCFF"/>
        <color rgb="FF63BE7B"/>
      </colorScale>
    </cfRule>
  </conditionalFormatting>
  <conditionalFormatting sqref="T7:T11">
    <cfRule type="colorScale" priority="65145">
      <colorScale>
        <cfvo type="min"/>
        <cfvo type="percentile" val="50"/>
        <cfvo type="max"/>
        <color rgb="FFF8696B"/>
        <color rgb="FFFCFCFF"/>
        <color rgb="FF63BE7B"/>
      </colorScale>
    </cfRule>
    <cfRule type="colorScale" priority="65146">
      <colorScale>
        <cfvo type="min"/>
        <cfvo type="max"/>
        <color rgb="FFFCFCFF"/>
        <color rgb="FF63BE7B"/>
      </colorScale>
    </cfRule>
    <cfRule type="colorScale" priority="65147">
      <colorScale>
        <cfvo type="min"/>
        <cfvo type="max"/>
        <color rgb="FFFCFCFF"/>
        <color rgb="FF63BE7B"/>
      </colorScale>
    </cfRule>
    <cfRule type="colorScale" priority="65148">
      <colorScale>
        <cfvo type="min"/>
        <cfvo type="max"/>
        <color rgb="FFFCFCFF"/>
        <color rgb="FF63BE7B"/>
      </colorScale>
    </cfRule>
  </conditionalFormatting>
  <conditionalFormatting sqref="T7:T11">
    <cfRule type="colorScale" priority="65153">
      <colorScale>
        <cfvo type="min"/>
        <cfvo type="max"/>
        <color rgb="FFFCFCFF"/>
        <color rgb="FF63BE7B"/>
      </colorScale>
    </cfRule>
    <cfRule type="colorScale" priority="65154">
      <colorScale>
        <cfvo type="min"/>
        <cfvo type="percentile" val="50"/>
        <cfvo type="max"/>
        <color rgb="FFF8696B"/>
        <color rgb="FFFCFCFF"/>
        <color rgb="FF63BE7B"/>
      </colorScale>
    </cfRule>
  </conditionalFormatting>
  <conditionalFormatting sqref="U7:U11">
    <cfRule type="colorScale" priority="65157">
      <colorScale>
        <cfvo type="min"/>
        <cfvo type="percentile" val="50"/>
        <cfvo type="max"/>
        <color rgb="FFF8696B"/>
        <color rgb="FFFCFCFF"/>
        <color rgb="FF63BE7B"/>
      </colorScale>
    </cfRule>
    <cfRule type="colorScale" priority="65158">
      <colorScale>
        <cfvo type="min"/>
        <cfvo type="max"/>
        <color rgb="FFFCFCFF"/>
        <color rgb="FF63BE7B"/>
      </colorScale>
    </cfRule>
  </conditionalFormatting>
  <conditionalFormatting sqref="U7:U11">
    <cfRule type="colorScale" priority="65161">
      <colorScale>
        <cfvo type="min"/>
        <cfvo type="max"/>
        <color rgb="FFFCFCFF"/>
        <color rgb="FF63BE7B"/>
      </colorScale>
    </cfRule>
    <cfRule type="colorScale" priority="65162">
      <colorScale>
        <cfvo type="min"/>
        <cfvo type="percentile" val="50"/>
        <cfvo type="max"/>
        <color rgb="FFF8696B"/>
        <color rgb="FFFCFCFF"/>
        <color rgb="FF63BE7B"/>
      </colorScale>
    </cfRule>
  </conditionalFormatting>
  <conditionalFormatting sqref="W7:W11">
    <cfRule type="colorScale" priority="65165">
      <colorScale>
        <cfvo type="min"/>
        <cfvo type="percentile" val="50"/>
        <cfvo type="max"/>
        <color rgb="FF63BE7B"/>
        <color rgb="FFFCFCFF"/>
        <color rgb="FFF8696B"/>
      </colorScale>
    </cfRule>
    <cfRule type="colorScale" priority="65166">
      <colorScale>
        <cfvo type="min"/>
        <cfvo type="max"/>
        <color rgb="FF63BE7B"/>
        <color rgb="FFFCFCFF"/>
      </colorScale>
    </cfRule>
    <cfRule type="colorScale" priority="65167">
      <colorScale>
        <cfvo type="min"/>
        <cfvo type="percentile" val="50"/>
        <cfvo type="max"/>
        <color rgb="FF63BE7B"/>
        <color rgb="FFFCFCFF"/>
        <color rgb="FFF8696B"/>
      </colorScale>
    </cfRule>
  </conditionalFormatting>
  <conditionalFormatting sqref="W7:W11">
    <cfRule type="colorScale" priority="65171">
      <colorScale>
        <cfvo type="min"/>
        <cfvo type="percentile" val="50"/>
        <cfvo type="max"/>
        <color rgb="FF63BE7B"/>
        <color rgb="FFFCFCFF"/>
        <color rgb="FFF8696B"/>
      </colorScale>
    </cfRule>
  </conditionalFormatting>
  <conditionalFormatting sqref="J7:J11">
    <cfRule type="colorScale" priority="65175">
      <colorScale>
        <cfvo type="min"/>
        <cfvo type="max"/>
        <color rgb="FFFCFCFF"/>
        <color rgb="FF63BE7B"/>
      </colorScale>
    </cfRule>
    <cfRule type="colorScale" priority="65176">
      <colorScale>
        <cfvo type="min"/>
        <cfvo type="percentile" val="50"/>
        <cfvo type="max"/>
        <color rgb="FFF8696B"/>
        <color rgb="FFFCFCFF"/>
        <color rgb="FF63BE7B"/>
      </colorScale>
    </cfRule>
    <cfRule type="colorScale" priority="65177">
      <colorScale>
        <cfvo type="min"/>
        <cfvo type="percentile" val="50"/>
        <cfvo type="max"/>
        <color rgb="FFF8696B"/>
        <color rgb="FFFCFCFF"/>
        <color rgb="FF63BE7B"/>
      </colorScale>
    </cfRule>
  </conditionalFormatting>
  <conditionalFormatting sqref="V7:V11">
    <cfRule type="colorScale" priority="65191">
      <colorScale>
        <cfvo type="min"/>
        <cfvo type="percentile" val="50"/>
        <cfvo type="max"/>
        <color rgb="FF63BE7B"/>
        <color rgb="FFFCFCFF"/>
        <color rgb="FFF8696B"/>
      </colorScale>
    </cfRule>
    <cfRule type="colorScale" priority="65192">
      <colorScale>
        <cfvo type="min"/>
        <cfvo type="percentile" val="50"/>
        <cfvo type="max"/>
        <color rgb="FF63BE7B"/>
        <color rgb="FFFCFCFF"/>
        <color rgb="FFF8696B"/>
      </colorScale>
    </cfRule>
    <cfRule type="colorScale" priority="65193">
      <colorScale>
        <cfvo type="min"/>
        <cfvo type="max"/>
        <color rgb="FF63BE7B"/>
        <color rgb="FFFCFCFF"/>
      </colorScale>
    </cfRule>
    <cfRule type="colorScale" priority="65194">
      <colorScale>
        <cfvo type="min"/>
        <cfvo type="percentile" val="50"/>
        <cfvo type="max"/>
        <color rgb="FF63BE7B"/>
        <color rgb="FFFCFCFF"/>
        <color rgb="FFF8696B"/>
      </colorScale>
    </cfRule>
  </conditionalFormatting>
  <conditionalFormatting sqref="V8:V11">
    <cfRule type="colorScale" priority="65199">
      <colorScale>
        <cfvo type="min"/>
        <cfvo type="max"/>
        <color rgb="FFFFEF9C"/>
        <color rgb="FF63BE7B"/>
      </colorScale>
    </cfRule>
  </conditionalFormatting>
  <conditionalFormatting sqref="H7:H11">
    <cfRule type="colorScale" priority="65200">
      <colorScale>
        <cfvo type="min"/>
        <cfvo type="max"/>
        <color rgb="FFFCFCFF"/>
        <color rgb="FF63BE7B"/>
      </colorScale>
    </cfRule>
  </conditionalFormatting>
  <conditionalFormatting sqref="I7:I11">
    <cfRule type="colorScale" priority="65202">
      <colorScale>
        <cfvo type="min"/>
        <cfvo type="max"/>
        <color rgb="FFFCFCFF"/>
        <color rgb="FF63BE7B"/>
      </colorScale>
    </cfRule>
  </conditionalFormatting>
  <conditionalFormatting sqref="K7:K11">
    <cfRule type="colorScale" priority="65204">
      <colorScale>
        <cfvo type="min"/>
        <cfvo type="max"/>
        <color rgb="FFFCFCFF"/>
        <color rgb="FF63BE7B"/>
      </colorScale>
    </cfRule>
    <cfRule type="colorScale" priority="65205">
      <colorScale>
        <cfvo type="min"/>
        <cfvo type="percentile" val="50"/>
        <cfvo type="max"/>
        <color rgb="FFF8696B"/>
        <color rgb="FFFCFCFF"/>
        <color rgb="FF63BE7B"/>
      </colorScale>
    </cfRule>
  </conditionalFormatting>
  <conditionalFormatting sqref="L7:L11">
    <cfRule type="colorScale" priority="65208">
      <colorScale>
        <cfvo type="min"/>
        <cfvo type="max"/>
        <color rgb="FFFCFCFF"/>
        <color rgb="FF63BE7B"/>
      </colorScale>
    </cfRule>
    <cfRule type="colorScale" priority="65209">
      <colorScale>
        <cfvo type="min"/>
        <cfvo type="percentile" val="50"/>
        <cfvo type="max"/>
        <color rgb="FFF8696B"/>
        <color rgb="FFFCFCFF"/>
        <color rgb="FF63BE7B"/>
      </colorScale>
    </cfRule>
  </conditionalFormatting>
  <conditionalFormatting sqref="Q7:Q11">
    <cfRule type="colorScale" priority="65212">
      <colorScale>
        <cfvo type="min"/>
        <cfvo type="percentile" val="50"/>
        <cfvo type="max"/>
        <color rgb="FFF8696B"/>
        <color rgb="FFFCFCFF"/>
        <color rgb="FF63BE7B"/>
      </colorScale>
    </cfRule>
  </conditionalFormatting>
  <conditionalFormatting sqref="R7:R11">
    <cfRule type="colorScale" priority="65214">
      <colorScale>
        <cfvo type="min"/>
        <cfvo type="max"/>
        <color rgb="FFFCFCFF"/>
        <color rgb="FF63BE7B"/>
      </colorScale>
    </cfRule>
  </conditionalFormatting>
  <conditionalFormatting sqref="T7:T11">
    <cfRule type="colorScale" priority="65218">
      <colorScale>
        <cfvo type="min"/>
        <cfvo type="max"/>
        <color rgb="FFFCFCFF"/>
        <color rgb="FF63BE7B"/>
      </colorScale>
    </cfRule>
  </conditionalFormatting>
  <conditionalFormatting sqref="U7:U11">
    <cfRule type="colorScale" priority="65220">
      <colorScale>
        <cfvo type="min"/>
        <cfvo type="max"/>
        <color rgb="FFFCFCFF"/>
        <color rgb="FF63BE7B"/>
      </colorScale>
    </cfRule>
  </conditionalFormatting>
  <conditionalFormatting sqref="V7:V11">
    <cfRule type="colorScale" priority="65222">
      <colorScale>
        <cfvo type="min"/>
        <cfvo type="percentile" val="50"/>
        <cfvo type="max"/>
        <color rgb="FF63BE7B"/>
        <color rgb="FFFCFCFF"/>
        <color rgb="FFF8696B"/>
      </colorScale>
    </cfRule>
  </conditionalFormatting>
  <conditionalFormatting sqref="H7:H11">
    <cfRule type="colorScale" priority="65224">
      <colorScale>
        <cfvo type="min"/>
        <cfvo type="percentile" val="50"/>
        <cfvo type="max"/>
        <color rgb="FFF8696B"/>
        <color rgb="FFFCFCFF"/>
        <color rgb="FF63BE7B"/>
      </colorScale>
    </cfRule>
    <cfRule type="colorScale" priority="65225">
      <colorScale>
        <cfvo type="min"/>
        <cfvo type="max"/>
        <color rgb="FFFCFCFF"/>
        <color rgb="FF63BE7B"/>
      </colorScale>
    </cfRule>
  </conditionalFormatting>
  <conditionalFormatting sqref="U7:U11">
    <cfRule type="colorScale" priority="65228">
      <colorScale>
        <cfvo type="min"/>
        <cfvo type="percentile" val="50"/>
        <cfvo type="max"/>
        <color rgb="FFF8696B"/>
        <color rgb="FFFCFCFF"/>
        <color rgb="FF63BE7B"/>
      </colorScale>
    </cfRule>
  </conditionalFormatting>
  <conditionalFormatting sqref="D3:D4 D6:D11">
    <cfRule type="colorScale" priority="65330">
      <colorScale>
        <cfvo type="min"/>
        <cfvo type="percentile" val="50"/>
        <cfvo type="max"/>
        <color rgb="FFF8696B"/>
        <color rgb="FFFCFCFF"/>
        <color rgb="FF63BE7B"/>
      </colorScale>
    </cfRule>
  </conditionalFormatting>
  <conditionalFormatting sqref="E3:E4 E6:E11">
    <cfRule type="colorScale" priority="65333">
      <colorScale>
        <cfvo type="min"/>
        <cfvo type="max"/>
        <color rgb="FFFCFCFF"/>
        <color rgb="FF63BE7B"/>
      </colorScale>
    </cfRule>
  </conditionalFormatting>
  <conditionalFormatting sqref="F3:F4 F6:F11">
    <cfRule type="colorScale" priority="65336">
      <colorScale>
        <cfvo type="min"/>
        <cfvo type="percentile" val="50"/>
        <cfvo type="max"/>
        <color rgb="FFF8696B"/>
        <color rgb="FFFCFCFF"/>
        <color rgb="FF63BE7B"/>
      </colorScale>
    </cfRule>
    <cfRule type="colorScale" priority="65337">
      <colorScale>
        <cfvo type="min"/>
        <cfvo type="max"/>
        <color rgb="FFFCFCFF"/>
        <color rgb="FF63BE7B"/>
      </colorScale>
    </cfRule>
  </conditionalFormatting>
  <conditionalFormatting sqref="G3:G4 G6:G11">
    <cfRule type="colorScale" priority="65342">
      <colorScale>
        <cfvo type="min"/>
        <cfvo type="percentile" val="50"/>
        <cfvo type="max"/>
        <color rgb="FFF8696B"/>
        <color rgb="FFFCFCFF"/>
        <color rgb="FF63BE7B"/>
      </colorScale>
    </cfRule>
    <cfRule type="colorScale" priority="65343">
      <colorScale>
        <cfvo type="min"/>
        <cfvo type="max"/>
        <color rgb="FFFCFCFF"/>
        <color rgb="FF63BE7B"/>
      </colorScale>
    </cfRule>
  </conditionalFormatting>
  <conditionalFormatting sqref="H3:H4 H6:H11">
    <cfRule type="colorScale" priority="65348">
      <colorScale>
        <cfvo type="min"/>
        <cfvo type="percentile" val="50"/>
        <cfvo type="max"/>
        <color rgb="FFF8696B"/>
        <color rgb="FFFCFCFF"/>
        <color rgb="FF63BE7B"/>
      </colorScale>
    </cfRule>
  </conditionalFormatting>
  <conditionalFormatting sqref="I3:I4 I6:I11">
    <cfRule type="colorScale" priority="65351">
      <colorScale>
        <cfvo type="min"/>
        <cfvo type="percentile" val="50"/>
        <cfvo type="max"/>
        <color rgb="FFF8696B"/>
        <color rgb="FFFCFCFF"/>
        <color rgb="FF63BE7B"/>
      </colorScale>
    </cfRule>
  </conditionalFormatting>
  <conditionalFormatting sqref="K3:K4 K6:K11">
    <cfRule type="colorScale" priority="65354">
      <colorScale>
        <cfvo type="min"/>
        <cfvo type="percentile" val="50"/>
        <cfvo type="max"/>
        <color rgb="FFF8696B"/>
        <color rgb="FFFCFCFF"/>
        <color rgb="FF63BE7B"/>
      </colorScale>
    </cfRule>
  </conditionalFormatting>
  <conditionalFormatting sqref="L3:L4 L6:L11">
    <cfRule type="colorScale" priority="65357">
      <colorScale>
        <cfvo type="min"/>
        <cfvo type="percentile" val="50"/>
        <cfvo type="max"/>
        <color rgb="FFF8696B"/>
        <color rgb="FFFCFCFF"/>
        <color rgb="FF63BE7B"/>
      </colorScale>
    </cfRule>
  </conditionalFormatting>
  <conditionalFormatting sqref="O3:O4 O6:O11">
    <cfRule type="colorScale" priority="65360">
      <colorScale>
        <cfvo type="min"/>
        <cfvo type="percentile" val="50"/>
        <cfvo type="max"/>
        <color rgb="FF63BE7B"/>
        <color rgb="FFFCFCFF"/>
        <color rgb="FFF8696B"/>
      </colorScale>
    </cfRule>
  </conditionalFormatting>
  <conditionalFormatting sqref="P3:P4 P6:P11">
    <cfRule type="colorScale" priority="65363">
      <colorScale>
        <cfvo type="min"/>
        <cfvo type="percentile" val="50"/>
        <cfvo type="max"/>
        <color rgb="FF63BE7B"/>
        <color rgb="FFFCFCFF"/>
        <color rgb="FFF8696B"/>
      </colorScale>
    </cfRule>
  </conditionalFormatting>
  <conditionalFormatting sqref="Q3:Q4 Q6:Q11">
    <cfRule type="colorScale" priority="65366">
      <colorScale>
        <cfvo type="min"/>
        <cfvo type="percentile" val="50"/>
        <cfvo type="max"/>
        <color rgb="FFF8696B"/>
        <color rgb="FFFCFCFF"/>
        <color rgb="FF63BE7B"/>
      </colorScale>
    </cfRule>
  </conditionalFormatting>
  <conditionalFormatting sqref="R3:R4 R6:R11">
    <cfRule type="colorScale" priority="65369">
      <colorScale>
        <cfvo type="min"/>
        <cfvo type="percentile" val="50"/>
        <cfvo type="max"/>
        <color rgb="FFF8696B"/>
        <color rgb="FFFCFCFF"/>
        <color rgb="FF63BE7B"/>
      </colorScale>
    </cfRule>
    <cfRule type="colorScale" priority="65370">
      <colorScale>
        <cfvo type="min"/>
        <cfvo type="max"/>
        <color rgb="FFFCFCFF"/>
        <color rgb="FF63BE7B"/>
      </colorScale>
    </cfRule>
  </conditionalFormatting>
  <conditionalFormatting sqref="T3:T4 T6:T11">
    <cfRule type="colorScale" priority="65375">
      <colorScale>
        <cfvo type="min"/>
        <cfvo type="percentile" val="50"/>
        <cfvo type="max"/>
        <color rgb="FFF8696B"/>
        <color rgb="FFFCFCFF"/>
        <color rgb="FF63BE7B"/>
      </colorScale>
    </cfRule>
  </conditionalFormatting>
  <conditionalFormatting sqref="U3:U4 U6:U11">
    <cfRule type="colorScale" priority="65378">
      <colorScale>
        <cfvo type="min"/>
        <cfvo type="percentile" val="50"/>
        <cfvo type="max"/>
        <color rgb="FFF8696B"/>
        <color rgb="FFFCFCFF"/>
        <color rgb="FF63BE7B"/>
      </colorScale>
    </cfRule>
  </conditionalFormatting>
  <conditionalFormatting sqref="V3:V4 V6:V11">
    <cfRule type="colorScale" priority="65381">
      <colorScale>
        <cfvo type="min"/>
        <cfvo type="percentile" val="50"/>
        <cfvo type="max"/>
        <color rgb="FF63BE7B"/>
        <color rgb="FFFCFCFF"/>
        <color rgb="FFF8696B"/>
      </colorScale>
    </cfRule>
  </conditionalFormatting>
  <conditionalFormatting sqref="W3:W4 W6:W11">
    <cfRule type="colorScale" priority="65384">
      <colorScale>
        <cfvo type="min"/>
        <cfvo type="percentile" val="50"/>
        <cfvo type="max"/>
        <color rgb="FF63BE7B"/>
        <color rgb="FFFCFCFF"/>
        <color rgb="FFF8696B"/>
      </colorScale>
    </cfRule>
  </conditionalFormatting>
  <conditionalFormatting sqref="J3:J4 J6:J11">
    <cfRule type="colorScale" priority="65387">
      <colorScale>
        <cfvo type="min"/>
        <cfvo type="percentile" val="50"/>
        <cfvo type="max"/>
        <color rgb="FFF8696B"/>
        <color rgb="FFFCFCFF"/>
        <color rgb="FF63BE7B"/>
      </colorScale>
    </cfRule>
    <cfRule type="colorScale" priority="65388">
      <colorScale>
        <cfvo type="min"/>
        <cfvo type="max"/>
        <color rgb="FFFCFCFF"/>
        <color rgb="FF63BE7B"/>
      </colorScale>
    </cfRule>
  </conditionalFormatting>
  <conditionalFormatting sqref="D6:D17 D4">
    <cfRule type="colorScale" priority="65655">
      <colorScale>
        <cfvo type="min"/>
        <cfvo type="percentile" val="50"/>
        <cfvo type="max"/>
        <color rgb="FFF8696B"/>
        <color rgb="FFFCFCFF"/>
        <color rgb="FF63BE7B"/>
      </colorScale>
    </cfRule>
  </conditionalFormatting>
  <conditionalFormatting sqref="D2:D4 D6:D17">
    <cfRule type="colorScale" priority="65658">
      <colorScale>
        <cfvo type="min"/>
        <cfvo type="percentile" val="50"/>
        <cfvo type="max"/>
        <color rgb="FFF8696B"/>
        <color rgb="FFFCFCFF"/>
        <color rgb="FF63BE7B"/>
      </colorScale>
    </cfRule>
  </conditionalFormatting>
  <conditionalFormatting sqref="E2:E4 E6:E17">
    <cfRule type="colorScale" priority="65661">
      <colorScale>
        <cfvo type="min"/>
        <cfvo type="max"/>
        <color rgb="FFFCFCFF"/>
        <color rgb="FF63BE7B"/>
      </colorScale>
    </cfRule>
  </conditionalFormatting>
  <conditionalFormatting sqref="F2:F4 F6:F17">
    <cfRule type="colorScale" priority="65664">
      <colorScale>
        <cfvo type="min"/>
        <cfvo type="max"/>
        <color rgb="FFFCFCFF"/>
        <color rgb="FF63BE7B"/>
      </colorScale>
    </cfRule>
  </conditionalFormatting>
  <conditionalFormatting sqref="G2:G4 G6:G17">
    <cfRule type="colorScale" priority="65667">
      <colorScale>
        <cfvo type="min"/>
        <cfvo type="max"/>
        <color rgb="FFFCFCFF"/>
        <color rgb="FF63BE7B"/>
      </colorScale>
    </cfRule>
  </conditionalFormatting>
  <conditionalFormatting sqref="H2:H4 H6:H17">
    <cfRule type="colorScale" priority="65670">
      <colorScale>
        <cfvo type="min"/>
        <cfvo type="max"/>
        <color rgb="FFFCFCFF"/>
        <color rgb="FF63BE7B"/>
      </colorScale>
    </cfRule>
  </conditionalFormatting>
  <conditionalFormatting sqref="I2:I4 I6:I17">
    <cfRule type="colorScale" priority="65673">
      <colorScale>
        <cfvo type="min"/>
        <cfvo type="max"/>
        <color rgb="FFFCFCFF"/>
        <color rgb="FF63BE7B"/>
      </colorScale>
    </cfRule>
  </conditionalFormatting>
  <conditionalFormatting sqref="J2:J4 J6:J17">
    <cfRule type="colorScale" priority="65676">
      <colorScale>
        <cfvo type="min"/>
        <cfvo type="max"/>
        <color rgb="FFFCFCFF"/>
        <color rgb="FF63BE7B"/>
      </colorScale>
    </cfRule>
  </conditionalFormatting>
  <conditionalFormatting sqref="K2:K4 K6:K17">
    <cfRule type="colorScale" priority="65679">
      <colorScale>
        <cfvo type="min"/>
        <cfvo type="max"/>
        <color rgb="FFFCFCFF"/>
        <color rgb="FF63BE7B"/>
      </colorScale>
    </cfRule>
  </conditionalFormatting>
  <conditionalFormatting sqref="L2:L4 L6:L17">
    <cfRule type="colorScale" priority="65682">
      <colorScale>
        <cfvo type="min"/>
        <cfvo type="max"/>
        <color rgb="FFFCFCFF"/>
        <color rgb="FF63BE7B"/>
      </colorScale>
    </cfRule>
  </conditionalFormatting>
  <conditionalFormatting sqref="O2:O4 O6:O17">
    <cfRule type="colorScale" priority="65691">
      <colorScale>
        <cfvo type="min"/>
        <cfvo type="percentile" val="50"/>
        <cfvo type="max"/>
        <color rgb="FF63BE7B"/>
        <color rgb="FFFCFCFF"/>
        <color rgb="FFF8696B"/>
      </colorScale>
    </cfRule>
  </conditionalFormatting>
  <conditionalFormatting sqref="P2:P4 P6:P17">
    <cfRule type="colorScale" priority="65694">
      <colorScale>
        <cfvo type="min"/>
        <cfvo type="percentile" val="50"/>
        <cfvo type="max"/>
        <color rgb="FF63BE7B"/>
        <color rgb="FFFCFCFF"/>
        <color rgb="FFF8696B"/>
      </colorScale>
    </cfRule>
  </conditionalFormatting>
  <conditionalFormatting sqref="Q2:Q4 Q6:Q17">
    <cfRule type="colorScale" priority="65697">
      <colorScale>
        <cfvo type="min"/>
        <cfvo type="percentile" val="50"/>
        <cfvo type="max"/>
        <color rgb="FFF8696B"/>
        <color rgb="FFFCFCFF"/>
        <color rgb="FF63BE7B"/>
      </colorScale>
    </cfRule>
  </conditionalFormatting>
  <conditionalFormatting sqref="R2:R4 R6:R17">
    <cfRule type="colorScale" priority="65700">
      <colorScale>
        <cfvo type="min"/>
        <cfvo type="max"/>
        <color rgb="FFFCFCFF"/>
        <color rgb="FF63BE7B"/>
      </colorScale>
    </cfRule>
  </conditionalFormatting>
  <conditionalFormatting sqref="T2:T4 T6:T17">
    <cfRule type="colorScale" priority="65706">
      <colorScale>
        <cfvo type="min"/>
        <cfvo type="percentile" val="50"/>
        <cfvo type="max"/>
        <color rgb="FFF8696B"/>
        <color rgb="FFFCFCFF"/>
        <color rgb="FF63BE7B"/>
      </colorScale>
    </cfRule>
  </conditionalFormatting>
  <conditionalFormatting sqref="V2:V4 V6:V17">
    <cfRule type="colorScale" priority="65709">
      <colorScale>
        <cfvo type="min"/>
        <cfvo type="percentile" val="50"/>
        <cfvo type="max"/>
        <color rgb="FF63BE7B"/>
        <color rgb="FFFCFCFF"/>
        <color rgb="FFF8696B"/>
      </colorScale>
    </cfRule>
  </conditionalFormatting>
  <conditionalFormatting sqref="W2:W4 W6:W17">
    <cfRule type="colorScale" priority="65712">
      <colorScale>
        <cfvo type="min"/>
        <cfvo type="percentile" val="50"/>
        <cfvo type="max"/>
        <color rgb="FF63BE7B"/>
        <color rgb="FFFCFCFF"/>
        <color rgb="FFF8696B"/>
      </colorScale>
    </cfRule>
  </conditionalFormatting>
  <conditionalFormatting sqref="D2:D18">
    <cfRule type="colorScale" priority="65719">
      <colorScale>
        <cfvo type="min"/>
        <cfvo type="percentile" val="50"/>
        <cfvo type="max"/>
        <color rgb="FFF8696B"/>
        <color rgb="FFFCFCFF"/>
        <color rgb="FF63BE7B"/>
      </colorScale>
    </cfRule>
  </conditionalFormatting>
  <conditionalFormatting sqref="G2:G18">
    <cfRule type="colorScale" priority="65721">
      <colorScale>
        <cfvo type="min"/>
        <cfvo type="max"/>
        <color rgb="FFFCFCFF"/>
        <color rgb="FF63BE7B"/>
      </colorScale>
    </cfRule>
  </conditionalFormatting>
  <conditionalFormatting sqref="J2:J18">
    <cfRule type="colorScale" priority="65723">
      <colorScale>
        <cfvo type="min"/>
        <cfvo type="max"/>
        <color rgb="FFFCFCFF"/>
        <color rgb="FF63BE7B"/>
      </colorScale>
    </cfRule>
  </conditionalFormatting>
  <conditionalFormatting sqref="O2:O18">
    <cfRule type="colorScale" priority="65729">
      <colorScale>
        <cfvo type="min"/>
        <cfvo type="percentile" val="50"/>
        <cfvo type="max"/>
        <color rgb="FF63BE7B"/>
        <color rgb="FFFCFCFF"/>
        <color rgb="FFF8696B"/>
      </colorScale>
    </cfRule>
  </conditionalFormatting>
  <conditionalFormatting sqref="P2:P18">
    <cfRule type="colorScale" priority="65731">
      <colorScale>
        <cfvo type="min"/>
        <cfvo type="percentile" val="50"/>
        <cfvo type="max"/>
        <color rgb="FF63BE7B"/>
        <color rgb="FFFCFCFF"/>
        <color rgb="FFF8696B"/>
      </colorScale>
    </cfRule>
  </conditionalFormatting>
  <conditionalFormatting sqref="Q2:Q18">
    <cfRule type="colorScale" priority="65733">
      <colorScale>
        <cfvo type="min"/>
        <cfvo type="percentile" val="50"/>
        <cfvo type="max"/>
        <color rgb="FFF8696B"/>
        <color rgb="FFFCFCFF"/>
        <color rgb="FF63BE7B"/>
      </colorScale>
    </cfRule>
  </conditionalFormatting>
  <conditionalFormatting sqref="R2:R18">
    <cfRule type="colorScale" priority="65735">
      <colorScale>
        <cfvo type="min"/>
        <cfvo type="max"/>
        <color rgb="FFFCFCFF"/>
        <color rgb="FF63BE7B"/>
      </colorScale>
    </cfRule>
  </conditionalFormatting>
  <conditionalFormatting sqref="T2:T18">
    <cfRule type="colorScale" priority="65739">
      <colorScale>
        <cfvo type="min"/>
        <cfvo type="percentile" val="50"/>
        <cfvo type="max"/>
        <color rgb="FFF8696B"/>
        <color rgb="FFFCFCFF"/>
        <color rgb="FF63BE7B"/>
      </colorScale>
    </cfRule>
  </conditionalFormatting>
  <conditionalFormatting sqref="U2:U18">
    <cfRule type="colorScale" priority="65741">
      <colorScale>
        <cfvo type="min"/>
        <cfvo type="percentile" val="50"/>
        <cfvo type="max"/>
        <color rgb="FFF8696B"/>
        <color rgb="FFFCFCFF"/>
        <color rgb="FF63BE7B"/>
      </colorScale>
    </cfRule>
  </conditionalFormatting>
  <conditionalFormatting sqref="V2:V18">
    <cfRule type="colorScale" priority="65743">
      <colorScale>
        <cfvo type="min"/>
        <cfvo type="percentile" val="50"/>
        <cfvo type="max"/>
        <color rgb="FF63BE7B"/>
        <color rgb="FFFCFCFF"/>
        <color rgb="FFF8696B"/>
      </colorScale>
    </cfRule>
  </conditionalFormatting>
  <conditionalFormatting sqref="W2:W18">
    <cfRule type="colorScale" priority="65745">
      <colorScale>
        <cfvo type="min"/>
        <cfvo type="percentile" val="50"/>
        <cfvo type="max"/>
        <color rgb="FF63BE7B"/>
        <color rgb="FFFCFCFF"/>
        <color rgb="FFF8696B"/>
      </colorScale>
    </cfRule>
  </conditionalFormatting>
  <conditionalFormatting sqref="M6:N6">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onditionalFormatting>
  <conditionalFormatting sqref="M13:N13">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onditionalFormatting>
  <conditionalFormatting sqref="M13:N13">
    <cfRule type="colorScale" priority="194">
      <colorScale>
        <cfvo type="min"/>
        <cfvo type="max"/>
        <color rgb="FFFCFCFF"/>
        <color rgb="FF63BE7B"/>
      </colorScale>
    </cfRule>
    <cfRule type="colorScale" priority="195">
      <colorScale>
        <cfvo type="min"/>
        <cfvo type="percentile" val="50"/>
        <cfvo type="max"/>
        <color rgb="FFF8696B"/>
        <color rgb="FFFCFCFF"/>
        <color rgb="FF63BE7B"/>
      </colorScale>
    </cfRule>
  </conditionalFormatting>
  <conditionalFormatting sqref="M13:N13">
    <cfRule type="colorScale" priority="193">
      <colorScale>
        <cfvo type="min"/>
        <cfvo type="max"/>
        <color rgb="FFFCFCFF"/>
        <color rgb="FF63BE7B"/>
      </colorScale>
    </cfRule>
  </conditionalFormatting>
  <conditionalFormatting sqref="M14:N14">
    <cfRule type="colorScale" priority="192">
      <colorScale>
        <cfvo type="min"/>
        <cfvo type="max"/>
        <color rgb="FFFCFCFF"/>
        <color rgb="FF63BE7B"/>
      </colorScale>
    </cfRule>
  </conditionalFormatting>
  <conditionalFormatting sqref="M14:N14">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M14:N14">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onditionalFormatting>
  <conditionalFormatting sqref="M14:N14">
    <cfRule type="colorScale" priority="187">
      <colorScale>
        <cfvo type="min"/>
        <cfvo type="max"/>
        <color rgb="FFFCFCFF"/>
        <color rgb="FF63BE7B"/>
      </colorScale>
    </cfRule>
  </conditionalFormatting>
  <conditionalFormatting sqref="M14:N14">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M14:N14">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M14:N14">
    <cfRule type="colorScale" priority="182">
      <colorScale>
        <cfvo type="min"/>
        <cfvo type="max"/>
        <color rgb="FFFCFCFF"/>
        <color rgb="FF63BE7B"/>
      </colorScale>
    </cfRule>
  </conditionalFormatting>
  <conditionalFormatting sqref="M14:N14">
    <cfRule type="colorScale" priority="181">
      <colorScale>
        <cfvo type="min"/>
        <cfvo type="max"/>
        <color rgb="FFFCFCFF"/>
        <color rgb="FF63BE7B"/>
      </colorScale>
    </cfRule>
  </conditionalFormatting>
  <conditionalFormatting sqref="M2:N2">
    <cfRule type="colorScale" priority="178">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max"/>
        <color rgb="FFFCFCFF"/>
        <color rgb="FF63BE7B"/>
      </colorScale>
    </cfRule>
  </conditionalFormatting>
  <conditionalFormatting sqref="M2:N2">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M2:N2">
    <cfRule type="colorScale" priority="174">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M2:N2">
    <cfRule type="colorScale" priority="173">
      <colorScale>
        <cfvo type="min"/>
        <cfvo type="max"/>
        <color rgb="FFFCFCFF"/>
        <color rgb="FF63BE7B"/>
      </colorScale>
    </cfRule>
  </conditionalFormatting>
  <conditionalFormatting sqref="M2:N2">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M2:N2">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onditionalFormatting>
  <conditionalFormatting sqref="M2:N2">
    <cfRule type="colorScale" priority="168">
      <colorScale>
        <cfvo type="min"/>
        <cfvo type="max"/>
        <color rgb="FFFCFCFF"/>
        <color rgb="FF63BE7B"/>
      </colorScale>
    </cfRule>
  </conditionalFormatting>
  <conditionalFormatting sqref="M2:N2">
    <cfRule type="colorScale" priority="167">
      <colorScale>
        <cfvo type="min"/>
        <cfvo type="max"/>
        <color rgb="FFFCFCFF"/>
        <color rgb="FF63BE7B"/>
      </colorScale>
    </cfRule>
  </conditionalFormatting>
  <conditionalFormatting sqref="M16:N16">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onditionalFormatting>
  <conditionalFormatting sqref="M16:N16">
    <cfRule type="colorScale" priority="159">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5A8AC6"/>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CFCFF"/>
        <color rgb="FF63BE7B"/>
      </colorScale>
    </cfRule>
  </conditionalFormatting>
  <conditionalFormatting sqref="M16:N16">
    <cfRule type="colorScale" priority="157">
      <colorScale>
        <cfvo type="min"/>
        <cfvo type="percentile" val="50"/>
        <cfvo type="max"/>
        <color rgb="FFF8696B"/>
        <color rgb="FFFCFCFF"/>
        <color rgb="FF63BE7B"/>
      </colorScale>
    </cfRule>
    <cfRule type="colorScale" priority="158">
      <colorScale>
        <cfvo type="min"/>
        <cfvo type="max"/>
        <color rgb="FFFCFCFF"/>
        <color rgb="FF63BE7B"/>
      </colorScale>
    </cfRule>
  </conditionalFormatting>
  <conditionalFormatting sqref="M16:N16">
    <cfRule type="colorScale" priority="156">
      <colorScale>
        <cfvo type="min"/>
        <cfvo type="percentile" val="50"/>
        <cfvo type="max"/>
        <color rgb="FFF8696B"/>
        <color rgb="FFFCFCFF"/>
        <color rgb="FF63BE7B"/>
      </colorScale>
    </cfRule>
  </conditionalFormatting>
  <conditionalFormatting sqref="M16:N16">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onditionalFormatting>
  <conditionalFormatting sqref="M2:N4 M16:N16 M13:N14 M6:N11">
    <cfRule type="colorScale" priority="152">
      <colorScale>
        <cfvo type="min"/>
        <cfvo type="max"/>
        <color rgb="FFFCFCFF"/>
        <color rgb="FF63BE7B"/>
      </colorScale>
    </cfRule>
  </conditionalFormatting>
  <conditionalFormatting sqref="M10:M11">
    <cfRule type="colorScale" priority="151">
      <colorScale>
        <cfvo type="min"/>
        <cfvo type="max"/>
        <color rgb="FFFCFCFF"/>
        <color rgb="FF63BE7B"/>
      </colorScale>
    </cfRule>
  </conditionalFormatting>
  <conditionalFormatting sqref="M13:M14 M3:M4 M6:M11">
    <cfRule type="colorScale" priority="150">
      <colorScale>
        <cfvo type="min"/>
        <cfvo type="max"/>
        <color rgb="FFFCFCFF"/>
        <color rgb="FF63BE7B"/>
      </colorScale>
    </cfRule>
  </conditionalFormatting>
  <conditionalFormatting sqref="M16:N16">
    <cfRule type="colorScale" priority="149">
      <colorScale>
        <cfvo type="min"/>
        <cfvo type="max"/>
        <color rgb="FFFCFCFF"/>
        <color rgb="FF63BE7B"/>
      </colorScale>
    </cfRule>
  </conditionalFormatting>
  <conditionalFormatting sqref="M3:M4">
    <cfRule type="colorScale" priority="148">
      <colorScale>
        <cfvo type="min"/>
        <cfvo type="max"/>
        <color rgb="FFFCFCFF"/>
        <color rgb="FF63BE7B"/>
      </colorScale>
    </cfRule>
  </conditionalFormatting>
  <conditionalFormatting sqref="M3:M4">
    <cfRule type="colorScale" priority="146">
      <colorScale>
        <cfvo type="min"/>
        <cfvo type="percentile" val="50"/>
        <cfvo type="max"/>
        <color rgb="FFF8696B"/>
        <color rgb="FFFCFCFF"/>
        <color rgb="FF63BE7B"/>
      </colorScale>
    </cfRule>
    <cfRule type="colorScale" priority="147">
      <colorScale>
        <cfvo type="min"/>
        <cfvo type="max"/>
        <color rgb="FFFCFCFF"/>
        <color rgb="FF63BE7B"/>
      </colorScale>
    </cfRule>
  </conditionalFormatting>
  <conditionalFormatting sqref="M4:N4">
    <cfRule type="colorScale" priority="145">
      <colorScale>
        <cfvo type="min"/>
        <cfvo type="max"/>
        <color rgb="FFFCFCFF"/>
        <color rgb="FF63BE7B"/>
      </colorScale>
    </cfRule>
  </conditionalFormatting>
  <conditionalFormatting sqref="M3:M4">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M3:N4 M6:N6">
    <cfRule type="colorScale" priority="142">
      <colorScale>
        <cfvo type="min"/>
        <cfvo type="max"/>
        <color rgb="FFFCFCFF"/>
        <color rgb="FF63BE7B"/>
      </colorScale>
    </cfRule>
  </conditionalFormatting>
  <conditionalFormatting sqref="M3:N4 M13:N13 M6:N11">
    <cfRule type="colorScale" priority="140">
      <colorScale>
        <cfvo type="min"/>
        <cfvo type="max"/>
        <color rgb="FFFCFCFF"/>
        <color rgb="FF63BE7B"/>
      </colorScale>
    </cfRule>
    <cfRule type="colorScale" priority="141">
      <colorScale>
        <cfvo type="min"/>
        <cfvo type="percentile" val="50"/>
        <cfvo type="max"/>
        <color rgb="FFF8696B"/>
        <color rgb="FFFCFCFF"/>
        <color rgb="FF63BE7B"/>
      </colorScale>
    </cfRule>
  </conditionalFormatting>
  <conditionalFormatting sqref="M3:N4 M13:N13 M6:N11">
    <cfRule type="colorScale" priority="139">
      <colorScale>
        <cfvo type="min"/>
        <cfvo type="max"/>
        <color rgb="FFFCFCFF"/>
        <color rgb="FF63BE7B"/>
      </colorScale>
    </cfRule>
  </conditionalFormatting>
  <conditionalFormatting sqref="M13:M14 M2:M4 M6:M11">
    <cfRule type="colorScale" priority="138">
      <colorScale>
        <cfvo type="min"/>
        <cfvo type="max"/>
        <color rgb="FFFCFCFF"/>
        <color rgb="FF63BE7B"/>
      </colorScale>
    </cfRule>
  </conditionalFormatting>
  <conditionalFormatting sqref="M17:N17">
    <cfRule type="colorScale" priority="136">
      <colorScale>
        <cfvo type="min"/>
        <cfvo type="percentile" val="50"/>
        <cfvo type="max"/>
        <color rgb="FFF8696B"/>
        <color rgb="FFFCFCFF"/>
        <color rgb="FF63BE7B"/>
      </colorScale>
    </cfRule>
    <cfRule type="colorScale" priority="137">
      <colorScale>
        <cfvo type="min"/>
        <cfvo type="max"/>
        <color rgb="FFFCFCFF"/>
        <color rgb="FF63BE7B"/>
      </colorScale>
    </cfRule>
  </conditionalFormatting>
  <conditionalFormatting sqref="M17:N17">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5A8AC6"/>
      </colorScale>
    </cfRule>
    <cfRule type="colorScale" priority="132">
      <colorScale>
        <cfvo type="min"/>
        <cfvo type="percentile" val="50"/>
        <cfvo type="max"/>
        <color rgb="FFF8696B"/>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max"/>
        <color rgb="FFFCFCFF"/>
        <color rgb="FF63BE7B"/>
      </colorScale>
    </cfRule>
    <cfRule type="colorScale" priority="135">
      <colorScale>
        <cfvo type="min"/>
        <cfvo type="percentile" val="50"/>
        <cfvo type="max"/>
        <color rgb="FFF8696B"/>
        <color rgb="FFFCFCFF"/>
        <color rgb="FF63BE7B"/>
      </colorScale>
    </cfRule>
  </conditionalFormatting>
  <conditionalFormatting sqref="M17:N17">
    <cfRule type="colorScale" priority="127">
      <colorScale>
        <cfvo type="min"/>
        <cfvo type="percentile" val="50"/>
        <cfvo type="max"/>
        <color rgb="FFF8696B"/>
        <color rgb="FFFCFCFF"/>
        <color rgb="FF63BE7B"/>
      </colorScale>
    </cfRule>
  </conditionalFormatting>
  <conditionalFormatting sqref="M17:N17">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fRule type="colorScale" priority="126">
      <colorScale>
        <cfvo type="min"/>
        <cfvo type="percentile" val="50"/>
        <cfvo type="max"/>
        <color rgb="FFF8696B"/>
        <color rgb="FFFCFCFF"/>
        <color rgb="FF63BE7B"/>
      </colorScale>
    </cfRule>
  </conditionalFormatting>
  <conditionalFormatting sqref="M17:N17">
    <cfRule type="colorScale" priority="123">
      <colorScale>
        <cfvo type="min"/>
        <cfvo type="max"/>
        <color rgb="FFFCFCFF"/>
        <color rgb="FF63BE7B"/>
      </colorScale>
    </cfRule>
  </conditionalFormatting>
  <conditionalFormatting sqref="M17:N17">
    <cfRule type="colorScale" priority="122">
      <colorScale>
        <cfvo type="min"/>
        <cfvo type="max"/>
        <color rgb="FFFCFCFF"/>
        <color rgb="FF63BE7B"/>
      </colorScale>
    </cfRule>
  </conditionalFormatting>
  <conditionalFormatting sqref="M12:N12">
    <cfRule type="colorScale" priority="121">
      <colorScale>
        <cfvo type="min"/>
        <cfvo type="max"/>
        <color rgb="FFFCFCFF"/>
        <color rgb="FF63BE7B"/>
      </colorScale>
    </cfRule>
  </conditionalFormatting>
  <conditionalFormatting sqref="M12:N12">
    <cfRule type="colorScale" priority="120">
      <colorScale>
        <cfvo type="min"/>
        <cfvo type="max"/>
        <color rgb="FFFCFCFF"/>
        <color rgb="FF63BE7B"/>
      </colorScale>
    </cfRule>
  </conditionalFormatting>
  <conditionalFormatting sqref="M12:N12">
    <cfRule type="colorScale" priority="118">
      <colorScale>
        <cfvo type="min"/>
        <cfvo type="max"/>
        <color rgb="FFFCFCFF"/>
        <color rgb="FF63BE7B"/>
      </colorScale>
    </cfRule>
    <cfRule type="colorScale" priority="119">
      <colorScale>
        <cfvo type="min"/>
        <cfvo type="percentile" val="50"/>
        <cfvo type="max"/>
        <color rgb="FFF8696B"/>
        <color rgb="FFFCFCFF"/>
        <color rgb="FF63BE7B"/>
      </colorScale>
    </cfRule>
  </conditionalFormatting>
  <conditionalFormatting sqref="M12:N12">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onditionalFormatting>
  <conditionalFormatting sqref="M12:N12">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M12:N12">
    <cfRule type="colorScale" priority="113">
      <colorScale>
        <cfvo type="min"/>
        <cfvo type="max"/>
        <color rgb="FFFCFCFF"/>
        <color rgb="FF63BE7B"/>
      </colorScale>
    </cfRule>
  </conditionalFormatting>
  <conditionalFormatting sqref="M12:N12">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onditionalFormatting>
  <conditionalFormatting sqref="M12:N12">
    <cfRule type="colorScale" priority="110">
      <colorScale>
        <cfvo type="min"/>
        <cfvo type="max"/>
        <color rgb="FFFCFCFF"/>
        <color rgb="FF63BE7B"/>
      </colorScale>
    </cfRule>
  </conditionalFormatting>
  <conditionalFormatting sqref="M12:N12">
    <cfRule type="colorScale" priority="109">
      <colorScale>
        <cfvo type="min"/>
        <cfvo type="max"/>
        <color rgb="FFFCFCFF"/>
        <color rgb="FF63BE7B"/>
      </colorScale>
    </cfRule>
  </conditionalFormatting>
  <conditionalFormatting sqref="M12:N12">
    <cfRule type="colorScale" priority="108">
      <colorScale>
        <cfvo type="min"/>
        <cfvo type="max"/>
        <color rgb="FFFCFCFF"/>
        <color rgb="FF63BE7B"/>
      </colorScale>
    </cfRule>
  </conditionalFormatting>
  <conditionalFormatting sqref="M12:N12">
    <cfRule type="colorScale" priority="107">
      <colorScale>
        <cfvo type="min"/>
        <cfvo type="max"/>
        <color rgb="FFFCFCFF"/>
        <color rgb="FF63BE7B"/>
      </colorScale>
    </cfRule>
  </conditionalFormatting>
  <conditionalFormatting sqref="M12:N12">
    <cfRule type="colorScale" priority="106">
      <colorScale>
        <cfvo type="min"/>
        <cfvo type="max"/>
        <color rgb="FFFCFCFF"/>
        <color rgb="FF63BE7B"/>
      </colorScale>
    </cfRule>
  </conditionalFormatting>
  <conditionalFormatting sqref="M12:N12">
    <cfRule type="colorScale" priority="105">
      <colorScale>
        <cfvo type="min"/>
        <cfvo type="max"/>
        <color rgb="FFFCFCFF"/>
        <color rgb="FF63BE7B"/>
      </colorScale>
    </cfRule>
  </conditionalFormatting>
  <conditionalFormatting sqref="M12:N12">
    <cfRule type="colorScale" priority="104">
      <colorScale>
        <cfvo type="min"/>
        <cfvo type="max"/>
        <color rgb="FFFCFCFF"/>
        <color rgb="FF63BE7B"/>
      </colorScale>
    </cfRule>
  </conditionalFormatting>
  <conditionalFormatting sqref="M16:M17 M2:M4 M6:M14">
    <cfRule type="colorScale" priority="103">
      <colorScale>
        <cfvo type="min"/>
        <cfvo type="max"/>
        <color rgb="FFFCFCFF"/>
        <color rgb="FF63BE7B"/>
      </colorScale>
    </cfRule>
  </conditionalFormatting>
  <conditionalFormatting sqref="M15:N15">
    <cfRule type="colorScale" priority="102">
      <colorScale>
        <cfvo type="min"/>
        <cfvo type="max"/>
        <color rgb="FFFCFCFF"/>
        <color rgb="FF63BE7B"/>
      </colorScale>
    </cfRule>
  </conditionalFormatting>
  <conditionalFormatting sqref="M15:N15">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fRule type="colorScale" priority="101">
      <colorScale>
        <cfvo type="min"/>
        <cfvo type="percentile" val="50"/>
        <cfvo type="max"/>
        <color rgb="FFF8696B"/>
        <color rgb="FFFCFCFF"/>
        <color rgb="FF63BE7B"/>
      </colorScale>
    </cfRule>
  </conditionalFormatting>
  <conditionalFormatting sqref="M18:N18">
    <cfRule type="colorScale" priority="98">
      <colorScale>
        <cfvo type="min"/>
        <cfvo type="max"/>
        <color rgb="FFFCFCFF"/>
        <color rgb="FF63BE7B"/>
      </colorScale>
    </cfRule>
  </conditionalFormatting>
  <conditionalFormatting sqref="M18:N18">
    <cfRule type="colorScale" priority="97">
      <colorScale>
        <cfvo type="min"/>
        <cfvo type="max"/>
        <color rgb="FFFCFCFF"/>
        <color rgb="FF63BE7B"/>
      </colorScale>
    </cfRule>
  </conditionalFormatting>
  <conditionalFormatting sqref="M18:N18">
    <cfRule type="colorScale" priority="96">
      <colorScale>
        <cfvo type="min"/>
        <cfvo type="max"/>
        <color rgb="FFFCFCFF"/>
        <color rgb="FF63BE7B"/>
      </colorScale>
    </cfRule>
  </conditionalFormatting>
  <conditionalFormatting sqref="M5:N5">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max"/>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fRule type="colorScale" priority="93">
      <colorScale>
        <cfvo type="min"/>
        <cfvo type="percentile" val="50"/>
        <cfvo type="max"/>
        <color rgb="FFF8696B"/>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onditionalFormatting>
  <conditionalFormatting sqref="M2:M19">
    <cfRule type="colorScale" priority="83">
      <colorScale>
        <cfvo type="min"/>
        <cfvo type="max"/>
        <color rgb="FFFCFCFF"/>
        <color rgb="FF63BE7B"/>
      </colorScale>
    </cfRule>
  </conditionalFormatting>
  <conditionalFormatting sqref="M19:N19">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onditionalFormatting>
  <conditionalFormatting sqref="M19:N19">
    <cfRule type="colorScale" priority="78">
      <colorScale>
        <cfvo type="min"/>
        <cfvo type="percentile" val="50"/>
        <cfvo type="max"/>
        <color rgb="FFF8696B"/>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onditionalFormatting>
  <conditionalFormatting sqref="M19:N19">
    <cfRule type="colorScale" priority="76">
      <colorScale>
        <cfvo type="min"/>
        <cfvo type="max"/>
        <color rgb="FFFCFCFF"/>
        <color rgb="FF63BE7B"/>
      </colorScale>
    </cfRule>
    <cfRule type="colorScale" priority="77">
      <colorScale>
        <cfvo type="min"/>
        <cfvo type="percentile" val="50"/>
        <cfvo type="max"/>
        <color rgb="FFF8696B"/>
        <color rgb="FFFCFCFF"/>
        <color rgb="FF63BE7B"/>
      </colorScale>
    </cfRule>
  </conditionalFormatting>
  <conditionalFormatting sqref="M19:N19">
    <cfRule type="colorScale" priority="70">
      <colorScale>
        <cfvo type="min"/>
        <cfvo type="percentile" val="50"/>
        <cfvo type="max"/>
        <color rgb="FFF8696B"/>
        <color rgb="FFFCFCFF"/>
        <color rgb="FF63BE7B"/>
      </colorScale>
    </cfRule>
    <cfRule type="colorScale" priority="71">
      <colorScale>
        <cfvo type="min"/>
        <cfvo type="percentile" val="50"/>
        <cfvo type="max"/>
        <color rgb="FFF8696B"/>
        <color rgb="FFFCFCFF"/>
        <color rgb="FF5A8AC6"/>
      </colorScale>
    </cfRule>
    <cfRule type="colorScale" priority="72">
      <colorScale>
        <cfvo type="min"/>
        <cfvo type="percentile" val="50"/>
        <cfvo type="max"/>
        <color rgb="FFF8696B"/>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onditionalFormatting>
  <conditionalFormatting sqref="M19:N19">
    <cfRule type="colorScale" priority="68">
      <colorScale>
        <cfvo type="min"/>
        <cfvo type="percentile" val="50"/>
        <cfvo type="max"/>
        <color rgb="FFF8696B"/>
        <color rgb="FFFCFCFF"/>
        <color rgb="FF63BE7B"/>
      </colorScale>
    </cfRule>
    <cfRule type="colorScale" priority="69">
      <colorScale>
        <cfvo type="min"/>
        <cfvo type="max"/>
        <color rgb="FFFCFCFF"/>
        <color rgb="FF63BE7B"/>
      </colorScale>
    </cfRule>
  </conditionalFormatting>
  <conditionalFormatting sqref="M19:N19">
    <cfRule type="colorScale" priority="67">
      <colorScale>
        <cfvo type="min"/>
        <cfvo type="percentile" val="50"/>
        <cfvo type="max"/>
        <color rgb="FFF8696B"/>
        <color rgb="FFFCFCFF"/>
        <color rgb="FF63BE7B"/>
      </colorScale>
    </cfRule>
  </conditionalFormatting>
  <conditionalFormatting sqref="M19:N19">
    <cfRule type="colorScale" priority="66">
      <colorScale>
        <cfvo type="min"/>
        <cfvo type="max"/>
        <color rgb="FFFCFCFF"/>
        <color rgb="FF63BE7B"/>
      </colorScale>
    </cfRule>
  </conditionalFormatting>
  <conditionalFormatting sqref="M19:N19">
    <cfRule type="colorScale" priority="65">
      <colorScale>
        <cfvo type="min"/>
        <cfvo type="max"/>
        <color rgb="FFFCFCFF"/>
        <color rgb="FF63BE7B"/>
      </colorScale>
    </cfRule>
  </conditionalFormatting>
  <conditionalFormatting sqref="M19:N19">
    <cfRule type="colorScale" priority="64">
      <colorScale>
        <cfvo type="min"/>
        <cfvo type="max"/>
        <color rgb="FFFCFCFF"/>
        <color rgb="FF63BE7B"/>
      </colorScale>
    </cfRule>
  </conditionalFormatting>
  <conditionalFormatting sqref="M19:N19">
    <cfRule type="colorScale" priority="63">
      <colorScale>
        <cfvo type="min"/>
        <cfvo type="max"/>
        <color rgb="FFFCFCFF"/>
        <color rgb="FF63BE7B"/>
      </colorScale>
    </cfRule>
  </conditionalFormatting>
  <conditionalFormatting sqref="M19:N19">
    <cfRule type="colorScale" priority="62">
      <colorScale>
        <cfvo type="min"/>
        <cfvo type="max"/>
        <color rgb="FFFCFCFF"/>
        <color rgb="FF63BE7B"/>
      </colorScale>
    </cfRule>
  </conditionalFormatting>
  <conditionalFormatting sqref="M19:N19">
    <cfRule type="colorScale" priority="61">
      <colorScale>
        <cfvo type="min"/>
        <cfvo type="max"/>
        <color rgb="FFFCFCFF"/>
        <color rgb="FF63BE7B"/>
      </colorScale>
    </cfRule>
  </conditionalFormatting>
  <conditionalFormatting sqref="M7:M9">
    <cfRule type="colorScale" priority="60">
      <colorScale>
        <cfvo type="min"/>
        <cfvo type="max"/>
        <color rgb="FFFCFCFF"/>
        <color rgb="FF63BE7B"/>
      </colorScale>
    </cfRule>
  </conditionalFormatting>
  <conditionalFormatting sqref="M7:M11">
    <cfRule type="colorScale" priority="59">
      <colorScale>
        <cfvo type="min"/>
        <cfvo type="max"/>
        <color rgb="FFFCFCFF"/>
        <color rgb="FF63BE7B"/>
      </colorScale>
    </cfRule>
  </conditionalFormatting>
  <conditionalFormatting sqref="M7:M11">
    <cfRule type="colorScale" priority="56">
      <colorScale>
        <cfvo type="min"/>
        <cfvo type="max"/>
        <color rgb="FFFCFCFF"/>
        <color rgb="FF63BE7B"/>
      </colorScale>
    </cfRule>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onditionalFormatting>
  <conditionalFormatting sqref="M3:M4 M6:M11">
    <cfRule type="colorScale" priority="54">
      <colorScale>
        <cfvo type="min"/>
        <cfvo type="percentile" val="50"/>
        <cfvo type="max"/>
        <color rgb="FFF8696B"/>
        <color rgb="FFFCFCFF"/>
        <color rgb="FF63BE7B"/>
      </colorScale>
    </cfRule>
    <cfRule type="colorScale" priority="55">
      <colorScale>
        <cfvo type="min"/>
        <cfvo type="max"/>
        <color rgb="FFFCFCFF"/>
        <color rgb="FF63BE7B"/>
      </colorScale>
    </cfRule>
  </conditionalFormatting>
  <conditionalFormatting sqref="M2:M4 M6:M17">
    <cfRule type="colorScale" priority="53">
      <colorScale>
        <cfvo type="min"/>
        <cfvo type="max"/>
        <color rgb="FFFCFCFF"/>
        <color rgb="FF63BE7B"/>
      </colorScale>
    </cfRule>
  </conditionalFormatting>
  <conditionalFormatting sqref="M2:M18">
    <cfRule type="colorScale" priority="52">
      <colorScale>
        <cfvo type="min"/>
        <cfvo type="max"/>
        <color rgb="FFFCFCFF"/>
        <color rgb="FF63BE7B"/>
      </colorScale>
    </cfRule>
  </conditionalFormatting>
  <conditionalFormatting sqref="N10:N11">
    <cfRule type="colorScale" priority="51">
      <colorScale>
        <cfvo type="min"/>
        <cfvo type="max"/>
        <color rgb="FFFCFCFF"/>
        <color rgb="FF63BE7B"/>
      </colorScale>
    </cfRule>
  </conditionalFormatting>
  <conditionalFormatting sqref="N13:N14 N3:N4 N6:N11">
    <cfRule type="colorScale" priority="50">
      <colorScale>
        <cfvo type="min"/>
        <cfvo type="max"/>
        <color rgb="FFFCFCFF"/>
        <color rgb="FF63BE7B"/>
      </colorScale>
    </cfRule>
  </conditionalFormatting>
  <conditionalFormatting sqref="N3:N4">
    <cfRule type="colorScale" priority="49">
      <colorScale>
        <cfvo type="min"/>
        <cfvo type="max"/>
        <color rgb="FFFCFCFF"/>
        <color rgb="FF63BE7B"/>
      </colorScale>
    </cfRule>
  </conditionalFormatting>
  <conditionalFormatting sqref="N3:N4">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onditionalFormatting>
  <conditionalFormatting sqref="N3:N4">
    <cfRule type="colorScale" priority="45">
      <colorScale>
        <cfvo type="min"/>
        <cfvo type="max"/>
        <color rgb="FFFCFCFF"/>
        <color rgb="FF63BE7B"/>
      </colorScale>
    </cfRule>
    <cfRule type="colorScale" priority="46">
      <colorScale>
        <cfvo type="min"/>
        <cfvo type="percentile" val="50"/>
        <cfvo type="max"/>
        <color rgb="FFF8696B"/>
        <color rgb="FFFCFCFF"/>
        <color rgb="FF63BE7B"/>
      </colorScale>
    </cfRule>
  </conditionalFormatting>
  <conditionalFormatting sqref="N13:N14 N2:N4 N6:N11">
    <cfRule type="colorScale" priority="44">
      <colorScale>
        <cfvo type="min"/>
        <cfvo type="max"/>
        <color rgb="FFFCFCFF"/>
        <color rgb="FF63BE7B"/>
      </colorScale>
    </cfRule>
  </conditionalFormatting>
  <conditionalFormatting sqref="N16:N17 N2:N4 N6:N14">
    <cfRule type="colorScale" priority="43">
      <colorScale>
        <cfvo type="min"/>
        <cfvo type="max"/>
        <color rgb="FFFCFCFF"/>
        <color rgb="FF63BE7B"/>
      </colorScale>
    </cfRule>
  </conditionalFormatting>
  <conditionalFormatting sqref="N2:N19">
    <cfRule type="colorScale" priority="42">
      <colorScale>
        <cfvo type="min"/>
        <cfvo type="max"/>
        <color rgb="FFFCFCFF"/>
        <color rgb="FF63BE7B"/>
      </colorScale>
    </cfRule>
  </conditionalFormatting>
  <conditionalFormatting sqref="N7:N9">
    <cfRule type="colorScale" priority="41">
      <colorScale>
        <cfvo type="min"/>
        <cfvo type="max"/>
        <color rgb="FFFCFCFF"/>
        <color rgb="FF63BE7B"/>
      </colorScale>
    </cfRule>
  </conditionalFormatting>
  <conditionalFormatting sqref="N7:N11">
    <cfRule type="colorScale" priority="40">
      <colorScale>
        <cfvo type="min"/>
        <cfvo type="max"/>
        <color rgb="FFFCFCFF"/>
        <color rgb="FF63BE7B"/>
      </colorScale>
    </cfRule>
  </conditionalFormatting>
  <conditionalFormatting sqref="N7:N11">
    <cfRule type="colorScale" priority="37">
      <colorScale>
        <cfvo type="min"/>
        <cfvo type="max"/>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onditionalFormatting>
  <conditionalFormatting sqref="N3:N4 N6:N11">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onditionalFormatting>
  <conditionalFormatting sqref="N2:N4 N6:N17">
    <cfRule type="colorScale" priority="34">
      <colorScale>
        <cfvo type="min"/>
        <cfvo type="max"/>
        <color rgb="FFFCFCFF"/>
        <color rgb="FF63BE7B"/>
      </colorScale>
    </cfRule>
  </conditionalFormatting>
  <conditionalFormatting sqref="N2:N18">
    <cfRule type="colorScale" priority="33">
      <colorScale>
        <cfvo type="min"/>
        <cfvo type="max"/>
        <color rgb="FFFCFCFF"/>
        <color rgb="FF63BE7B"/>
      </colorScale>
    </cfRule>
  </conditionalFormatting>
  <conditionalFormatting sqref="S10:S11">
    <cfRule type="colorScale" priority="26">
      <colorScale>
        <cfvo type="min"/>
        <cfvo type="max"/>
        <color rgb="FFFFEF9C"/>
        <color rgb="FF63BE7B"/>
      </colorScale>
    </cfRule>
  </conditionalFormatting>
  <conditionalFormatting sqref="S10:S11">
    <cfRule type="colorScale" priority="24">
      <colorScale>
        <cfvo type="min"/>
        <cfvo type="max"/>
        <color rgb="FFFFEF9C"/>
        <color rgb="FF63BE7B"/>
      </colorScale>
    </cfRule>
    <cfRule type="colorScale" priority="25">
      <colorScale>
        <cfvo type="min"/>
        <cfvo type="percentile" val="50"/>
        <cfvo type="max"/>
        <color rgb="FFF8696B"/>
        <color rgb="FFFCFCFF"/>
        <color rgb="FF63BE7B"/>
      </colorScale>
    </cfRule>
  </conditionalFormatting>
  <conditionalFormatting sqref="S3:S4">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onditionalFormatting>
  <conditionalFormatting sqref="S3:S4">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onditionalFormatting>
  <conditionalFormatting sqref="S13:S14 S3:S4 S6:S11">
    <cfRule type="colorScale" priority="19">
      <colorScale>
        <cfvo type="min"/>
        <cfvo type="max"/>
        <color rgb="FFFCFCFF"/>
        <color rgb="FF63BE7B"/>
      </colorScale>
    </cfRule>
  </conditionalFormatting>
  <conditionalFormatting sqref="S13:S14 S2:S4 S6:S11">
    <cfRule type="colorScale" priority="18">
      <colorScale>
        <cfvo type="min"/>
        <cfvo type="max"/>
        <color rgb="FFFCFCFF"/>
        <color rgb="FF63BE7B"/>
      </colorScale>
    </cfRule>
  </conditionalFormatting>
  <conditionalFormatting sqref="S16:S17 S2:S4 S6:S14">
    <cfRule type="colorScale" priority="17">
      <colorScale>
        <cfvo type="min"/>
        <cfvo type="percentile" val="50"/>
        <cfvo type="max"/>
        <color rgb="FFF8696B"/>
        <color rgb="FFFCFCFF"/>
        <color rgb="FF63BE7B"/>
      </colorScale>
    </cfRule>
  </conditionalFormatting>
  <conditionalFormatting sqref="S2:S19">
    <cfRule type="colorScale" priority="16">
      <colorScale>
        <cfvo type="min"/>
        <cfvo type="percentile" val="50"/>
        <cfvo type="max"/>
        <color rgb="FFF8696B"/>
        <color rgb="FFFCFCFF"/>
        <color rgb="FF63BE7B"/>
      </colorScale>
    </cfRule>
  </conditionalFormatting>
  <conditionalFormatting sqref="S7:S9">
    <cfRule type="colorScale" priority="15">
      <colorScale>
        <cfvo type="min"/>
        <cfvo type="max"/>
        <color rgb="FFFFEF9C"/>
        <color rgb="FF63BE7B"/>
      </colorScale>
    </cfRule>
  </conditionalFormatting>
  <conditionalFormatting sqref="S7:S11">
    <cfRule type="colorScale" priority="11">
      <colorScale>
        <cfvo type="min"/>
        <cfvo type="percentile" val="50"/>
        <cfvo type="max"/>
        <color rgb="FFF8696B"/>
        <color rgb="FFFCFCFF"/>
        <color rgb="FF63BE7B"/>
      </colorScale>
    </cfRule>
    <cfRule type="colorScale" priority="12">
      <colorScale>
        <cfvo type="min"/>
        <cfvo type="max"/>
        <color rgb="FFFCFCFF"/>
        <color rgb="FF63BE7B"/>
      </colorScale>
    </cfRule>
    <cfRule type="colorScale" priority="13">
      <colorScale>
        <cfvo type="min"/>
        <cfvo type="max"/>
        <color rgb="FFFCFCFF"/>
        <color rgb="FF63BE7B"/>
      </colorScale>
    </cfRule>
    <cfRule type="colorScale" priority="14">
      <colorScale>
        <cfvo type="min"/>
        <cfvo type="max"/>
        <color rgb="FFFCFCFF"/>
        <color rgb="FF63BE7B"/>
      </colorScale>
    </cfRule>
  </conditionalFormatting>
  <conditionalFormatting sqref="S7:S11">
    <cfRule type="colorScale" priority="9">
      <colorScale>
        <cfvo type="min"/>
        <cfvo type="max"/>
        <color rgb="FFFCFCFF"/>
        <color rgb="FF63BE7B"/>
      </colorScale>
    </cfRule>
    <cfRule type="colorScale" priority="10">
      <colorScale>
        <cfvo type="min"/>
        <cfvo type="percentile" val="50"/>
        <cfvo type="max"/>
        <color rgb="FFF8696B"/>
        <color rgb="FFFCFCFF"/>
        <color rgb="FF63BE7B"/>
      </colorScale>
    </cfRule>
  </conditionalFormatting>
  <conditionalFormatting sqref="S7:S11">
    <cfRule type="colorScale" priority="8">
      <colorScale>
        <cfvo type="min"/>
        <cfvo type="max"/>
        <color rgb="FFFCFCFF"/>
        <color rgb="FF63BE7B"/>
      </colorScale>
    </cfRule>
  </conditionalFormatting>
  <conditionalFormatting sqref="S3:S4 S6:S11">
    <cfRule type="colorScale" priority="7">
      <colorScale>
        <cfvo type="min"/>
        <cfvo type="percentile" val="50"/>
        <cfvo type="max"/>
        <color rgb="FFF8696B"/>
        <color rgb="FFFCFCFF"/>
        <color rgb="FF63BE7B"/>
      </colorScale>
    </cfRule>
  </conditionalFormatting>
  <conditionalFormatting sqref="S2:S4 S6:S17">
    <cfRule type="colorScale" priority="6">
      <colorScale>
        <cfvo type="min"/>
        <cfvo type="percentile" val="50"/>
        <cfvo type="max"/>
        <color rgb="FFF8696B"/>
        <color rgb="FFFCFCFF"/>
        <color rgb="FF63BE7B"/>
      </colorScale>
    </cfRule>
  </conditionalFormatting>
  <conditionalFormatting sqref="S2:S18">
    <cfRule type="colorScale" priority="5">
      <colorScale>
        <cfvo type="min"/>
        <cfvo type="percentile" val="50"/>
        <cfvo type="max"/>
        <color rgb="FFF8696B"/>
        <color rgb="FFFCFCFF"/>
        <color rgb="FF63BE7B"/>
      </colorScale>
    </cfRule>
  </conditionalFormatting>
  <hyperlinks>
    <hyperlink ref="A12" r:id="rId1" display="Technology/Software/ZScaler.xlsx" xr:uid="{39DEEFC7-69E7-B44C-9930-326B26DFE453}"/>
    <hyperlink ref="A11" r:id="rId2" display="Technology/Software/Crowdstrike.xlsx" xr:uid="{AE23A5C9-3C60-484D-90D0-F866CC6AAEC5}"/>
    <hyperlink ref="A19" r:id="rId3" display="Consumer/Dutch Bros.xlsx" xr:uid="{8A6B23D0-6998-8B4E-9D4B-433B10CE3858}"/>
    <hyperlink ref="A8" r:id="rId4" display="Technology/Hardware/Mobileye.xlsx" xr:uid="{6C8082F4-1FB9-E349-9366-1DF7AF73E81A}"/>
    <hyperlink ref="A4" r:id="rId5" display="Technology/Software/dLocal.xlsx" xr:uid="{D19FBE11-74B0-644B-A4E5-40E9096F6A92}"/>
    <hyperlink ref="A6" r:id="rId6" display="Technology/Software/Airbnb.xlsx" xr:uid="{CC407AE3-0FA9-754E-B423-F9A55C208EE5}"/>
    <hyperlink ref="A7" r:id="rId7" display="Technology/Software/SentinelOne.xlsx" xr:uid="{8EF36E4A-EFD9-814B-B28D-3279F243CC90}"/>
    <hyperlink ref="A15" r:id="rId8" display="Technology/Software/Confluent.xlsx" xr:uid="{A57CCED3-2869-0349-9F87-23482BB11077}"/>
    <hyperlink ref="A14" r:id="rId9" display="Technology/Software/GitLab.xlsx" xr:uid="{5755D5FC-8EA6-454C-96F9-EE53F830A8B8}"/>
    <hyperlink ref="A16" r:id="rId10" display="Technology/Software/Snowflake.xlsx" xr:uid="{39302B2A-667A-C745-AE56-8F3CBFFA94A1}"/>
    <hyperlink ref="A18" r:id="rId11" display="Technology/Hardware/Tesla.xlsx" xr:uid="{C17AEA53-3A28-BB4A-8A33-541F74EC7596}"/>
    <hyperlink ref="A2" r:id="rId12" display="Technology/Hardware/Super Micro Computer.xlsx" xr:uid="{0B9A68FF-0F53-5A46-B1AE-0AD786E339DD}"/>
    <hyperlink ref="A13" r:id="rId13" display="Technology/Hardware/Nvidia.xlsx" xr:uid="{A64ABFCD-AB2B-974B-A72B-6901C769C898}"/>
    <hyperlink ref="A3" r:id="rId14" display="Technology/Software/Twilio.xlsx" xr:uid="{92CD845B-A9B8-4643-91CE-3F3C515BDC28}"/>
    <hyperlink ref="A10" r:id="rId15" display="Technology/Software/Global-E.xlsx" xr:uid="{0890CF65-599A-844C-BF15-66B5AB41F49F}"/>
    <hyperlink ref="A5" r:id="rId16" display="Financials/Adyen.xlsx" xr:uid="{29966244-D9D5-8548-9B5B-67F8A351E068}"/>
    <hyperlink ref="A9" r:id="rId17" display="Technology/Software/Monday.com.xlsx" xr:uid="{22C9C04F-F98C-A146-B479-5793F41146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32"/>
  <sheetViews>
    <sheetView zoomScale="80" zoomScaleNormal="80" workbookViewId="0">
      <pane ySplit="1" topLeftCell="A2" activePane="bottomLeft" state="frozen"/>
      <selection pane="bottomLeft" activeCell="N12" sqref="N12"/>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597</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49" customHeight="1">
      <c r="A2" s="32" t="e" vm="58">
        <v>#VALUE!</v>
      </c>
      <c r="B2" s="13" cm="1">
        <f t="array" ref="B2">_FV(A2,"Price")</f>
        <v>92.522999999999996</v>
      </c>
      <c r="C2" s="13">
        <f>[58]Model!$K$6</f>
        <v>105.98783526380149</v>
      </c>
      <c r="D2" s="4">
        <f>[58]Model!$K$7</f>
        <v>0.14552960089709033</v>
      </c>
      <c r="E2" s="4">
        <f>[58]Model!$E$11</f>
        <v>0.28314252479868807</v>
      </c>
      <c r="F2" s="4">
        <f>[58]Model!$F$11</f>
        <v>0.22706872897711117</v>
      </c>
      <c r="G2" s="4">
        <f>[58]Model!$K$11</f>
        <v>0.17103728785596189</v>
      </c>
      <c r="H2" s="4">
        <f>[58]Model!$E$13</f>
        <v>0.3113748078196743</v>
      </c>
      <c r="I2" s="4">
        <f>[58]Model!$F$13</f>
        <v>0.25641933333397438</v>
      </c>
      <c r="J2" s="4">
        <f>[58]Model!$K$13</f>
        <v>0.14495701306560024</v>
      </c>
      <c r="K2" s="4">
        <f>[58]Model!$E$15</f>
        <v>0.36841403291393315</v>
      </c>
      <c r="L2" s="4">
        <f>[58]Model!$F$15</f>
        <v>0.25370812603994741</v>
      </c>
      <c r="M2" s="4">
        <f>[58]Model!$K$15</f>
        <v>0.18731103241867761</v>
      </c>
      <c r="N2" s="4">
        <f t="shared" ref="N2:N14" si="0">SUM(D2,G2,M2,J2,Q2,R2,S2,T2,U2)/9</f>
        <v>0.33802729438240459</v>
      </c>
      <c r="O2" s="26">
        <f>[58]Model!$A$6</f>
        <v>10.48713403031887</v>
      </c>
      <c r="P2" s="26">
        <f>[58]Model!$A$7</f>
        <v>17.691258730158729</v>
      </c>
      <c r="Q2" s="23">
        <f>[58]Model!$C$7</f>
        <v>5.2487583994714274E-2</v>
      </c>
      <c r="R2" s="4">
        <f>[58]Model!$C$3</f>
        <v>1</v>
      </c>
      <c r="S2" s="4">
        <f>[58]Model!$C$5</f>
        <v>0.57950000000000002</v>
      </c>
      <c r="T2" s="4">
        <f>[58]Model!$C$6</f>
        <v>0.54505267662785284</v>
      </c>
      <c r="U2" s="4">
        <f>[58]Model!$E$7</f>
        <v>0.21637045458174373</v>
      </c>
      <c r="V2" s="27">
        <f>[58]Model!$G$7</f>
        <v>2.3323729274785439E-2</v>
      </c>
      <c r="W2" s="4">
        <f>[58]Model!$G$3</f>
        <v>3.6607533162473248E-2</v>
      </c>
      <c r="X2" s="5">
        <f>[58]Model!$A$3</f>
        <v>20061887400</v>
      </c>
      <c r="Y2" s="10" t="str" cm="1">
        <f t="array" ref="Y2">_FV(A2,"Industry")</f>
        <v>Hotels &amp; Entertainment Services</v>
      </c>
      <c r="Z2" s="16"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2" s="5" t="str" cm="1">
        <f t="array" ref="AB2">_FV(A2,"Currency")</f>
        <v>USD</v>
      </c>
    </row>
    <row r="3" spans="1:35" ht="50" customHeight="1">
      <c r="A3" s="32" t="e" vm="84">
        <v>#VALUE!</v>
      </c>
      <c r="B3" s="13" cm="1">
        <f t="array" ref="B3">_FV(A3,"Price")</f>
        <v>100.03</v>
      </c>
      <c r="C3" s="13">
        <f>'[86]Sheet 1'!$AO$116</f>
        <v>100.18652276479779</v>
      </c>
      <c r="D3" s="4">
        <f>'[86]Sheet 1'!$AO$118</f>
        <v>1.6648946690440702E-3</v>
      </c>
      <c r="E3" s="4">
        <f>'[86]Sheet 1'!$AM$4</f>
        <v>0.25677556818181824</v>
      </c>
      <c r="F3" s="4">
        <f>'[86]Sheet 1'!$AN$4</f>
        <v>0.26925641692191182</v>
      </c>
      <c r="G3" s="4">
        <f>'[86]Sheet 1'!$AU$107</f>
        <v>0.15179461600357272</v>
      </c>
      <c r="H3" s="4">
        <f>'[86]Sheet 1'!$AM$29</f>
        <v>0.16265678329878352</v>
      </c>
      <c r="I3" s="4">
        <f>'[86]Sheet 1'!$AN$29</f>
        <v>0.44327780279153539</v>
      </c>
      <c r="J3" s="4">
        <f>'[86]Sheet 1'!$AT$22</f>
        <v>0.18686866407346661</v>
      </c>
      <c r="K3" s="4">
        <f>'[86]Sheet 1'!$AM$106</f>
        <v>0.34692848892155825</v>
      </c>
      <c r="L3" s="4">
        <f>'[86]Sheet 1'!$AN$106</f>
        <v>0.35885186042951056</v>
      </c>
      <c r="M3" s="4">
        <f>'[86]Sheet 1'!$AS$106</f>
        <v>0.18017032512550904</v>
      </c>
      <c r="N3" s="4">
        <f t="shared" si="0"/>
        <v>0.31255799601696282</v>
      </c>
      <c r="O3" s="26">
        <f>'[86]Sheet 1'!$AT$19</f>
        <v>3.4681629563668745</v>
      </c>
      <c r="P3" s="26">
        <f>'[86]Sheet 1'!$AU$19</f>
        <v>9.720100326936036</v>
      </c>
      <c r="Q3" s="23">
        <f>'[86]Sheet 1'!$AV$22</f>
        <v>9.2184421735224398E-2</v>
      </c>
      <c r="R3" s="4">
        <f>'[86]Sheet 1'!$AS$7</f>
        <v>0.83919999999999995</v>
      </c>
      <c r="S3" s="4">
        <f>'[86]Sheet 1'!$AU$7</f>
        <v>0.35680320569902046</v>
      </c>
      <c r="T3" s="4">
        <f>'[86]Sheet 1'!$AV$7</f>
        <v>0.3197105966162066</v>
      </c>
      <c r="U3" s="4">
        <f>'[86]Sheet 1'!$AU$13</f>
        <v>0.68462524023062143</v>
      </c>
      <c r="V3" s="27">
        <f>'[86]Sheet 1'!$AV$13</f>
        <v>1.8897899048942337</v>
      </c>
      <c r="W3" s="4">
        <f>'[86]Sheet 1'!$AS$16</f>
        <v>-1.7157376237623801E-2</v>
      </c>
      <c r="X3" s="5">
        <f>'[86]Sheet 1'!$AV$101</f>
        <v>352516700000</v>
      </c>
      <c r="Y3" s="10" t="str" cm="1">
        <f t="array" ref="Y3">_FV(A3,"Industry")</f>
        <v>Pharmaceuticals</v>
      </c>
      <c r="Z3" s="16"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5" t="str" cm="1">
        <f t="array" ref="AB3">_FV(A3,"Currency")</f>
        <v>USD</v>
      </c>
    </row>
    <row r="4" spans="1:35" ht="50" customHeight="1">
      <c r="A4" s="32" t="e" vm="7">
        <v>#VALUE!</v>
      </c>
      <c r="B4" s="13" cm="1">
        <f t="array" ref="B4">_FV(A4,"Price")</f>
        <v>167.98</v>
      </c>
      <c r="C4" s="13">
        <f>[7]Model!$K$6</f>
        <v>175.92923541102027</v>
      </c>
      <c r="D4" s="4">
        <f>[7]Model!$K$7</f>
        <v>4.7322511078820684E-2</v>
      </c>
      <c r="E4" s="4">
        <f>[7]Model!$E$11</f>
        <v>0.19104170517447683</v>
      </c>
      <c r="F4" s="4">
        <f>[7]Model!$F$11</f>
        <v>0.13125174843738185</v>
      </c>
      <c r="G4" s="4">
        <f>[7]Model!$K$11</f>
        <v>0.12082205480047818</v>
      </c>
      <c r="H4" s="4">
        <f>[7]Model!$E$13</f>
        <v>0.52187147688838786</v>
      </c>
      <c r="I4" s="4">
        <f>[7]Model!$F$13</f>
        <v>0.59271057115341885</v>
      </c>
      <c r="J4" s="4">
        <f>[7]Model!$K$13</f>
        <v>0.24191720998090588</v>
      </c>
      <c r="K4" s="4">
        <f>[7]Model!$E$15</f>
        <v>-5.0868188520936108E-4</v>
      </c>
      <c r="L4" s="4">
        <f>[7]Model!$F$15</f>
        <v>0.26949271757218085</v>
      </c>
      <c r="M4" s="4">
        <f>[7]Model!$K$15</f>
        <v>9.1072097271658575E-2</v>
      </c>
      <c r="N4" s="4">
        <f t="shared" si="0"/>
        <v>0.25097686674211417</v>
      </c>
      <c r="O4" s="26">
        <f>[7]Model!$A$6</f>
        <v>11.153829548736462</v>
      </c>
      <c r="P4" s="26">
        <f>[7]Model!$A$7</f>
        <v>35.925706802325578</v>
      </c>
      <c r="Q4" s="23">
        <f>[7]Model!$C$7</f>
        <v>3.5926855427519493E-2</v>
      </c>
      <c r="R4" s="4">
        <f>[7]Model!$C$3</f>
        <v>0.79520000000000002</v>
      </c>
      <c r="S4" s="4">
        <f>[7]Model!$C$5</f>
        <v>0.2298</v>
      </c>
      <c r="T4" s="4">
        <f>[7]Model!$C$6</f>
        <v>0.35507207678017633</v>
      </c>
      <c r="U4" s="4">
        <f>[7]Model!$E$7</f>
        <v>0.34165899533946825</v>
      </c>
      <c r="V4" s="27">
        <f>[7]Model!$G$7</f>
        <v>0.12543950212621563</v>
      </c>
      <c r="W4" s="4">
        <f>[7]Model!$G$3</f>
        <v>-1.0561316790152903E-2</v>
      </c>
      <c r="X4" s="5">
        <f>[7]Model!$O$20</f>
        <v>6179221570</v>
      </c>
      <c r="Y4" s="10" t="str" cm="1">
        <f t="array" ref="Y4">_FV(A4,"Industry")</f>
        <v>Software &amp; IT Services</v>
      </c>
      <c r="Z4" s="16" cm="1">
        <f t="array" ref="Z4">_FV(A4,"Year incorporated",TRUE)</f>
        <v>1999</v>
      </c>
      <c r="AA4" s="8" t="str" cm="1">
        <f t="array" ref="AA4">_FV(A4,"Description")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4" s="5" t="str" cm="1">
        <f t="array" ref="AB4">_FV(A4,"Currency")</f>
        <v>USD</v>
      </c>
      <c r="AC4" s="6"/>
      <c r="AH4" s="6"/>
    </row>
    <row r="5" spans="1:35" ht="50" customHeight="1">
      <c r="A5" s="32" t="e" vm="12">
        <v>#VALUE!</v>
      </c>
      <c r="B5" s="13" cm="1">
        <f t="array" ref="B5">_FV(A5,"Price")</f>
        <v>2924.99</v>
      </c>
      <c r="C5" s="13">
        <f>'[12]Sheet 1'!$H$116</f>
        <v>2228.2938194820986</v>
      </c>
      <c r="D5" s="4">
        <f>'[12]Sheet 1'!$H$118</f>
        <v>-0.23818754269857378</v>
      </c>
      <c r="E5" s="4">
        <f>'[12]Sheet 1'!$F$4</f>
        <v>0.29690560125342724</v>
      </c>
      <c r="F5" s="4">
        <f>'[12]Sheet 1'!$G$4</f>
        <v>0.21488976140138938</v>
      </c>
      <c r="G5" s="4">
        <f>'[12]Sheet 1'!$N$107</f>
        <v>0.12744904157340961</v>
      </c>
      <c r="H5" s="4">
        <f>'[12]Sheet 1'!$F$29</f>
        <v>8.4985835694050937E-2</v>
      </c>
      <c r="I5" s="4">
        <f>'[12]Sheet 1'!$G$29</f>
        <v>0.15900783289817233</v>
      </c>
      <c r="J5" s="4">
        <f>'[12]Sheet 1'!$M$22</f>
        <v>0.11200937884577282</v>
      </c>
      <c r="K5" s="4">
        <f>'[12]Sheet 1'!$F$106</f>
        <v>4.6420141620771016E-2</v>
      </c>
      <c r="L5" s="4">
        <f>'[12]Sheet 1'!$G$106</f>
        <v>0.60902255639097747</v>
      </c>
      <c r="M5" s="4">
        <f>'[12]Sheet 1'!$L$106</f>
        <v>0.19776244733863493</v>
      </c>
      <c r="N5" s="4">
        <f t="shared" si="0"/>
        <v>0.21259591181752727</v>
      </c>
      <c r="O5" s="26">
        <f>'[12]Sheet 1'!$M$19</f>
        <v>7.7047872385332505</v>
      </c>
      <c r="P5" s="26">
        <f>'[12]Sheet 1'!$N$19</f>
        <v>34.909333934444696</v>
      </c>
      <c r="Q5" s="23">
        <f>'[12]Sheet 1'!$O$22</f>
        <v>3.4524474302664511E-2</v>
      </c>
      <c r="R5" s="4">
        <f>'[12]Sheet 1'!$L$7</f>
        <v>0.57762005436424047</v>
      </c>
      <c r="S5" s="4">
        <f>'[12]Sheet 1'!$N$7</f>
        <v>0.22070851460534494</v>
      </c>
      <c r="T5" s="4">
        <f>'[12]Sheet 1'!$O$7</f>
        <v>0.26600372902423863</v>
      </c>
      <c r="U5" s="4">
        <f>'[12]Sheet 1'!$N$13</f>
        <v>0.61547310900201324</v>
      </c>
      <c r="V5" s="27">
        <f>'[103]Sheet 1'!$AV$13</f>
        <v>2.766152315346345</v>
      </c>
      <c r="W5" s="4">
        <f>'[12]Sheet 1'!$L$16</f>
        <v>2.1155833950386772E-2</v>
      </c>
      <c r="X5" s="5">
        <f>'[12]Sheet 1'!$N$102</f>
        <v>61985013334</v>
      </c>
      <c r="Y5" s="10" t="str" cm="1">
        <f t="array" ref="Y5">_FV(A5,"Industry")</f>
        <v>Software &amp; IT Services</v>
      </c>
      <c r="Z5" s="16" cm="1">
        <f t="array" ref="Z5">_FV(A5,"Year incorporated",TRUE)</f>
        <v>2002</v>
      </c>
      <c r="AA5" s="8" t="str" cm="1">
        <f t="array" ref="AA5">_FV(A5,"Description")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5" s="5" t="str" cm="1">
        <f t="array" ref="AB5">_FV(A5,"Currency")</f>
        <v>CAD</v>
      </c>
      <c r="AC5" s="24"/>
      <c r="AD5" s="6"/>
    </row>
    <row r="6" spans="1:35" ht="50" customHeight="1">
      <c r="A6" s="32" t="e" vm="17">
        <v>#VALUE!</v>
      </c>
      <c r="B6" s="13" cm="1">
        <f t="array" ref="B6">_FV(A6,"Price")</f>
        <v>509.74</v>
      </c>
      <c r="C6" s="13">
        <f>'[17]Sheet 1'!$AI$116</f>
        <v>479.45896588826258</v>
      </c>
      <c r="D6" s="4">
        <f>'[17]Sheet 1'!$AI$118</f>
        <v>-5.9404861521044849E-2</v>
      </c>
      <c r="E6" s="4">
        <f>'[17]Sheet 1'!$AG$4</f>
        <v>-7.0268960503998112E-2</v>
      </c>
      <c r="F6" s="4">
        <f>'[17]Sheet 1'!$AH$4</f>
        <v>0.12513496407163327</v>
      </c>
      <c r="G6" s="4">
        <f>'[17]Sheet 1'!$AO$107</f>
        <v>8.3364352890873322E-2</v>
      </c>
      <c r="H6" s="4">
        <f>'[17]Sheet 1'!$AG$29</f>
        <v>0.34018740239458611</v>
      </c>
      <c r="I6" s="4">
        <f>'[17]Sheet 1'!$AH$29</f>
        <v>0.12837444163915324</v>
      </c>
      <c r="J6" s="4">
        <f>'[17]Sheet 1'!$AN$22</f>
        <v>0.16687301627859014</v>
      </c>
      <c r="K6" s="4">
        <f>'[17]Sheet 1'!$AG$106</f>
        <v>-0.65921099882008927</v>
      </c>
      <c r="L6" s="4">
        <f>'[17]Sheet 1'!$AH$106</f>
        <v>0.19091761880721569</v>
      </c>
      <c r="M6" s="4">
        <f>'[17]Sheet 1'!$AM$106</f>
        <v>0.15269019549785789</v>
      </c>
      <c r="N6" s="4">
        <f t="shared" si="0"/>
        <v>0.19900434796525668</v>
      </c>
      <c r="O6" s="26">
        <f>'[17]Sheet 1'!$AN$19</f>
        <v>9.0091822061548648</v>
      </c>
      <c r="P6" s="26">
        <f>'[17]Sheet 1'!$AO$19</f>
        <v>31.176758409785929</v>
      </c>
      <c r="Q6" s="23">
        <f>'[17]Sheet 1'!$AP$22</f>
        <v>3.9301031338358577E-2</v>
      </c>
      <c r="R6" s="4">
        <f>'[17]Sheet 1'!$AM$7</f>
        <v>0.6986</v>
      </c>
      <c r="S6" s="4">
        <f>'[17]Sheet 1'!$AO$7</f>
        <v>0.2883851753805427</v>
      </c>
      <c r="T6" s="4">
        <f>'[17]Sheet 1'!$AP$7</f>
        <v>0.35407015221707477</v>
      </c>
      <c r="U6" s="4">
        <f>'[17]Sheet 1'!$AO$13</f>
        <v>6.7160069605057382E-2</v>
      </c>
      <c r="V6" s="27">
        <f>'[17]Sheet 1'!$AP$13</f>
        <v>0.68232550599209363</v>
      </c>
      <c r="W6" s="4">
        <f>'[17]Sheet 1'!$AM$16</f>
        <v>6.2603860582215298E-3</v>
      </c>
      <c r="X6" s="5">
        <f>'[17]Sheet 1'!$AO$102</f>
        <v>54451497254</v>
      </c>
      <c r="Y6" s="10" t="str" cm="1">
        <f t="array" ref="Y6">_FV(A6,"Industry")</f>
        <v>Software &amp; IT Services</v>
      </c>
      <c r="Z6" s="16" cm="1">
        <f t="array" ref="Z6">_FV(A6,"Year incorporated",TRUE)</f>
        <v>1981</v>
      </c>
      <c r="AA6" s="8" t="str" cm="1">
        <f t="array" ref="AA6">_FV(A6,"Description")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6" s="5" t="str" cm="1">
        <f t="array" ref="AB6">_FV(A6,"Currency")</f>
        <v>USD</v>
      </c>
      <c r="AC6" s="24"/>
      <c r="AD6" s="6"/>
      <c r="AI6" s="6"/>
    </row>
    <row r="7" spans="1:35" ht="50" customHeight="1">
      <c r="A7" s="32" t="e" vm="63">
        <v>#VALUE!</v>
      </c>
      <c r="B7" s="13" cm="1">
        <f t="array" ref="B7">_FV(A7,"Price")</f>
        <v>1874.6</v>
      </c>
      <c r="C7" s="13">
        <f>'[63]Sheet 1'!$Y$116</f>
        <v>1692.3749575828117</v>
      </c>
      <c r="D7" s="4">
        <f>'[63]Sheet 1'!$Y$118</f>
        <v>-9.720742687356676E-2</v>
      </c>
      <c r="E7" s="4">
        <f>'[63]Sheet 1'!$W$4</f>
        <v>0.2916945001113338</v>
      </c>
      <c r="F7" s="4">
        <f>'[63]Sheet 1'!$X$4</f>
        <v>0.17083261506636793</v>
      </c>
      <c r="G7" s="4">
        <f>'[63]Sheet 1'!$AE$107</f>
        <v>0.1077945899177299</v>
      </c>
      <c r="H7" s="4">
        <f>'[63]Sheet 1'!$W$29</f>
        <v>0.37709611451942737</v>
      </c>
      <c r="I7" s="4">
        <f>'[63]Sheet 1'!$X$29</f>
        <v>0.13186813186813184</v>
      </c>
      <c r="J7" s="4">
        <f>'[63]Sheet 1'!$AD$22</f>
        <v>8.9999306567101894E-2</v>
      </c>
      <c r="K7" s="4">
        <f>'[63]Sheet 1'!$W$106</f>
        <v>0.22878120411160063</v>
      </c>
      <c r="L7" s="4">
        <f>'[63]Sheet 1'!$X$106</f>
        <v>-8.317399617590826E-2</v>
      </c>
      <c r="M7" s="4">
        <f>'[63]Sheet 1'!$AC$106</f>
        <v>4.1032917361496904E-2</v>
      </c>
      <c r="N7" s="4">
        <f t="shared" si="0"/>
        <v>0.19542661445284634</v>
      </c>
      <c r="O7" s="26">
        <f>'[63]Sheet 1'!$AD$19</f>
        <v>14.385232626619553</v>
      </c>
      <c r="P7" s="26">
        <f>'[63]Sheet 1'!$AE$19</f>
        <v>51.274993440041982</v>
      </c>
      <c r="Q7" s="23">
        <f>'[63]Sheet 1'!$AF$22</f>
        <v>1.9630620902824334E-2</v>
      </c>
      <c r="R7" s="4">
        <f>'[63]Sheet 1'!$AC$7</f>
        <v>0.70789999999999997</v>
      </c>
      <c r="S7" s="4">
        <f>'[63]Sheet 1'!$AE$7</f>
        <v>0.28055064782096584</v>
      </c>
      <c r="T7" s="4">
        <f>'[63]Sheet 1'!$AF$7</f>
        <v>0.28239104829210837</v>
      </c>
      <c r="U7" s="4">
        <f>'[63]Sheet 1'!$AE$13</f>
        <v>0.32674782608695652</v>
      </c>
      <c r="V7" s="27">
        <f>'[63]Sheet 1'!$AF$13</f>
        <v>0.40205771240254001</v>
      </c>
      <c r="W7" s="4">
        <f>'[63]Sheet 1'!$AC$16</f>
        <v>-4.8227323990037534E-2</v>
      </c>
      <c r="X7" s="5">
        <f>'[63]Sheet 1'!$AE$102</f>
        <v>195409000000</v>
      </c>
      <c r="Y7" s="10" t="str" cm="1">
        <f t="array" ref="Y7">_FV(A7,"Industry")</f>
        <v>Textiles &amp; Apparel</v>
      </c>
      <c r="Z7" s="16" cm="1">
        <f t="array" ref="Z7">_FV(A7,"Year incorporated",TRUE)</f>
        <v>1957</v>
      </c>
      <c r="AA7" s="8" t="str" cm="1">
        <f t="array" ref="AA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7" s="5" t="str" cm="1">
        <f t="array" ref="AB7">_FV(A7,"Currency")</f>
        <v>EUR</v>
      </c>
      <c r="AC7" s="24"/>
      <c r="AD7" s="6"/>
      <c r="AE7" s="6"/>
      <c r="AF7" s="6"/>
    </row>
    <row r="8" spans="1:35" ht="49" customHeight="1">
      <c r="A8" s="2" t="e" vm="22">
        <v>#VALUE!</v>
      </c>
      <c r="B8" s="13" cm="1">
        <f t="array" ref="B8">_FV(A8,"Price")</f>
        <v>963.25</v>
      </c>
      <c r="C8" s="13">
        <f>[22]Model!$K$6</f>
        <v>505.36396996964697</v>
      </c>
      <c r="D8" s="4">
        <f>[22]Model!$K$7</f>
        <v>-0.47535533872863023</v>
      </c>
      <c r="E8" s="4">
        <f>[22]Model!$E$11</f>
        <v>4.6131666737559751E-2</v>
      </c>
      <c r="F8" s="4">
        <f>[22]Model!$F$11</f>
        <v>9.9276104177103974E-2</v>
      </c>
      <c r="G8" s="4">
        <f>[22]Model!$K$11</f>
        <v>8.2588703640724542E-2</v>
      </c>
      <c r="H8" s="4">
        <f>[22]Model!$E$13</f>
        <v>-4.7293437120617066E-2</v>
      </c>
      <c r="I8" s="4">
        <f>[22]Model!$F$13</f>
        <v>0.14846830736117322</v>
      </c>
      <c r="J8" s="4">
        <f>[22]Model!$K$13</f>
        <v>0.1709596500827987</v>
      </c>
      <c r="K8" s="4">
        <f>[22]Model!$E$16</f>
        <v>0.24163943370139895</v>
      </c>
      <c r="L8" s="4">
        <f>[22]Model!$F$16</f>
        <v>-0.15066173977607056</v>
      </c>
      <c r="M8" s="4">
        <f>[22]Model!$K$16</f>
        <v>0.13805979147528671</v>
      </c>
      <c r="N8" s="4">
        <f t="shared" si="0"/>
        <v>0.18744461409825869</v>
      </c>
      <c r="O8" s="26">
        <f>[22]Model!$A$6</f>
        <v>15.814866269484808</v>
      </c>
      <c r="P8" s="26">
        <f>[22]Model!$A$7</f>
        <v>55.812838069930073</v>
      </c>
      <c r="Q8" s="23">
        <f>[22]Model!$C$7</f>
        <v>1.9796432919442997E-2</v>
      </c>
      <c r="R8" s="4">
        <f>[22]Model!$C$3</f>
        <v>0.78900000000000003</v>
      </c>
      <c r="S8" s="4">
        <f>[22]Model!$C$5</f>
        <v>0.28335535006605017</v>
      </c>
      <c r="T8" s="4">
        <f>[22]Model!$C$6</f>
        <v>0.31307793923381771</v>
      </c>
      <c r="U8" s="4">
        <f>[22]Model!$E$7</f>
        <v>0.36551899819483757</v>
      </c>
      <c r="V8" s="30" t="s">
        <v>587</v>
      </c>
      <c r="W8" s="4">
        <f>[22]Model!$G$3</f>
        <v>-2.7292598519308937E-2</v>
      </c>
      <c r="X8" s="5">
        <f>[22]Model!$A$3</f>
        <v>23943707532</v>
      </c>
      <c r="Y8" s="10" t="str" cm="1">
        <f t="array" ref="Y8">_FV(A8,"Industry")</f>
        <v>Software &amp; IT Services</v>
      </c>
      <c r="Z8" s="16" cm="1">
        <f t="array" ref="Z8">_FV(A8,"Year incorporated",TRUE)</f>
        <v>1987</v>
      </c>
      <c r="AA8" s="8" t="str" cm="1">
        <f t="array" ref="AA8">_FV(A8,"Description")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8" s="5" t="str" cm="1">
        <f t="array" ref="AB8">_FV(A8,"Currency")</f>
        <v>USD</v>
      </c>
    </row>
    <row r="9" spans="1:35" ht="50" customHeight="1">
      <c r="A9" s="32" t="e" vm="66">
        <v>#VALUE!</v>
      </c>
      <c r="B9" s="13" cm="1">
        <f t="array" ref="B9">_FV(A9,"Price")</f>
        <v>714.4</v>
      </c>
      <c r="C9" s="13">
        <f>'[66]Sheet 1'!$Y$116</f>
        <v>743.80354221248956</v>
      </c>
      <c r="D9" s="4">
        <f>'[66]Sheet 1'!$Y$118</f>
        <v>-2.2597185003298881E-2</v>
      </c>
      <c r="E9" s="4">
        <f>'[67]Louis Vuitton Moet Hennessy'!$W$4</f>
        <v>0.23310752939344392</v>
      </c>
      <c r="F9" s="4">
        <f>'[67]Louis Vuitton Moet Hennessy'!$X$4</f>
        <v>0.11133562335825409</v>
      </c>
      <c r="G9" s="4">
        <f>'[67]Louis Vuitton Moet Hennessy'!$AE$107</f>
        <v>7.9123423178263014E-2</v>
      </c>
      <c r="H9" s="4">
        <f>'[67]Louis Vuitton Moet Hennessy'!$W$29</f>
        <v>0.17015619807244931</v>
      </c>
      <c r="I9" s="4">
        <f>'[67]Louis Vuitton Moet Hennessy'!$X$29</f>
        <v>0.17175518318659466</v>
      </c>
      <c r="J9" s="4">
        <f>'[68]Sheet 1'!$AT$22</f>
        <v>8.5863938064523679E-2</v>
      </c>
      <c r="K9" s="4">
        <f>'[66]Sheet 1'!$W$106</f>
        <v>-0.17145270270270274</v>
      </c>
      <c r="L9" s="4">
        <f>'[66]Sheet 1'!$X$106</f>
        <v>0.35019211166000153</v>
      </c>
      <c r="M9" s="4">
        <f>'[67]Louis Vuitton Moet Hennessy'!$AC$106</f>
        <v>0.15153641772936646</v>
      </c>
      <c r="N9" s="4">
        <f t="shared" si="0"/>
        <v>0.18247711074737949</v>
      </c>
      <c r="O9" s="26">
        <f>'[67]Louis Vuitton Moet Hennessy'!$AD$19</f>
        <v>4.0694443181818185</v>
      </c>
      <c r="P9" s="26">
        <f>'[67]Louis Vuitton Moet Hennessy'!$AE$19</f>
        <v>21.699757619826698</v>
      </c>
      <c r="Q9" s="23">
        <f>'[67]Louis Vuitton Moet Hennessy'!$AF$22</f>
        <v>4.8082843564469235E-2</v>
      </c>
      <c r="R9" s="4">
        <f>'[67]Louis Vuitton Moet Hennessy'!$AC$7</f>
        <v>0.68440000000000001</v>
      </c>
      <c r="S9" s="4">
        <f>'[66]Sheet 1'!$AE$7</f>
        <v>0.1875340909090909</v>
      </c>
      <c r="T9" s="4">
        <f>'[66]Sheet 1'!$AF$7</f>
        <v>0.19567045454545454</v>
      </c>
      <c r="U9" s="4">
        <f>'[67]Louis Vuitton Moet Hennessy'!$AE$13</f>
        <v>0.2326800137385466</v>
      </c>
      <c r="V9" s="27">
        <f>'[66]Sheet 1'!$AF$13</f>
        <v>1.4160875324345412</v>
      </c>
      <c r="W9" s="4">
        <f>'[67]Louis Vuitton Moet Hennessy'!$AC$16</f>
        <v>7.9344895169914653E-5</v>
      </c>
      <c r="X9" s="5">
        <f>'[67]Louis Vuitton Moet Hennessy'!$AE$102</f>
        <v>358111100000</v>
      </c>
      <c r="Y9" s="10" t="str" cm="1">
        <f t="array" ref="Y9">_FV(A9,"Industry")</f>
        <v>Textiles &amp; Apparel</v>
      </c>
      <c r="Z9" s="16" cm="1">
        <f t="array" ref="Z9">_FV(A9,"Year incorporated",TRUE)</f>
        <v>1971</v>
      </c>
      <c r="AA9" s="8" t="str" cm="1">
        <f t="array" ref="AA9">_FV(A9,"Description")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9" s="5" t="str" cm="1">
        <f t="array" ref="AB9">_FV(A9,"Currency")</f>
        <v>EUR</v>
      </c>
      <c r="AC9" s="24"/>
      <c r="AD9" s="25"/>
    </row>
    <row r="10" spans="1:35" ht="50" customHeight="1">
      <c r="A10" s="2" t="e" vm="109">
        <v>#VALUE!</v>
      </c>
      <c r="B10" s="13" cm="1">
        <f t="array" ref="B10">_FV(A10,"Price")</f>
        <v>1343.09</v>
      </c>
      <c r="C10" s="13">
        <f>'[104]Sheet 1'!$AO$116</f>
        <v>2614.1003374456673</v>
      </c>
      <c r="D10" s="4">
        <f>'[104]Sheet 1'!$AO$118</f>
        <v>0.94633296163746849</v>
      </c>
      <c r="E10" s="4">
        <f>'[104]Sheet 1'!$AM$4</f>
        <v>-8.4804217817060934E-2</v>
      </c>
      <c r="F10" s="4">
        <f>'[104]Sheet 1'!$AN$4</f>
        <v>0.27642826914938645</v>
      </c>
      <c r="G10" s="4">
        <f>'[104]Sheet 1'!$AU$107</f>
        <v>8.8468231982069628E-2</v>
      </c>
      <c r="H10" s="31">
        <f>'[104]Sheet 1'!$AM$29</f>
        <v>-1.0417331442476565</v>
      </c>
      <c r="I10" s="31">
        <f>'[104]Sheet 1'!$AN$29</f>
        <v>-12.007578826714623</v>
      </c>
      <c r="J10" s="4">
        <f>'[104]Sheet 1'!$AT$22</f>
        <v>5.7499216753692961E-2</v>
      </c>
      <c r="K10" s="4">
        <f>'[104]Sheet 1'!$AM$106</f>
        <v>0.15309528574072551</v>
      </c>
      <c r="L10" s="4">
        <f>'[104]Sheet 1'!$AN$106</f>
        <v>-0.38893483193670997</v>
      </c>
      <c r="M10" s="4">
        <f>AVERAGE('[104]Sheet 1'!$AO$106:$AR$106)</f>
        <v>8.7337644987435431E-2</v>
      </c>
      <c r="N10" s="4">
        <f t="shared" si="0"/>
        <v>0.17909574590705218</v>
      </c>
      <c r="O10" s="26">
        <f>'[104]Sheet 1'!$AT$19</f>
        <v>1.1813144933359856</v>
      </c>
      <c r="P10" s="26">
        <f>'[104]Sheet 1'!$AU$19</f>
        <v>15.992283549371633</v>
      </c>
      <c r="Q10" s="23">
        <f>'[104]Sheet 1'!$AV$22</f>
        <v>8.4196800174096351E-2</v>
      </c>
      <c r="R10" s="4">
        <f>'[104]Sheet 1'!$AS$7</f>
        <v>0.17545255619653868</v>
      </c>
      <c r="S10" s="4">
        <f>'[104]Sheet 1'!$AU$7</f>
        <v>7.3867780651150461E-2</v>
      </c>
      <c r="T10" s="4">
        <f>'[104]Sheet 1'!$AV$7</f>
        <v>9.9462900338173857E-2</v>
      </c>
      <c r="U10" s="4">
        <f>'[104]Sheet 1'!$AU$13</f>
        <v>-7.5637955715625283E-4</v>
      </c>
      <c r="V10" s="27">
        <f>'[104]Sheet 1'!$AV$13</f>
        <v>2.766152315346345</v>
      </c>
      <c r="W10" s="4">
        <f>'[104]Sheet 1'!$AS$16</f>
        <v>-2.9569779558887782E-3</v>
      </c>
      <c r="X10" s="5">
        <f>'[104]Sheet 1'!$AU$102</f>
        <v>17815403874</v>
      </c>
      <c r="Y10" s="10" t="str" cm="1">
        <f t="array" ref="Y10">_FV(A10,"Industry")</f>
        <v>Insurance</v>
      </c>
      <c r="Z10" s="16" cm="1">
        <f t="array" ref="Z10">_FV(A10,"Year incorporated",TRUE)</f>
        <v>1999</v>
      </c>
      <c r="AA10" s="8" t="str" cm="1">
        <f t="array" ref="AA10">_FV(A10,"Description")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AB10" s="5" t="str" cm="1">
        <f t="array" ref="AB10">_FV(A10,"Currency")</f>
        <v>USD</v>
      </c>
      <c r="AC10" s="6"/>
      <c r="AH10" s="6"/>
    </row>
    <row r="11" spans="1:35" ht="50" customHeight="1">
      <c r="A11" s="32" t="e" vm="49">
        <v>#VALUE!</v>
      </c>
      <c r="B11" s="13" cm="1">
        <f t="array" ref="B11">_FV(A11,"Price")</f>
        <v>603.5</v>
      </c>
      <c r="C11" s="13">
        <f>'[49]Sheet 1'!$AE$117</f>
        <v>445.45257541448467</v>
      </c>
      <c r="D11" s="4">
        <f>'[49]Sheet 1'!$AE$119</f>
        <v>-0.26188471348055564</v>
      </c>
      <c r="E11" s="4">
        <f>'[49]Sheet 1'!$AC$5</f>
        <v>0.137682016012036</v>
      </c>
      <c r="F11" s="4">
        <f>'[49]Sheet 1'!$AD$5</f>
        <v>0.2875116891949332</v>
      </c>
      <c r="G11" s="4">
        <f>'[49]Sheet 1'!$AK$108</f>
        <v>0.1513853665384724</v>
      </c>
      <c r="H11" s="4">
        <f>'[49]Sheet 1'!$AC$30</f>
        <v>-6.74802828392711E-2</v>
      </c>
      <c r="I11" s="4">
        <f>'[49]Sheet 1'!$AD$30</f>
        <v>0.39276730706135399</v>
      </c>
      <c r="J11" s="4">
        <f>'[49]Sheet 1'!$AJ$23</f>
        <v>0.23772105194512388</v>
      </c>
      <c r="K11" s="4">
        <f>'[49]Sheet 1'!$AC$107</f>
        <v>-0.2764120942910504</v>
      </c>
      <c r="L11" s="4">
        <f>'[49]Sheet 1'!$AD$107</f>
        <v>-5.6714335542378813E-2</v>
      </c>
      <c r="M11" s="4">
        <f>'[49]Sheet 1'!$AI$107</f>
        <v>0.18395325824202946</v>
      </c>
      <c r="N11" s="4">
        <f t="shared" si="0"/>
        <v>0.17716416069028709</v>
      </c>
      <c r="O11" s="26">
        <f>'[49]Sheet 1'!$AJ$20</f>
        <v>8.8728586625582331</v>
      </c>
      <c r="P11" s="26">
        <f>'[49]Sheet 1'!$AK$20</f>
        <v>31.655935087030493</v>
      </c>
      <c r="Q11" s="23">
        <f>'[49]Sheet 1'!$AL$23</f>
        <v>2.7951530285303224E-2</v>
      </c>
      <c r="R11" s="4">
        <f>'[49]Sheet 1'!$AI$8</f>
        <v>0.50539999999999996</v>
      </c>
      <c r="S11" s="4">
        <f>'[49]Sheet 1'!$AK$8</f>
        <v>0.28029052492571804</v>
      </c>
      <c r="T11" s="4">
        <f>'[49]Sheet 1'!$AL$8</f>
        <v>0.24800997762371152</v>
      </c>
      <c r="U11" s="4">
        <f>'[49]Sheet 1'!$AK$14</f>
        <v>0.2216504501327809</v>
      </c>
      <c r="V11" s="27">
        <f>'[49]Sheet 1'!$AL$14</f>
        <v>0.39885140963363147</v>
      </c>
      <c r="W11" s="4">
        <f>'[49]Sheet 1'!$AI$17</f>
        <v>-9.9987576959951977E-3</v>
      </c>
      <c r="X11" s="5">
        <f>'[49]Sheet 1'!$AK$102</f>
        <v>241883000000</v>
      </c>
      <c r="Y11" s="10" t="str" cm="1">
        <f t="array" ref="Y11">_FV(A11,"Industry")</f>
        <v>Semiconductors &amp; Semiconductor Equipment</v>
      </c>
      <c r="Z11" s="16" cm="1">
        <f t="array" ref="Z11">_FV(A11,"Year incorporated",TRUE)</f>
        <v>1994</v>
      </c>
      <c r="AA11" s="8" t="str" cm="1">
        <f t="array" ref="AA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1" s="5" t="str" cm="1">
        <f t="array" ref="AB11">_FV(A11,"Currency")</f>
        <v>EUR</v>
      </c>
    </row>
    <row r="12" spans="1:35" ht="50" customHeight="1">
      <c r="A12" s="32" t="e" vm="50">
        <v>#VALUE!</v>
      </c>
      <c r="B12" s="13" cm="1">
        <f t="array" ref="B12">_FV(A12,"Price")</f>
        <v>91.62</v>
      </c>
      <c r="C12" s="13">
        <f>'[50]Sheet 1'!$AC$116</f>
        <v>68.808919282541751</v>
      </c>
      <c r="D12" s="4">
        <f>'[50]Sheet 1'!$AC$118</f>
        <v>-0.24889292345222414</v>
      </c>
      <c r="E12" s="4">
        <f>'[50]Sheet 1'!$AA$4</f>
        <v>0.42614961556996755</v>
      </c>
      <c r="F12" s="4">
        <f>'[50]Sheet 1'!$AB$4</f>
        <v>-7.4575438553961315E-2</v>
      </c>
      <c r="G12" s="4">
        <f>'[50]Sheet 1'!$AI$107</f>
        <v>9.1718874733007438E-2</v>
      </c>
      <c r="H12" s="4">
        <f>'[50]Sheet 1'!$AA$29</f>
        <v>0.71607066962073018</v>
      </c>
      <c r="I12" s="4">
        <f>'[50]Sheet 1'!$AB$29</f>
        <v>-0.23524760806804157</v>
      </c>
      <c r="J12" s="4">
        <f>'[50]Sheet 1'!$AH$22</f>
        <v>5.3329918159131795E-2</v>
      </c>
      <c r="K12" s="4">
        <f>'[50]Sheet 1'!$AA$106</f>
        <v>0.98296363145700649</v>
      </c>
      <c r="L12" s="4">
        <f>'[50]Sheet 1'!$AB$106</f>
        <v>-0.30561130451338914</v>
      </c>
      <c r="M12" s="4">
        <f>'[50]Sheet 1'!$AG$106</f>
        <v>0.21327613087229214</v>
      </c>
      <c r="N12" s="4">
        <f t="shared" si="0"/>
        <v>0.17403100715115663</v>
      </c>
      <c r="O12" s="26">
        <f>'[50]Sheet 1'!$AH$19</f>
        <v>6.8943890922371525</v>
      </c>
      <c r="P12" s="26">
        <f>'[50]Sheet 1'!$AI$19</f>
        <v>18.580236168628677</v>
      </c>
      <c r="Q12" s="23">
        <f>'[50]Sheet 1'!$AJ$22</f>
        <v>2.5045243259026375E-2</v>
      </c>
      <c r="R12" s="4">
        <f>'[50]Sheet 1'!$AG$7</f>
        <v>0.59560000000000002</v>
      </c>
      <c r="S12" s="4">
        <f>'[50]Sheet 1'!$AI$7</f>
        <v>0.37106035841879165</v>
      </c>
      <c r="T12" s="4">
        <f>'[50]Sheet 1'!$AJ$7</f>
        <v>0.17267165193745751</v>
      </c>
      <c r="U12" s="4">
        <f>'[50]Sheet 1'!$AI$13</f>
        <v>0.2924698104329268</v>
      </c>
      <c r="V12" s="27">
        <f>'[50]Sheet 1'!$AJ$13</f>
        <v>0.6804229413028372</v>
      </c>
      <c r="W12" s="4">
        <f>'[50]Sheet 1'!$AG$16</f>
        <v>0</v>
      </c>
      <c r="X12" s="5">
        <f>'[50]Sheet 1'!$AJ$103</f>
        <v>476657378670</v>
      </c>
      <c r="Y12" s="10" t="str" cm="1">
        <f t="array" ref="Y12">_FV(A12,"Industry")</f>
        <v>Semiconductors &amp; Semiconductor Equipment</v>
      </c>
      <c r="Z12" s="16" cm="1">
        <f t="array" ref="Z12">_FV(A12,"Year incorporated",TRUE)</f>
        <v>1987</v>
      </c>
      <c r="AA12" s="8" t="str" cm="1">
        <f t="array" ref="AA12">_FV(A12,"Description")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3" spans="1:35" ht="50" customHeight="1">
      <c r="A13" s="2" t="e" vm="30">
        <v>#VALUE!</v>
      </c>
      <c r="B13" s="13" cm="1">
        <f t="array" ref="B13">_FV(A13,"Price")</f>
        <v>1341.38</v>
      </c>
      <c r="C13" s="13">
        <f>[30]Model!$K$6</f>
        <v>640.24663496136804</v>
      </c>
      <c r="D13" s="4">
        <f>[30]Model!$K$7</f>
        <v>-0.52269555609792306</v>
      </c>
      <c r="E13" s="4">
        <f>[30]Model!$E$11</f>
        <v>0.49050649071230712</v>
      </c>
      <c r="F13" s="4">
        <f>[30]Model!$F$11</f>
        <v>0.32096422131536495</v>
      </c>
      <c r="G13" s="4">
        <f>[30]Model!$K$11</f>
        <v>0.23560310252800587</v>
      </c>
      <c r="H13" s="4">
        <f>[30]Model!$E$13</f>
        <v>4.7860366849130891</v>
      </c>
      <c r="I13" s="4">
        <f>[30]Model!$F$13</f>
        <v>1.1867219917012446</v>
      </c>
      <c r="J13" s="4">
        <f>[30]Model!$K$13</f>
        <v>0.53703099575457958</v>
      </c>
      <c r="K13" s="4">
        <f>[30]Model!$E$16</f>
        <v>5.0596749644838095</v>
      </c>
      <c r="L13" s="4">
        <f>[30]Model!$F$16</f>
        <v>-0.74211451189101751</v>
      </c>
      <c r="M13" s="4">
        <f>[30]Model!$K$16</f>
        <v>0.18430580816188438</v>
      </c>
      <c r="N13" s="4">
        <f t="shared" si="0"/>
        <v>0.13531496995489534</v>
      </c>
      <c r="O13" s="26">
        <f>[30]Model!$A$6</f>
        <v>4.8724445552841438</v>
      </c>
      <c r="P13" s="26">
        <f>[30]Model!$A$7</f>
        <v>64.344929568311201</v>
      </c>
      <c r="Q13" s="23">
        <f>[30]Model!$C$7</f>
        <v>1.0203546634805946E-2</v>
      </c>
      <c r="R13" s="4">
        <f>[30]Model!$C$3</f>
        <v>0.49920000000000003</v>
      </c>
      <c r="S13" s="4">
        <f>[30]Model!$C$5</f>
        <v>7.5723830734966593E-2</v>
      </c>
      <c r="T13" s="4">
        <f>[30]Model!$C$6</f>
        <v>4.9716215245348083E-2</v>
      </c>
      <c r="U13" s="4">
        <f>[30]Model!$E$7</f>
        <v>0.14874678663239074</v>
      </c>
      <c r="V13" s="27">
        <f>[30]Model!$G$7</f>
        <v>2.4547069271758435</v>
      </c>
      <c r="W13" s="4">
        <f>[30]Model!$G$3</f>
        <v>1.0133384791202618E-2</v>
      </c>
      <c r="X13" s="18">
        <f>[30]Model!$A$3</f>
        <v>67819555765</v>
      </c>
      <c r="Y13" s="10" t="str" cm="1">
        <f t="array" ref="Y13">_FV(A13,"Industry")</f>
        <v>Software &amp; IT Services</v>
      </c>
      <c r="Z13" s="16"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13" s="4"/>
      <c r="AC13" s="24"/>
      <c r="AD13" s="6"/>
    </row>
    <row r="14" spans="1:35" ht="50" customHeight="1">
      <c r="A14" s="2" t="e" vm="35">
        <v>#VALUE!</v>
      </c>
      <c r="B14" s="13" cm="1">
        <f t="array" ref="B14">_FV(A14,"Price")</f>
        <v>46.69</v>
      </c>
      <c r="C14" s="13">
        <f>[35]Model!$K$6</f>
        <v>21.248572697601691</v>
      </c>
      <c r="D14" s="4">
        <f>[35]Model!$K$7</f>
        <v>-0.54490099169840023</v>
      </c>
      <c r="E14" s="4">
        <f>[35]Model!$E$11</f>
        <v>0.10528572338536057</v>
      </c>
      <c r="F14" s="4">
        <f>[35]Model!$F$11</f>
        <v>8.0237900431009646E-2</v>
      </c>
      <c r="G14" s="4">
        <f>[35]Model!$K$11</f>
        <v>0.10732176756525172</v>
      </c>
      <c r="H14" s="4">
        <f>[35]Model!$E$13</f>
        <v>0.13540678634658243</v>
      </c>
      <c r="I14" s="4">
        <f>[35]Model!$F$13</f>
        <v>0.12058984876480627</v>
      </c>
      <c r="J14" s="4">
        <f>[35]Model!$K$13</f>
        <v>0.10090963567273756</v>
      </c>
      <c r="K14" s="4">
        <f>[35]Model!$E$15</f>
        <v>-6.1298295422378413E-3</v>
      </c>
      <c r="L14" s="4">
        <f>[35]Model!$F$15</f>
        <v>0.14090333115456577</v>
      </c>
      <c r="M14" s="4">
        <f>[35]Model!$K$15</f>
        <v>0.11573100891814288</v>
      </c>
      <c r="N14" s="4">
        <f t="shared" si="0"/>
        <v>0.10788985179157047</v>
      </c>
      <c r="O14" s="26">
        <f>[35]Model!$A$6</f>
        <v>10.725111869617225</v>
      </c>
      <c r="P14" s="26">
        <f>[35]Model!$A$7</f>
        <v>32.322254949531363</v>
      </c>
      <c r="Q14" s="23">
        <f>[35]Model!$C$7</f>
        <v>2.1569911412673844E-2</v>
      </c>
      <c r="R14" s="4">
        <f>[35]Model!$C$3</f>
        <v>0.44890000000000002</v>
      </c>
      <c r="S14" s="4">
        <f>[35]Model!$C$5</f>
        <v>0.31990000000000002</v>
      </c>
      <c r="T14" s="4">
        <f>[35]Model!$C$6</f>
        <v>0.21903865029184513</v>
      </c>
      <c r="U14" s="4">
        <f>[35]Model!$E$7</f>
        <v>0.18253868396188341</v>
      </c>
      <c r="V14" s="27">
        <f>[35]Model!$G$7</f>
        <v>2.0117612869607043E-2</v>
      </c>
      <c r="W14" s="4">
        <f>[35]Model!$G$3</f>
        <v>8.7650773789637697E-3</v>
      </c>
      <c r="X14" s="18">
        <f>[35]Model!$A$3</f>
        <v>44830967615</v>
      </c>
      <c r="Y14" s="10" t="str" cm="1">
        <f t="array" ref="Y14">_FV(A14,"Industry")</f>
        <v>Software &amp; IT Services</v>
      </c>
      <c r="Z14" s="16" cm="1">
        <f t="array" ref="Z14">_FV(A14,"Year incorporated",TRUE)</f>
        <v>2012</v>
      </c>
      <c r="AA14" s="8" t="str" cm="1">
        <f t="array" ref="AA14">_FV(A14,"Description")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14" s="4"/>
      <c r="AC14" s="24"/>
      <c r="AD14" s="6"/>
    </row>
    <row r="15" spans="1:35" ht="18">
      <c r="F15" s="4"/>
      <c r="S15" s="4"/>
    </row>
    <row r="16" spans="1:35" ht="18">
      <c r="F16" s="4"/>
      <c r="S16" s="4"/>
    </row>
    <row r="17" spans="6:19" ht="18">
      <c r="F17" s="4"/>
      <c r="S17" s="4"/>
    </row>
    <row r="18" spans="6:19" ht="18">
      <c r="F18" s="4"/>
      <c r="S18" s="4"/>
    </row>
    <row r="19" spans="6:19" ht="18">
      <c r="F19" s="4"/>
      <c r="S19" s="4"/>
    </row>
    <row r="20" spans="6:19" ht="18">
      <c r="F20" s="4"/>
      <c r="S20" s="4"/>
    </row>
    <row r="21" spans="6:19" ht="18">
      <c r="F21" s="4"/>
      <c r="S21" s="4"/>
    </row>
    <row r="22" spans="6:19" ht="18">
      <c r="F22" s="4"/>
      <c r="S22" s="4"/>
    </row>
    <row r="23" spans="6:19" ht="18">
      <c r="F23" s="4"/>
      <c r="S23" s="4"/>
    </row>
    <row r="24" spans="6:19" ht="18">
      <c r="F24" s="4"/>
      <c r="S24" s="4"/>
    </row>
    <row r="25" spans="6:19" ht="18">
      <c r="F25" s="4"/>
      <c r="S25" s="4"/>
    </row>
    <row r="26" spans="6:19" ht="18">
      <c r="F26" s="4"/>
      <c r="S26" s="4"/>
    </row>
    <row r="27" spans="6:19" ht="18">
      <c r="F27" s="4"/>
      <c r="S27" s="4"/>
    </row>
    <row r="28" spans="6:19" ht="18">
      <c r="S28" s="4"/>
    </row>
    <row r="29" spans="6:19" ht="18">
      <c r="S29" s="4"/>
    </row>
    <row r="30" spans="6:19" ht="18">
      <c r="S30" s="4"/>
    </row>
    <row r="31" spans="6:19" ht="18">
      <c r="S31" s="4"/>
    </row>
    <row r="32" spans="6:19" ht="18">
      <c r="S32" s="4"/>
    </row>
  </sheetData>
  <autoFilter ref="A1:X1" xr:uid="{FAB1ACF9-D4B9-FB4D-8299-9FC1FBDA430F}">
    <sortState xmlns:xlrd2="http://schemas.microsoft.com/office/spreadsheetml/2017/richdata2" ref="A2:X14">
      <sortCondition descending="1" ref="N1:N14"/>
    </sortState>
  </autoFilter>
  <conditionalFormatting sqref="F15:F27">
    <cfRule type="colorScale" priority="7143">
      <colorScale>
        <cfvo type="min"/>
        <cfvo type="max"/>
        <color rgb="FFFCFCFF"/>
        <color rgb="FF63BE7B"/>
      </colorScale>
    </cfRule>
  </conditionalFormatting>
  <conditionalFormatting sqref="F15">
    <cfRule type="colorScale" priority="7057">
      <colorScale>
        <cfvo type="min"/>
        <cfvo type="max"/>
        <color rgb="FFFCFCFF"/>
        <color rgb="FF63BE7B"/>
      </colorScale>
    </cfRule>
    <cfRule type="colorScale" priority="7058">
      <colorScale>
        <cfvo type="min"/>
        <cfvo type="max"/>
        <color rgb="FFFCFCFF"/>
        <color rgb="FF63BE7B"/>
      </colorScale>
    </cfRule>
    <cfRule type="colorScale" priority="7059">
      <colorScale>
        <cfvo type="min"/>
        <cfvo type="percentile" val="50"/>
        <cfvo type="max"/>
        <color rgb="FFF8696B"/>
        <color rgb="FFFFEB84"/>
        <color rgb="FF63BE7B"/>
      </colorScale>
    </cfRule>
    <cfRule type="colorScale" priority="7060">
      <colorScale>
        <cfvo type="min"/>
        <cfvo type="max"/>
        <color rgb="FFFFEF9C"/>
        <color rgb="FF63BE7B"/>
      </colorScale>
    </cfRule>
  </conditionalFormatting>
  <conditionalFormatting sqref="F15:F17 F19:F24">
    <cfRule type="colorScale" priority="7055">
      <colorScale>
        <cfvo type="min"/>
        <cfvo type="max"/>
        <color rgb="FFFCFCFF"/>
        <color rgb="FF63BE7B"/>
      </colorScale>
    </cfRule>
  </conditionalFormatting>
  <conditionalFormatting sqref="F15:F17">
    <cfRule type="colorScale" priority="7077">
      <colorScale>
        <cfvo type="min"/>
        <cfvo type="max"/>
        <color rgb="FFFCFCFF"/>
        <color rgb="FF63BE7B"/>
      </colorScale>
    </cfRule>
  </conditionalFormatting>
  <conditionalFormatting sqref="F15:F24">
    <cfRule type="colorScale" priority="7078">
      <colorScale>
        <cfvo type="min"/>
        <cfvo type="max"/>
        <color rgb="FFFCFCFF"/>
        <color rgb="FF63BE7B"/>
      </colorScale>
    </cfRule>
  </conditionalFormatting>
  <conditionalFormatting sqref="F16">
    <cfRule type="colorScale" priority="7061">
      <colorScale>
        <cfvo type="min"/>
        <cfvo type="max"/>
        <color rgb="FFFCFCFF"/>
        <color rgb="FF63BE7B"/>
      </colorScale>
    </cfRule>
    <cfRule type="colorScale" priority="7062">
      <colorScale>
        <cfvo type="min"/>
        <cfvo type="max"/>
        <color rgb="FFFCFCFF"/>
        <color rgb="FF63BE7B"/>
      </colorScale>
    </cfRule>
    <cfRule type="colorScale" priority="7063">
      <colorScale>
        <cfvo type="min"/>
        <cfvo type="percentile" val="50"/>
        <cfvo type="max"/>
        <color rgb="FFF8696B"/>
        <color rgb="FFFFEB84"/>
        <color rgb="FF63BE7B"/>
      </colorScale>
    </cfRule>
    <cfRule type="colorScale" priority="7064">
      <colorScale>
        <cfvo type="min"/>
        <cfvo type="max"/>
        <color rgb="FFFFEF9C"/>
        <color rgb="FF63BE7B"/>
      </colorScale>
    </cfRule>
  </conditionalFormatting>
  <conditionalFormatting sqref="F17">
    <cfRule type="colorScale" priority="7065">
      <colorScale>
        <cfvo type="min"/>
        <cfvo type="max"/>
        <color rgb="FFFCFCFF"/>
        <color rgb="FF63BE7B"/>
      </colorScale>
    </cfRule>
    <cfRule type="colorScale" priority="7066">
      <colorScale>
        <cfvo type="min"/>
        <cfvo type="max"/>
        <color rgb="FFFCFCFF"/>
        <color rgb="FF63BE7B"/>
      </colorScale>
    </cfRule>
    <cfRule type="colorScale" priority="7067">
      <colorScale>
        <cfvo type="min"/>
        <cfvo type="percentile" val="50"/>
        <cfvo type="max"/>
        <color rgb="FFF8696B"/>
        <color rgb="FFFFEB84"/>
        <color rgb="FF63BE7B"/>
      </colorScale>
    </cfRule>
    <cfRule type="colorScale" priority="7068">
      <colorScale>
        <cfvo type="min"/>
        <cfvo type="max"/>
        <color rgb="FFFFEF9C"/>
        <color rgb="FF63BE7B"/>
      </colorScale>
    </cfRule>
  </conditionalFormatting>
  <conditionalFormatting sqref="F18">
    <cfRule type="colorScale" priority="7053">
      <colorScale>
        <cfvo type="min"/>
        <cfvo type="max"/>
        <color rgb="FFFCFCFF"/>
        <color rgb="FF63BE7B"/>
      </colorScale>
    </cfRule>
    <cfRule type="colorScale" priority="7054">
      <colorScale>
        <cfvo type="min"/>
        <cfvo type="max"/>
        <color rgb="FFFCFCFF"/>
        <color rgb="FF63BE7B"/>
      </colorScale>
    </cfRule>
    <cfRule type="colorScale" priority="7073">
      <colorScale>
        <cfvo type="min"/>
        <cfvo type="max"/>
        <color rgb="FFFCFCFF"/>
        <color rgb="FF63BE7B"/>
      </colorScale>
    </cfRule>
    <cfRule type="colorScale" priority="7074">
      <colorScale>
        <cfvo type="min"/>
        <cfvo type="max"/>
        <color rgb="FFFCFCFF"/>
        <color rgb="FF63BE7B"/>
      </colorScale>
    </cfRule>
    <cfRule type="colorScale" priority="7075">
      <colorScale>
        <cfvo type="min"/>
        <cfvo type="percentile" val="50"/>
        <cfvo type="max"/>
        <color rgb="FFF8696B"/>
        <color rgb="FFFFEB84"/>
        <color rgb="FF63BE7B"/>
      </colorScale>
    </cfRule>
    <cfRule type="colorScale" priority="7076">
      <colorScale>
        <cfvo type="min"/>
        <cfvo type="max"/>
        <color rgb="FFFFEF9C"/>
        <color rgb="FF63BE7B"/>
      </colorScale>
    </cfRule>
  </conditionalFormatting>
  <conditionalFormatting sqref="F19">
    <cfRule type="colorScale" priority="7069">
      <colorScale>
        <cfvo type="min"/>
        <cfvo type="max"/>
        <color rgb="FFFCFCFF"/>
        <color rgb="FF63BE7B"/>
      </colorScale>
    </cfRule>
    <cfRule type="colorScale" priority="7070">
      <colorScale>
        <cfvo type="min"/>
        <cfvo type="max"/>
        <color rgb="FFFCFCFF"/>
        <color rgb="FF63BE7B"/>
      </colorScale>
    </cfRule>
    <cfRule type="colorScale" priority="7071">
      <colorScale>
        <cfvo type="min"/>
        <cfvo type="percentile" val="50"/>
        <cfvo type="max"/>
        <color rgb="FFF8696B"/>
        <color rgb="FFFFEB84"/>
        <color rgb="FF63BE7B"/>
      </colorScale>
    </cfRule>
    <cfRule type="colorScale" priority="7072">
      <colorScale>
        <cfvo type="min"/>
        <cfvo type="max"/>
        <color rgb="FFFFEF9C"/>
        <color rgb="FF63BE7B"/>
      </colorScale>
    </cfRule>
  </conditionalFormatting>
  <conditionalFormatting sqref="F19:F24">
    <cfRule type="colorScale" priority="7056">
      <colorScale>
        <cfvo type="min"/>
        <cfvo type="max"/>
        <color rgb="FFFCFCFF"/>
        <color rgb="FF63BE7B"/>
      </colorScale>
    </cfRule>
  </conditionalFormatting>
  <conditionalFormatting sqref="F20:F24">
    <cfRule type="colorScale" priority="7049">
      <colorScale>
        <cfvo type="min"/>
        <cfvo type="max"/>
        <color rgb="FFFCFCFF"/>
        <color rgb="FF63BE7B"/>
      </colorScale>
    </cfRule>
    <cfRule type="colorScale" priority="7050">
      <colorScale>
        <cfvo type="min"/>
        <cfvo type="max"/>
        <color rgb="FFFCFCFF"/>
        <color rgb="FF63BE7B"/>
      </colorScale>
    </cfRule>
    <cfRule type="colorScale" priority="7051">
      <colorScale>
        <cfvo type="min"/>
        <cfvo type="percentile" val="50"/>
        <cfvo type="max"/>
        <color rgb="FFF8696B"/>
        <color rgb="FFFFEB84"/>
        <color rgb="FF63BE7B"/>
      </colorScale>
    </cfRule>
    <cfRule type="colorScale" priority="7052">
      <colorScale>
        <cfvo type="min"/>
        <cfvo type="max"/>
        <color rgb="FFFFEF9C"/>
        <color rgb="FF63BE7B"/>
      </colorScale>
    </cfRule>
  </conditionalFormatting>
  <conditionalFormatting sqref="F25:F26">
    <cfRule type="colorScale" priority="7043">
      <colorScale>
        <cfvo type="min"/>
        <cfvo type="max"/>
        <color rgb="FFFCFCFF"/>
        <color rgb="FF63BE7B"/>
      </colorScale>
    </cfRule>
    <cfRule type="colorScale" priority="7044">
      <colorScale>
        <cfvo type="min"/>
        <cfvo type="max"/>
        <color rgb="FFFCFCFF"/>
        <color rgb="FF63BE7B"/>
      </colorScale>
    </cfRule>
    <cfRule type="colorScale" priority="7045">
      <colorScale>
        <cfvo type="min"/>
        <cfvo type="percentile" val="50"/>
        <cfvo type="max"/>
        <color rgb="FFF8696B"/>
        <color rgb="FFFFEB84"/>
        <color rgb="FF63BE7B"/>
      </colorScale>
    </cfRule>
    <cfRule type="colorScale" priority="7046">
      <colorScale>
        <cfvo type="min"/>
        <cfvo type="max"/>
        <color rgb="FFFFEF9C"/>
        <color rgb="FF63BE7B"/>
      </colorScale>
    </cfRule>
  </conditionalFormatting>
  <conditionalFormatting sqref="F25:F27">
    <cfRule type="colorScale" priority="7042">
      <colorScale>
        <cfvo type="min"/>
        <cfvo type="max"/>
        <color rgb="FFFCFCFF"/>
        <color rgb="FF63BE7B"/>
      </colorScale>
    </cfRule>
    <cfRule type="colorScale" priority="7047">
      <colorScale>
        <cfvo type="min"/>
        <cfvo type="max"/>
        <color rgb="FFFCFCFF"/>
        <color rgb="FF63BE7B"/>
      </colorScale>
    </cfRule>
    <cfRule type="colorScale" priority="7048">
      <colorScale>
        <cfvo type="min"/>
        <cfvo type="max"/>
        <color rgb="FFFCFCFF"/>
        <color rgb="FF63BE7B"/>
      </colorScale>
    </cfRule>
  </conditionalFormatting>
  <conditionalFormatting sqref="F27">
    <cfRule type="colorScale" priority="7038">
      <colorScale>
        <cfvo type="min"/>
        <cfvo type="max"/>
        <color rgb="FFFCFCFF"/>
        <color rgb="FF63BE7B"/>
      </colorScale>
    </cfRule>
    <cfRule type="colorScale" priority="7039">
      <colorScale>
        <cfvo type="min"/>
        <cfvo type="max"/>
        <color rgb="FFFCFCFF"/>
        <color rgb="FF63BE7B"/>
      </colorScale>
    </cfRule>
    <cfRule type="colorScale" priority="7040">
      <colorScale>
        <cfvo type="min"/>
        <cfvo type="percentile" val="50"/>
        <cfvo type="max"/>
        <color rgb="FFF8696B"/>
        <color rgb="FFFFEB84"/>
        <color rgb="FF63BE7B"/>
      </colorScale>
    </cfRule>
    <cfRule type="colorScale" priority="7041">
      <colorScale>
        <cfvo type="min"/>
        <cfvo type="max"/>
        <color rgb="FFFFEF9C"/>
        <color rgb="FF63BE7B"/>
      </colorScale>
    </cfRule>
  </conditionalFormatting>
  <conditionalFormatting sqref="G15:N1048576">
    <cfRule type="colorScale" priority="7139">
      <colorScale>
        <cfvo type="min"/>
        <cfvo type="percentile" val="50"/>
        <cfvo type="max"/>
        <color rgb="FFF8696B"/>
        <color rgb="FFFCFCFF"/>
        <color rgb="FF63BE7B"/>
      </colorScale>
    </cfRule>
  </conditionalFormatting>
  <conditionalFormatting sqref="H1">
    <cfRule type="colorScale" priority="7138">
      <colorScale>
        <cfvo type="min"/>
        <cfvo type="percentile" val="50"/>
        <cfvo type="max"/>
        <color rgb="FFF8696B"/>
        <color rgb="FFFCFCFF"/>
        <color rgb="FF63BE7B"/>
      </colorScale>
    </cfRule>
  </conditionalFormatting>
  <conditionalFormatting sqref="H15:H1048576 H1">
    <cfRule type="colorScale" priority="7140">
      <colorScale>
        <cfvo type="min"/>
        <cfvo type="percentile" val="50"/>
        <cfvo type="max"/>
        <color rgb="FFF8696B"/>
        <color rgb="FFFCFCFF"/>
        <color rgb="FF5A8AC6"/>
      </colorScale>
    </cfRule>
  </conditionalFormatting>
  <conditionalFormatting sqref="I1:N1 G1">
    <cfRule type="colorScale" priority="7141">
      <colorScale>
        <cfvo type="min"/>
        <cfvo type="percentile" val="50"/>
        <cfvo type="max"/>
        <color rgb="FFF8696B"/>
        <color rgb="FFFCFCFF"/>
        <color rgb="FF63BE7B"/>
      </colorScale>
    </cfRule>
  </conditionalFormatting>
  <conditionalFormatting sqref="D4">
    <cfRule type="colorScale" priority="6842">
      <colorScale>
        <cfvo type="min"/>
        <cfvo type="percentile" val="50"/>
        <cfvo type="max"/>
        <color rgb="FFF8696B"/>
        <color rgb="FFFCFCFF"/>
        <color rgb="FF63BE7B"/>
      </colorScale>
    </cfRule>
  </conditionalFormatting>
  <conditionalFormatting sqref="D5">
    <cfRule type="colorScale" priority="6692">
      <colorScale>
        <cfvo type="min"/>
        <cfvo type="percentile" val="50"/>
        <cfvo type="max"/>
        <color rgb="FFF8696B"/>
        <color rgb="FFFCFCFF"/>
        <color rgb="FF63BE7B"/>
      </colorScale>
    </cfRule>
    <cfRule type="colorScale" priority="6698">
      <colorScale>
        <cfvo type="min"/>
        <cfvo type="percentile" val="50"/>
        <cfvo type="max"/>
        <color rgb="FFF8696B"/>
        <color rgb="FFFCFCFF"/>
        <color rgb="FF63BE7B"/>
      </colorScale>
    </cfRule>
    <cfRule type="colorScale" priority="6701">
      <colorScale>
        <cfvo type="min"/>
        <cfvo type="percentile" val="50"/>
        <cfvo type="max"/>
        <color rgb="FFF8696B"/>
        <color rgb="FFFCFCFF"/>
        <color rgb="FF63BE7B"/>
      </colorScale>
    </cfRule>
    <cfRule type="colorScale" priority="6721">
      <colorScale>
        <cfvo type="min"/>
        <cfvo type="percentile" val="50"/>
        <cfvo type="max"/>
        <color rgb="FFF8696B"/>
        <color rgb="FFFCFCFF"/>
        <color rgb="FF63BE7B"/>
      </colorScale>
    </cfRule>
  </conditionalFormatting>
  <conditionalFormatting sqref="E4">
    <cfRule type="colorScale" priority="6847">
      <colorScale>
        <cfvo type="min"/>
        <cfvo type="max"/>
        <color rgb="FFFCFCFF"/>
        <color rgb="FF63BE7B"/>
      </colorScale>
    </cfRule>
    <cfRule type="colorScale" priority="6852">
      <colorScale>
        <cfvo type="min"/>
        <cfvo type="max"/>
        <color rgb="FFFCFCFF"/>
        <color rgb="FF63BE7B"/>
      </colorScale>
    </cfRule>
    <cfRule type="colorScale" priority="6866">
      <colorScale>
        <cfvo type="min"/>
        <cfvo type="max"/>
        <color rgb="FFFCFCFF"/>
        <color rgb="FF63BE7B"/>
      </colorScale>
    </cfRule>
    <cfRule type="colorScale" priority="6870">
      <colorScale>
        <cfvo type="min"/>
        <cfvo type="percentile" val="50"/>
        <cfvo type="max"/>
        <color rgb="FFF8696B"/>
        <color rgb="FFFCFCFF"/>
        <color rgb="FF63BE7B"/>
      </colorScale>
    </cfRule>
    <cfRule type="colorScale" priority="6871">
      <colorScale>
        <cfvo type="min"/>
        <cfvo type="max"/>
        <color rgb="FFFCFCFF"/>
        <color rgb="FF63BE7B"/>
      </colorScale>
    </cfRule>
  </conditionalFormatting>
  <conditionalFormatting sqref="E5">
    <cfRule type="colorScale" priority="6702">
      <colorScale>
        <cfvo type="min"/>
        <cfvo type="max"/>
        <color rgb="FFFCFCFF"/>
        <color rgb="FF63BE7B"/>
      </colorScale>
    </cfRule>
    <cfRule type="colorScale" priority="6722">
      <colorScale>
        <cfvo type="min"/>
        <cfvo type="max"/>
        <color rgb="FFFCFCFF"/>
        <color rgb="FF63BE7B"/>
      </colorScale>
    </cfRule>
    <cfRule type="colorScale" priority="6723">
      <colorScale>
        <cfvo type="min"/>
        <cfvo type="percentile" val="50"/>
        <cfvo type="max"/>
        <color rgb="FFF8696B"/>
        <color rgb="FFFCFCFF"/>
        <color rgb="FF63BE7B"/>
      </colorScale>
    </cfRule>
    <cfRule type="colorScale" priority="6724">
      <colorScale>
        <cfvo type="min"/>
        <cfvo type="max"/>
        <color rgb="FFFCFCFF"/>
        <color rgb="FF63BE7B"/>
      </colorScale>
    </cfRule>
    <cfRule type="colorScale" priority="6725">
      <colorScale>
        <cfvo type="min"/>
        <cfvo type="percentile" val="50"/>
        <cfvo type="max"/>
        <color rgb="FFF8696B"/>
        <color rgb="FFFCFCFF"/>
        <color rgb="FF63BE7B"/>
      </colorScale>
    </cfRule>
    <cfRule type="colorScale" priority="6726">
      <colorScale>
        <cfvo type="min"/>
        <cfvo type="max"/>
        <color rgb="FFFCFCFF"/>
        <color rgb="FF63BE7B"/>
      </colorScale>
    </cfRule>
  </conditionalFormatting>
  <conditionalFormatting sqref="E4:N4">
    <cfRule type="colorScale" priority="6843">
      <colorScale>
        <cfvo type="min"/>
        <cfvo type="max"/>
        <color rgb="FFFCFCFF"/>
        <color rgb="FF63BE7B"/>
      </colorScale>
    </cfRule>
    <cfRule type="colorScale" priority="6844">
      <colorScale>
        <cfvo type="min"/>
        <cfvo type="max"/>
        <color rgb="FFFCFCFF"/>
        <color rgb="FF63BE7B"/>
      </colorScale>
    </cfRule>
    <cfRule type="colorScale" priority="6845">
      <colorScale>
        <cfvo type="min"/>
        <cfvo type="percentile" val="50"/>
        <cfvo type="max"/>
        <color rgb="FFF8696B"/>
        <color rgb="FFFFEB84"/>
        <color rgb="FF63BE7B"/>
      </colorScale>
    </cfRule>
    <cfRule type="colorScale" priority="6846">
      <colorScale>
        <cfvo type="min"/>
        <cfvo type="max"/>
        <color rgb="FFFFEF9C"/>
        <color rgb="FF63BE7B"/>
      </colorScale>
    </cfRule>
  </conditionalFormatting>
  <conditionalFormatting sqref="E2:N2">
    <cfRule type="colorScale" priority="6939">
      <colorScale>
        <cfvo type="min"/>
        <cfvo type="max"/>
        <color rgb="FFFCFCFF"/>
        <color rgb="FF63BE7B"/>
      </colorScale>
    </cfRule>
    <cfRule type="colorScale" priority="6940">
      <colorScale>
        <cfvo type="min"/>
        <cfvo type="max"/>
        <color rgb="FFFCFCFF"/>
        <color rgb="FF63BE7B"/>
      </colorScale>
    </cfRule>
    <cfRule type="colorScale" priority="6941">
      <colorScale>
        <cfvo type="min"/>
        <cfvo type="percentile" val="50"/>
        <cfvo type="max"/>
        <color rgb="FFF8696B"/>
        <color rgb="FFFFEB84"/>
        <color rgb="FF63BE7B"/>
      </colorScale>
    </cfRule>
    <cfRule type="colorScale" priority="6942">
      <colorScale>
        <cfvo type="min"/>
        <cfvo type="max"/>
        <color rgb="FFFFEF9C"/>
        <color rgb="FF63BE7B"/>
      </colorScale>
    </cfRule>
  </conditionalFormatting>
  <conditionalFormatting sqref="E3:N3">
    <cfRule type="colorScale" priority="6889">
      <colorScale>
        <cfvo type="min"/>
        <cfvo type="max"/>
        <color rgb="FFFCFCFF"/>
        <color rgb="FF63BE7B"/>
      </colorScale>
    </cfRule>
    <cfRule type="colorScale" priority="6890">
      <colorScale>
        <cfvo type="min"/>
        <cfvo type="max"/>
        <color rgb="FFFCFCFF"/>
        <color rgb="FF63BE7B"/>
      </colorScale>
    </cfRule>
    <cfRule type="colorScale" priority="6891">
      <colorScale>
        <cfvo type="min"/>
        <cfvo type="percentile" val="50"/>
        <cfvo type="max"/>
        <color rgb="FFF8696B"/>
        <color rgb="FFFFEB84"/>
        <color rgb="FF63BE7B"/>
      </colorScale>
    </cfRule>
    <cfRule type="colorScale" priority="6892">
      <colorScale>
        <cfvo type="min"/>
        <cfvo type="max"/>
        <color rgb="FFFFEF9C"/>
        <color rgb="FF63BE7B"/>
      </colorScale>
    </cfRule>
  </conditionalFormatting>
  <conditionalFormatting sqref="E5:N5">
    <cfRule type="colorScale" priority="6693">
      <colorScale>
        <cfvo type="min"/>
        <cfvo type="max"/>
        <color rgb="FFFCFCFF"/>
        <color rgb="FF63BE7B"/>
      </colorScale>
    </cfRule>
    <cfRule type="colorScale" priority="6694">
      <colorScale>
        <cfvo type="min"/>
        <cfvo type="max"/>
        <color rgb="FFFCFCFF"/>
        <color rgb="FF63BE7B"/>
      </colorScale>
    </cfRule>
    <cfRule type="colorScale" priority="6695">
      <colorScale>
        <cfvo type="min"/>
        <cfvo type="percentile" val="50"/>
        <cfvo type="max"/>
        <color rgb="FFF8696B"/>
        <color rgb="FFFFEB84"/>
        <color rgb="FF63BE7B"/>
      </colorScale>
    </cfRule>
    <cfRule type="colorScale" priority="6696">
      <colorScale>
        <cfvo type="min"/>
        <cfvo type="max"/>
        <color rgb="FFFFEF9C"/>
        <color rgb="FF63BE7B"/>
      </colorScale>
    </cfRule>
  </conditionalFormatting>
  <conditionalFormatting sqref="F3">
    <cfRule type="colorScale" priority="6885">
      <colorScale>
        <cfvo type="min"/>
        <cfvo type="max"/>
        <color rgb="FFFCFCFF"/>
        <color rgb="FF63BE7B"/>
      </colorScale>
    </cfRule>
    <cfRule type="colorScale" priority="6886">
      <colorScale>
        <cfvo type="min"/>
        <cfvo type="max"/>
        <color rgb="FFFCFCFF"/>
        <color rgb="FF63BE7B"/>
      </colorScale>
    </cfRule>
    <cfRule type="colorScale" priority="6887">
      <colorScale>
        <cfvo type="min"/>
        <cfvo type="max"/>
        <color rgb="FFFCFCFF"/>
        <color rgb="FF63BE7B"/>
      </colorScale>
    </cfRule>
  </conditionalFormatting>
  <conditionalFormatting sqref="F4">
    <cfRule type="colorScale" priority="6848">
      <colorScale>
        <cfvo type="min"/>
        <cfvo type="max"/>
        <color rgb="FFFCFCFF"/>
        <color rgb="FF63BE7B"/>
      </colorScale>
    </cfRule>
    <cfRule type="colorScale" priority="6853">
      <colorScale>
        <cfvo type="min"/>
        <cfvo type="max"/>
        <color rgb="FFFCFCFF"/>
        <color rgb="FF63BE7B"/>
      </colorScale>
    </cfRule>
    <cfRule type="colorScale" priority="6865">
      <colorScale>
        <cfvo type="min"/>
        <cfvo type="max"/>
        <color rgb="FFFCFCFF"/>
        <color rgb="FF63BE7B"/>
      </colorScale>
    </cfRule>
    <cfRule type="colorScale" priority="6872">
      <colorScale>
        <cfvo type="min"/>
        <cfvo type="percentile" val="50"/>
        <cfvo type="max"/>
        <color rgb="FFF8696B"/>
        <color rgb="FFFCFCFF"/>
        <color rgb="FF63BE7B"/>
      </colorScale>
    </cfRule>
    <cfRule type="colorScale" priority="6873">
      <colorScale>
        <cfvo type="min"/>
        <cfvo type="max"/>
        <color rgb="FFFCFCFF"/>
        <color rgb="FF63BE7B"/>
      </colorScale>
    </cfRule>
  </conditionalFormatting>
  <conditionalFormatting sqref="F5">
    <cfRule type="colorScale" priority="6703">
      <colorScale>
        <cfvo type="min"/>
        <cfvo type="max"/>
        <color rgb="FFFCFCFF"/>
        <color rgb="FF63BE7B"/>
      </colorScale>
    </cfRule>
    <cfRule type="colorScale" priority="6704">
      <colorScale>
        <cfvo type="min"/>
        <cfvo type="max"/>
        <color rgb="FFFCFCFF"/>
        <color rgb="FF63BE7B"/>
      </colorScale>
    </cfRule>
    <cfRule type="colorScale" priority="6727">
      <colorScale>
        <cfvo type="min"/>
        <cfvo type="max"/>
        <color rgb="FFFCFCFF"/>
        <color rgb="FF63BE7B"/>
      </colorScale>
    </cfRule>
    <cfRule type="colorScale" priority="6728">
      <colorScale>
        <cfvo type="min"/>
        <cfvo type="max"/>
        <color rgb="FFFCFCFF"/>
        <color rgb="FF63BE7B"/>
      </colorScale>
    </cfRule>
    <cfRule type="colorScale" priority="6729">
      <colorScale>
        <cfvo type="min"/>
        <cfvo type="percentile" val="50"/>
        <cfvo type="max"/>
        <color rgb="FFF8696B"/>
        <color rgb="FFFCFCFF"/>
        <color rgb="FF63BE7B"/>
      </colorScale>
    </cfRule>
    <cfRule type="colorScale" priority="6730">
      <colorScale>
        <cfvo type="min"/>
        <cfvo type="max"/>
        <color rgb="FFFCFCFF"/>
        <color rgb="FF63BE7B"/>
      </colorScale>
    </cfRule>
    <cfRule type="colorScale" priority="6731">
      <colorScale>
        <cfvo type="min"/>
        <cfvo type="percentile" val="50"/>
        <cfvo type="max"/>
        <color rgb="FFF8696B"/>
        <color rgb="FFFCFCFF"/>
        <color rgb="FF63BE7B"/>
      </colorScale>
    </cfRule>
    <cfRule type="colorScale" priority="6732">
      <colorScale>
        <cfvo type="min"/>
        <cfvo type="max"/>
        <color rgb="FFFCFCFF"/>
        <color rgb="FF63BE7B"/>
      </colorScale>
    </cfRule>
  </conditionalFormatting>
  <conditionalFormatting sqref="G4">
    <cfRule type="colorScale" priority="6841">
      <colorScale>
        <cfvo type="min"/>
        <cfvo type="percentile" val="50"/>
        <cfvo type="max"/>
        <color rgb="FFF8696B"/>
        <color rgb="FFFCFCFF"/>
        <color rgb="FF63BE7B"/>
      </colorScale>
    </cfRule>
    <cfRule type="colorScale" priority="6849">
      <colorScale>
        <cfvo type="min"/>
        <cfvo type="max"/>
        <color rgb="FFFCFCFF"/>
        <color rgb="FF63BE7B"/>
      </colorScale>
    </cfRule>
    <cfRule type="colorScale" priority="6854">
      <colorScale>
        <cfvo type="min"/>
        <cfvo type="max"/>
        <color rgb="FFFCFCFF"/>
        <color rgb="FF63BE7B"/>
      </colorScale>
    </cfRule>
    <cfRule type="colorScale" priority="6867">
      <colorScale>
        <cfvo type="min"/>
        <cfvo type="max"/>
        <color rgb="FFFCFCFF"/>
        <color rgb="FF63BE7B"/>
      </colorScale>
    </cfRule>
    <cfRule type="colorScale" priority="6874">
      <colorScale>
        <cfvo type="min"/>
        <cfvo type="max"/>
        <color rgb="FFFCFCFF"/>
        <color rgb="FF63BE7B"/>
      </colorScale>
    </cfRule>
  </conditionalFormatting>
  <conditionalFormatting sqref="G5">
    <cfRule type="colorScale" priority="6705">
      <colorScale>
        <cfvo type="min"/>
        <cfvo type="max"/>
        <color rgb="FFFCFCFF"/>
        <color rgb="FF63BE7B"/>
      </colorScale>
    </cfRule>
    <cfRule type="colorScale" priority="6706">
      <colorScale>
        <cfvo type="min"/>
        <cfvo type="max"/>
        <color rgb="FFFCFCFF"/>
        <color rgb="FF63BE7B"/>
      </colorScale>
    </cfRule>
    <cfRule type="colorScale" priority="6733">
      <colorScale>
        <cfvo type="min"/>
        <cfvo type="max"/>
        <color rgb="FFFCFCFF"/>
        <color rgb="FF63BE7B"/>
      </colorScale>
    </cfRule>
    <cfRule type="colorScale" priority="6734">
      <colorScale>
        <cfvo type="min"/>
        <cfvo type="max"/>
        <color rgb="FFFCFCFF"/>
        <color rgb="FF63BE7B"/>
      </colorScale>
    </cfRule>
    <cfRule type="colorScale" priority="6735">
      <colorScale>
        <cfvo type="min"/>
        <cfvo type="percentile" val="50"/>
        <cfvo type="max"/>
        <color rgb="FFF8696B"/>
        <color rgb="FFFCFCFF"/>
        <color rgb="FF63BE7B"/>
      </colorScale>
    </cfRule>
    <cfRule type="colorScale" priority="6736">
      <colorScale>
        <cfvo type="min"/>
        <cfvo type="percentile" val="50"/>
        <cfvo type="max"/>
        <color rgb="FFF8696B"/>
        <color rgb="FFFCFCFF"/>
        <color rgb="FF63BE7B"/>
      </colorScale>
    </cfRule>
    <cfRule type="colorScale" priority="6737">
      <colorScale>
        <cfvo type="min"/>
        <cfvo type="max"/>
        <color rgb="FFFCFCFF"/>
        <color rgb="FF63BE7B"/>
      </colorScale>
    </cfRule>
  </conditionalFormatting>
  <conditionalFormatting sqref="H4">
    <cfRule type="colorScale" priority="6850">
      <colorScale>
        <cfvo type="min"/>
        <cfvo type="max"/>
        <color rgb="FFFCFCFF"/>
        <color rgb="FF63BE7B"/>
      </colorScale>
    </cfRule>
    <cfRule type="colorScale" priority="6855">
      <colorScale>
        <cfvo type="min"/>
        <cfvo type="max"/>
        <color rgb="FFFCFCFF"/>
        <color rgb="FF63BE7B"/>
      </colorScale>
    </cfRule>
    <cfRule type="colorScale" priority="6868">
      <colorScale>
        <cfvo type="min"/>
        <cfvo type="max"/>
        <color rgb="FFFCFCFF"/>
        <color rgb="FF63BE7B"/>
      </colorScale>
    </cfRule>
    <cfRule type="colorScale" priority="6875">
      <colorScale>
        <cfvo type="min"/>
        <cfvo type="percentile" val="50"/>
        <cfvo type="max"/>
        <color rgb="FFF8696B"/>
        <color rgb="FFFCFCFF"/>
        <color rgb="FF63BE7B"/>
      </colorScale>
    </cfRule>
    <cfRule type="colorScale" priority="6876">
      <colorScale>
        <cfvo type="min"/>
        <cfvo type="max"/>
        <color rgb="FFFCFCFF"/>
        <color rgb="FF63BE7B"/>
      </colorScale>
    </cfRule>
  </conditionalFormatting>
  <conditionalFormatting sqref="H5">
    <cfRule type="colorScale" priority="6697">
      <colorScale>
        <cfvo type="min"/>
        <cfvo type="percentile" val="50"/>
        <cfvo type="max"/>
        <color rgb="FFF8696B"/>
        <color rgb="FFFCFCFF"/>
        <color rgb="FF5A8AC6"/>
      </colorScale>
    </cfRule>
    <cfRule type="colorScale" priority="6707">
      <colorScale>
        <cfvo type="min"/>
        <cfvo type="percentile" val="50"/>
        <cfvo type="max"/>
        <color rgb="FFF8696B"/>
        <color rgb="FFFCFCFF"/>
        <color rgb="FF63BE7B"/>
      </colorScale>
    </cfRule>
    <cfRule type="colorScale" priority="6708">
      <colorScale>
        <cfvo type="min"/>
        <cfvo type="max"/>
        <color rgb="FFFCFCFF"/>
        <color rgb="FF63BE7B"/>
      </colorScale>
    </cfRule>
    <cfRule type="colorScale" priority="6709">
      <colorScale>
        <cfvo type="min"/>
        <cfvo type="percentile" val="50"/>
        <cfvo type="max"/>
        <color rgb="FFF8696B"/>
        <color rgb="FFFCFCFF"/>
        <color rgb="FF63BE7B"/>
      </colorScale>
    </cfRule>
    <cfRule type="colorScale" priority="6710">
      <colorScale>
        <cfvo type="min"/>
        <cfvo type="percentile" val="50"/>
        <cfvo type="max"/>
        <color rgb="FFF8696B"/>
        <color rgb="FFFCFCFF"/>
        <color rgb="FF63BE7B"/>
      </colorScale>
    </cfRule>
    <cfRule type="colorScale" priority="6711">
      <colorScale>
        <cfvo type="min"/>
        <cfvo type="max"/>
        <color rgb="FFFCFCFF"/>
        <color rgb="FF63BE7B"/>
      </colorScale>
    </cfRule>
    <cfRule type="colorScale" priority="6738">
      <colorScale>
        <cfvo type="min"/>
        <cfvo type="percentile" val="50"/>
        <cfvo type="max"/>
        <color rgb="FFF8696B"/>
        <color rgb="FFFCFCFF"/>
        <color rgb="FF63BE7B"/>
      </colorScale>
    </cfRule>
    <cfRule type="colorScale" priority="6739">
      <colorScale>
        <cfvo type="min"/>
        <cfvo type="max"/>
        <color rgb="FFFCFCFF"/>
        <color rgb="FF63BE7B"/>
      </colorScale>
    </cfRule>
    <cfRule type="colorScale" priority="6740">
      <colorScale>
        <cfvo type="min"/>
        <cfvo type="percentile" val="50"/>
        <cfvo type="max"/>
        <color rgb="FFF8696B"/>
        <color rgb="FFFCFCFF"/>
        <color rgb="FF63BE7B"/>
      </colorScale>
    </cfRule>
    <cfRule type="colorScale" priority="6741">
      <colorScale>
        <cfvo type="min"/>
        <cfvo type="max"/>
        <color rgb="FFFCFCFF"/>
        <color rgb="FF63BE7B"/>
      </colorScale>
    </cfRule>
  </conditionalFormatting>
  <conditionalFormatting sqref="I4">
    <cfRule type="colorScale" priority="6840">
      <colorScale>
        <cfvo type="min"/>
        <cfvo type="percentile" val="50"/>
        <cfvo type="max"/>
        <color rgb="FFF8696B"/>
        <color rgb="FFFCFCFF"/>
        <color rgb="FF63BE7B"/>
      </colorScale>
    </cfRule>
    <cfRule type="colorScale" priority="6851">
      <colorScale>
        <cfvo type="min"/>
        <cfvo type="max"/>
        <color rgb="FFFCFCFF"/>
        <color rgb="FF63BE7B"/>
      </colorScale>
    </cfRule>
    <cfRule type="colorScale" priority="6856">
      <colorScale>
        <cfvo type="min"/>
        <cfvo type="max"/>
        <color rgb="FFFCFCFF"/>
        <color rgb="FF63BE7B"/>
      </colorScale>
    </cfRule>
    <cfRule type="colorScale" priority="6869">
      <colorScale>
        <cfvo type="min"/>
        <cfvo type="max"/>
        <color rgb="FFFCFCFF"/>
        <color rgb="FF63BE7B"/>
      </colorScale>
    </cfRule>
    <cfRule type="colorScale" priority="6877">
      <colorScale>
        <cfvo type="min"/>
        <cfvo type="max"/>
        <color rgb="FFFCFCFF"/>
        <color rgb="FF63BE7B"/>
      </colorScale>
    </cfRule>
  </conditionalFormatting>
  <conditionalFormatting sqref="I5">
    <cfRule type="colorScale" priority="6742">
      <colorScale>
        <cfvo type="min"/>
        <cfvo type="percentile" val="50"/>
        <cfvo type="max"/>
        <color rgb="FFF8696B"/>
        <color rgb="FFFCFCFF"/>
        <color rgb="FF63BE7B"/>
      </colorScale>
    </cfRule>
    <cfRule type="colorScale" priority="6743">
      <colorScale>
        <cfvo type="min"/>
        <cfvo type="max"/>
        <color rgb="FFFCFCFF"/>
        <color rgb="FF63BE7B"/>
      </colorScale>
    </cfRule>
    <cfRule type="colorScale" priority="6744">
      <colorScale>
        <cfvo type="min"/>
        <cfvo type="percentile" val="50"/>
        <cfvo type="max"/>
        <color rgb="FFF8696B"/>
        <color rgb="FFFCFCFF"/>
        <color rgb="FF63BE7B"/>
      </colorScale>
    </cfRule>
    <cfRule type="colorScale" priority="6745">
      <colorScale>
        <cfvo type="min"/>
        <cfvo type="max"/>
        <color rgb="FFFCFCFF"/>
        <color rgb="FF63BE7B"/>
      </colorScale>
    </cfRule>
  </conditionalFormatting>
  <conditionalFormatting sqref="I5">
    <cfRule type="colorScale" priority="6712">
      <colorScale>
        <cfvo type="min"/>
        <cfvo type="percentile" val="50"/>
        <cfvo type="max"/>
        <color rgb="FFF8696B"/>
        <color rgb="FFFCFCFF"/>
        <color rgb="FF63BE7B"/>
      </colorScale>
    </cfRule>
    <cfRule type="colorScale" priority="6713">
      <colorScale>
        <cfvo type="min"/>
        <cfvo type="max"/>
        <color rgb="FFFCFCFF"/>
        <color rgb="FF63BE7B"/>
      </colorScale>
    </cfRule>
    <cfRule type="colorScale" priority="6746">
      <colorScale>
        <cfvo type="min"/>
        <cfvo type="percentile" val="50"/>
        <cfvo type="max"/>
        <color rgb="FFF8696B"/>
        <color rgb="FFFCFCFF"/>
        <color rgb="FF63BE7B"/>
      </colorScale>
    </cfRule>
    <cfRule type="colorScale" priority="6747">
      <colorScale>
        <cfvo type="min"/>
        <cfvo type="percentile" val="50"/>
        <cfvo type="max"/>
        <color rgb="FFF8696B"/>
        <color rgb="FFFCFCFF"/>
        <color rgb="FF5A8AC6"/>
      </colorScale>
    </cfRule>
    <cfRule type="colorScale" priority="6748">
      <colorScale>
        <cfvo type="min"/>
        <cfvo type="percentile" val="50"/>
        <cfvo type="max"/>
        <color rgb="FFF8696B"/>
        <color rgb="FFFCFCFF"/>
        <color rgb="FF63BE7B"/>
      </colorScale>
    </cfRule>
    <cfRule type="colorScale" priority="6749">
      <colorScale>
        <cfvo type="min"/>
        <cfvo type="percentile" val="50"/>
        <cfvo type="max"/>
        <color rgb="FFF8696B"/>
        <color rgb="FFFCFCFF"/>
        <color rgb="FF63BE7B"/>
      </colorScale>
    </cfRule>
    <cfRule type="colorScale" priority="6750">
      <colorScale>
        <cfvo type="min"/>
        <cfvo type="max"/>
        <color rgb="FFFCFCFF"/>
        <color rgb="FF63BE7B"/>
      </colorScale>
    </cfRule>
    <cfRule type="colorScale" priority="6751">
      <colorScale>
        <cfvo type="min"/>
        <cfvo type="percentile" val="50"/>
        <cfvo type="max"/>
        <color rgb="FFF8696B"/>
        <color rgb="FFFCFCFF"/>
        <color rgb="FF63BE7B"/>
      </colorScale>
    </cfRule>
  </conditionalFormatting>
  <conditionalFormatting sqref="I5">
    <cfRule type="colorScale" priority="6752">
      <colorScale>
        <cfvo type="min"/>
        <cfvo type="percentile" val="50"/>
        <cfvo type="max"/>
        <color rgb="FFF8696B"/>
        <color rgb="FFFCFCFF"/>
        <color rgb="FF63BE7B"/>
      </colorScale>
    </cfRule>
    <cfRule type="colorScale" priority="6753">
      <colorScale>
        <cfvo type="min"/>
        <cfvo type="max"/>
        <color rgb="FFFCFCFF"/>
        <color rgb="FF63BE7B"/>
      </colorScale>
    </cfRule>
  </conditionalFormatting>
  <conditionalFormatting sqref="K5">
    <cfRule type="colorScale" priority="6754">
      <colorScale>
        <cfvo type="min"/>
        <cfvo type="percentile" val="50"/>
        <cfvo type="max"/>
        <color rgb="FFF8696B"/>
        <color rgb="FFFCFCFF"/>
        <color rgb="FF63BE7B"/>
      </colorScale>
    </cfRule>
    <cfRule type="colorScale" priority="6755">
      <colorScale>
        <cfvo type="min"/>
        <cfvo type="max"/>
        <color rgb="FFFCFCFF"/>
        <color rgb="FF63BE7B"/>
      </colorScale>
    </cfRule>
    <cfRule type="colorScale" priority="6756">
      <colorScale>
        <cfvo type="min"/>
        <cfvo type="percentile" val="50"/>
        <cfvo type="max"/>
        <color rgb="FFF8696B"/>
        <color rgb="FFFCFCFF"/>
        <color rgb="FF63BE7B"/>
      </colorScale>
    </cfRule>
  </conditionalFormatting>
  <conditionalFormatting sqref="K5:L5">
    <cfRule type="colorScale" priority="6714">
      <colorScale>
        <cfvo type="min"/>
        <cfvo type="max"/>
        <color rgb="FFFCFCFF"/>
        <color rgb="FF63BE7B"/>
      </colorScale>
    </cfRule>
    <cfRule type="colorScale" priority="6757">
      <colorScale>
        <cfvo type="min"/>
        <cfvo type="max"/>
        <color rgb="FFFCFCFF"/>
        <color rgb="FF63BE7B"/>
      </colorScale>
    </cfRule>
    <cfRule type="colorScale" priority="6758">
      <colorScale>
        <cfvo type="min"/>
        <cfvo type="percentile" val="50"/>
        <cfvo type="max"/>
        <color rgb="FFF8696B"/>
        <color rgb="FFFCFCFF"/>
        <color rgb="FF63BE7B"/>
      </colorScale>
    </cfRule>
    <cfRule type="colorScale" priority="6759">
      <colorScale>
        <cfvo type="min"/>
        <cfvo type="max"/>
        <color rgb="FFFCFCFF"/>
        <color rgb="FF63BE7B"/>
      </colorScale>
    </cfRule>
  </conditionalFormatting>
  <conditionalFormatting sqref="K4:L4">
    <cfRule type="colorScale" priority="6857">
      <colorScale>
        <cfvo type="min"/>
        <cfvo type="percentile" val="50"/>
        <cfvo type="max"/>
        <color rgb="FFF8696B"/>
        <color rgb="FFFCFCFF"/>
        <color rgb="FF63BE7B"/>
      </colorScale>
    </cfRule>
    <cfRule type="colorScale" priority="6858">
      <colorScale>
        <cfvo type="min"/>
        <cfvo type="percentile" val="50"/>
        <cfvo type="max"/>
        <color rgb="FFF8696B"/>
        <color rgb="FFFCFCFF"/>
        <color rgb="FF5A8AC6"/>
      </colorScale>
    </cfRule>
    <cfRule type="colorScale" priority="6859">
      <colorScale>
        <cfvo type="min"/>
        <cfvo type="percentile" val="50"/>
        <cfvo type="max"/>
        <color rgb="FFF8696B"/>
        <color rgb="FFFCFCFF"/>
        <color rgb="FF63BE7B"/>
      </colorScale>
    </cfRule>
    <cfRule type="colorScale" priority="6860">
      <colorScale>
        <cfvo type="min"/>
        <cfvo type="percentile" val="50"/>
        <cfvo type="max"/>
        <color rgb="FFF8696B"/>
        <color rgb="FFFCFCFF"/>
        <color rgb="FF63BE7B"/>
      </colorScale>
    </cfRule>
    <cfRule type="colorScale" priority="6861">
      <colorScale>
        <cfvo type="min"/>
        <cfvo type="max"/>
        <color rgb="FFFCFCFF"/>
        <color rgb="FF63BE7B"/>
      </colorScale>
    </cfRule>
    <cfRule type="colorScale" priority="6862">
      <colorScale>
        <cfvo type="min"/>
        <cfvo type="percentile" val="50"/>
        <cfvo type="max"/>
        <color rgb="FFF8696B"/>
        <color rgb="FFFCFCFF"/>
        <color rgb="FF63BE7B"/>
      </colorScale>
    </cfRule>
    <cfRule type="colorScale" priority="6863">
      <colorScale>
        <cfvo type="min"/>
        <cfvo type="percentile" val="50"/>
        <cfvo type="max"/>
        <color rgb="FFF8696B"/>
        <color rgb="FFFCFCFF"/>
        <color rgb="FF63BE7B"/>
      </colorScale>
    </cfRule>
    <cfRule type="colorScale" priority="6864">
      <colorScale>
        <cfvo type="min"/>
        <cfvo type="max"/>
        <color rgb="FFFCFCFF"/>
        <color rgb="FF63BE7B"/>
      </colorScale>
    </cfRule>
    <cfRule type="colorScale" priority="6878">
      <colorScale>
        <cfvo type="min"/>
        <cfvo type="percentile" val="50"/>
        <cfvo type="max"/>
        <color rgb="FFF8696B"/>
        <color rgb="FFFCFCFF"/>
        <color rgb="FF63BE7B"/>
      </colorScale>
    </cfRule>
    <cfRule type="colorScale" priority="6879">
      <colorScale>
        <cfvo type="min"/>
        <cfvo type="max"/>
        <color rgb="FFFCFCFF"/>
        <color rgb="FF63BE7B"/>
      </colorScale>
    </cfRule>
  </conditionalFormatting>
  <conditionalFormatting sqref="L4">
    <cfRule type="colorScale" priority="6839">
      <colorScale>
        <cfvo type="min"/>
        <cfvo type="percentile" val="50"/>
        <cfvo type="max"/>
        <color rgb="FFF8696B"/>
        <color rgb="FFFCFCFF"/>
        <color rgb="FF63BE7B"/>
      </colorScale>
    </cfRule>
  </conditionalFormatting>
  <conditionalFormatting sqref="L5">
    <cfRule type="colorScale" priority="6760">
      <colorScale>
        <cfvo type="min"/>
        <cfvo type="percentile" val="50"/>
        <cfvo type="max"/>
        <color rgb="FFF8696B"/>
        <color rgb="FFFCFCFF"/>
        <color rgb="FF63BE7B"/>
      </colorScale>
    </cfRule>
    <cfRule type="colorScale" priority="6761">
      <colorScale>
        <cfvo type="min"/>
        <cfvo type="max"/>
        <color rgb="FFFCFCFF"/>
        <color rgb="FF63BE7B"/>
      </colorScale>
    </cfRule>
    <cfRule type="colorScale" priority="6762">
      <colorScale>
        <cfvo type="min"/>
        <cfvo type="percentile" val="50"/>
        <cfvo type="max"/>
        <color rgb="FFF8696B"/>
        <color rgb="FFFCFCFF"/>
        <color rgb="FF63BE7B"/>
      </colorScale>
    </cfRule>
  </conditionalFormatting>
  <conditionalFormatting sqref="L4">
    <cfRule type="colorScale" priority="6880">
      <colorScale>
        <cfvo type="min"/>
        <cfvo type="percentile" val="50"/>
        <cfvo type="max"/>
        <color rgb="FFF8696B"/>
        <color rgb="FFFCFCFF"/>
        <color rgb="FF63BE7B"/>
      </colorScale>
    </cfRule>
  </conditionalFormatting>
  <conditionalFormatting sqref="O5">
    <cfRule type="colorScale" priority="6715">
      <colorScale>
        <cfvo type="min"/>
        <cfvo type="percentile" val="50"/>
        <cfvo type="max"/>
        <color rgb="FF63BE7B"/>
        <color rgb="FFFCFCFF"/>
        <color rgb="FFF8696B"/>
      </colorScale>
    </cfRule>
    <cfRule type="colorScale" priority="6716">
      <colorScale>
        <cfvo type="min"/>
        <cfvo type="percentile" val="50"/>
        <cfvo type="max"/>
        <color rgb="FF63BE7B"/>
        <color rgb="FFFCFCFF"/>
        <color rgb="FFF8696B"/>
      </colorScale>
    </cfRule>
    <cfRule type="colorScale" priority="6717">
      <colorScale>
        <cfvo type="min"/>
        <cfvo type="percentile" val="50"/>
        <cfvo type="max"/>
        <color rgb="FF63BE7B"/>
        <color rgb="FFFCFCFF"/>
        <color rgb="FFF8696B"/>
      </colorScale>
    </cfRule>
    <cfRule type="colorScale" priority="6763">
      <colorScale>
        <cfvo type="min"/>
        <cfvo type="percentile" val="50"/>
        <cfvo type="max"/>
        <color rgb="FF63BE7B"/>
        <color rgb="FFFCFCFF"/>
        <color rgb="FFF8696B"/>
      </colorScale>
    </cfRule>
    <cfRule type="colorScale" priority="6764">
      <colorScale>
        <cfvo type="min"/>
        <cfvo type="percentile" val="50"/>
        <cfvo type="max"/>
        <color rgb="FF63BE7B"/>
        <color rgb="FFFCFCFF"/>
        <color rgb="FFF8696B"/>
      </colorScale>
    </cfRule>
  </conditionalFormatting>
  <conditionalFormatting sqref="P5">
    <cfRule type="colorScale" priority="6765">
      <colorScale>
        <cfvo type="min"/>
        <cfvo type="percentile" val="50"/>
        <cfvo type="max"/>
        <color rgb="FF63BE7B"/>
        <color rgb="FFFCFCFF"/>
        <color rgb="FFF8696B"/>
      </colorScale>
    </cfRule>
    <cfRule type="colorScale" priority="6766">
      <colorScale>
        <cfvo type="min"/>
        <cfvo type="percentile" val="50"/>
        <cfvo type="max"/>
        <color rgb="FF63BE7B"/>
        <color rgb="FFFCFCFF"/>
        <color rgb="FFF8696B"/>
      </colorScale>
    </cfRule>
    <cfRule type="colorScale" priority="6767">
      <colorScale>
        <cfvo type="min"/>
        <cfvo type="max"/>
        <color rgb="FFFCFCFF"/>
        <color rgb="FFF8696B"/>
      </colorScale>
    </cfRule>
    <cfRule type="colorScale" priority="6768">
      <colorScale>
        <cfvo type="min"/>
        <cfvo type="percentile" val="50"/>
        <cfvo type="max"/>
        <color rgb="FF63BE7B"/>
        <color rgb="FFFCFCFF"/>
        <color rgb="FFF8696B"/>
      </colorScale>
    </cfRule>
    <cfRule type="colorScale" priority="6769">
      <colorScale>
        <cfvo type="min"/>
        <cfvo type="percentile" val="50"/>
        <cfvo type="max"/>
        <color rgb="FF63BE7B"/>
        <color rgb="FFFCFCFF"/>
        <color rgb="FFF8696B"/>
      </colorScale>
    </cfRule>
  </conditionalFormatting>
  <conditionalFormatting sqref="Q5">
    <cfRule type="colorScale" priority="6718">
      <colorScale>
        <cfvo type="min"/>
        <cfvo type="max"/>
        <color rgb="FFFFEF9C"/>
        <color rgb="FF63BE7B"/>
      </colorScale>
    </cfRule>
    <cfRule type="colorScale" priority="6770">
      <colorScale>
        <cfvo type="min"/>
        <cfvo type="percentile" val="50"/>
        <cfvo type="max"/>
        <color rgb="FFF8696B"/>
        <color rgb="FFFCFCFF"/>
        <color rgb="FF63BE7B"/>
      </colorScale>
    </cfRule>
    <cfRule type="colorScale" priority="6771">
      <colorScale>
        <cfvo type="min"/>
        <cfvo type="max"/>
        <color rgb="FFFFEF9C"/>
        <color rgb="FF63BE7B"/>
      </colorScale>
    </cfRule>
    <cfRule type="colorScale" priority="6772">
      <colorScale>
        <cfvo type="min"/>
        <cfvo type="max"/>
        <color rgb="FFFCFCFF"/>
        <color rgb="FF63BE7B"/>
      </colorScale>
    </cfRule>
    <cfRule type="colorScale" priority="6773">
      <colorScale>
        <cfvo type="min"/>
        <cfvo type="max"/>
        <color rgb="FFFCFCFF"/>
        <color rgb="FF63BE7B"/>
      </colorScale>
    </cfRule>
    <cfRule type="colorScale" priority="6774">
      <colorScale>
        <cfvo type="min"/>
        <cfvo type="percentile" val="50"/>
        <cfvo type="max"/>
        <color rgb="FFF8696B"/>
        <color rgb="FFFCFCFF"/>
        <color rgb="FF63BE7B"/>
      </colorScale>
    </cfRule>
    <cfRule type="colorScale" priority="6775">
      <colorScale>
        <cfvo type="min"/>
        <cfvo type="percentile" val="50"/>
        <cfvo type="max"/>
        <color rgb="FFF8696B"/>
        <color rgb="FFFCFCFF"/>
        <color rgb="FF63BE7B"/>
      </colorScale>
    </cfRule>
    <cfRule type="colorScale" priority="6776">
      <colorScale>
        <cfvo type="min"/>
        <cfvo type="max"/>
        <color rgb="FFFCFCFF"/>
        <color rgb="FF63BE7B"/>
      </colorScale>
    </cfRule>
    <cfRule type="colorScale" priority="6777">
      <colorScale>
        <cfvo type="min"/>
        <cfvo type="percentile" val="50"/>
        <cfvo type="max"/>
        <color rgb="FFF8696B"/>
        <color rgb="FFFCFCFF"/>
        <color rgb="FF63BE7B"/>
      </colorScale>
    </cfRule>
  </conditionalFormatting>
  <conditionalFormatting sqref="Q2:U2 W2">
    <cfRule type="colorScale" priority="6931">
      <colorScale>
        <cfvo type="min"/>
        <cfvo type="max"/>
        <color rgb="FFFFEF9C"/>
        <color rgb="FF63BE7B"/>
      </colorScale>
    </cfRule>
  </conditionalFormatting>
  <conditionalFormatting sqref="Q3:U3 W3">
    <cfRule type="colorScale" priority="6888">
      <colorScale>
        <cfvo type="min"/>
        <cfvo type="max"/>
        <color rgb="FFFFEF9C"/>
        <color rgb="FF63BE7B"/>
      </colorScale>
    </cfRule>
  </conditionalFormatting>
  <conditionalFormatting sqref="W4">
    <cfRule type="colorScale" priority="6881">
      <colorScale>
        <cfvo type="min"/>
        <cfvo type="max"/>
        <color rgb="FFFFEF9C"/>
        <color rgb="FF63BE7B"/>
      </colorScale>
    </cfRule>
  </conditionalFormatting>
  <conditionalFormatting sqref="Q4:U4">
    <cfRule type="colorScale" priority="6835">
      <colorScale>
        <cfvo type="min"/>
        <cfvo type="max"/>
        <color rgb="FFFFEF9C"/>
        <color rgb="FF63BE7B"/>
      </colorScale>
    </cfRule>
  </conditionalFormatting>
  <conditionalFormatting sqref="Q5:W5">
    <cfRule type="colorScale" priority="6699">
      <colorScale>
        <cfvo type="min"/>
        <cfvo type="max"/>
        <color rgb="FFFFEF9C"/>
        <color rgb="FF63BE7B"/>
      </colorScale>
    </cfRule>
  </conditionalFormatting>
  <conditionalFormatting sqref="R5">
    <cfRule type="colorScale" priority="6778">
      <colorScale>
        <cfvo type="min"/>
        <cfvo type="max"/>
        <color rgb="FFFCFCFF"/>
        <color rgb="FF63BE7B"/>
      </colorScale>
    </cfRule>
    <cfRule type="colorScale" priority="6779">
      <colorScale>
        <cfvo type="min"/>
        <cfvo type="percentile" val="50"/>
        <cfvo type="max"/>
        <color rgb="FFF8696B"/>
        <color rgb="FFFCFCFF"/>
        <color rgb="FF63BE7B"/>
      </colorScale>
    </cfRule>
    <cfRule type="colorScale" priority="6780">
      <colorScale>
        <cfvo type="min"/>
        <cfvo type="max"/>
        <color rgb="FFFCFCFF"/>
        <color rgb="FF63BE7B"/>
      </colorScale>
    </cfRule>
  </conditionalFormatting>
  <conditionalFormatting sqref="R5:S5">
    <cfRule type="colorScale" priority="6719">
      <colorScale>
        <cfvo type="min"/>
        <cfvo type="max"/>
        <color rgb="FFFFEF9C"/>
        <color rgb="FF63BE7B"/>
      </colorScale>
    </cfRule>
    <cfRule type="colorScale" priority="6781">
      <colorScale>
        <cfvo type="min"/>
        <cfvo type="percentile" val="50"/>
        <cfvo type="max"/>
        <color rgb="FFF8696B"/>
        <color rgb="FFFCFCFF"/>
        <color rgb="FF63BE7B"/>
      </colorScale>
    </cfRule>
    <cfRule type="colorScale" priority="6782">
      <colorScale>
        <cfvo type="min"/>
        <cfvo type="max"/>
        <color rgb="FFFCFCFF"/>
        <color rgb="FF63BE7B"/>
      </colorScale>
    </cfRule>
    <cfRule type="colorScale" priority="6783">
      <colorScale>
        <cfvo type="min"/>
        <cfvo type="max"/>
        <color rgb="FFFCFCFF"/>
        <color rgb="FF63BE7B"/>
      </colorScale>
    </cfRule>
    <cfRule type="colorScale" priority="6784">
      <colorScale>
        <cfvo type="min"/>
        <cfvo type="percentile" val="50"/>
        <cfvo type="max"/>
        <color rgb="FFF8696B"/>
        <color rgb="FFFCFCFF"/>
        <color rgb="FF63BE7B"/>
      </colorScale>
    </cfRule>
    <cfRule type="colorScale" priority="6785">
      <colorScale>
        <cfvo type="min"/>
        <cfvo type="max"/>
        <color rgb="FFFCFCFF"/>
        <color rgb="FF63BE7B"/>
      </colorScale>
    </cfRule>
  </conditionalFormatting>
  <conditionalFormatting sqref="S5">
    <cfRule type="colorScale" priority="6786">
      <colorScale>
        <cfvo type="min"/>
        <cfvo type="max"/>
        <color rgb="FFFCFCFF"/>
        <color rgb="FF63BE7B"/>
      </colorScale>
    </cfRule>
    <cfRule type="colorScale" priority="6787">
      <colorScale>
        <cfvo type="min"/>
        <cfvo type="percentile" val="50"/>
        <cfvo type="max"/>
        <color rgb="FFF8696B"/>
        <color rgb="FFFCFCFF"/>
        <color rgb="FF63BE7B"/>
      </colorScale>
    </cfRule>
    <cfRule type="colorScale" priority="6788">
      <colorScale>
        <cfvo type="min"/>
        <cfvo type="max"/>
        <color rgb="FFFCFCFF"/>
        <color rgb="FF63BE7B"/>
      </colorScale>
    </cfRule>
  </conditionalFormatting>
  <conditionalFormatting sqref="T5">
    <cfRule type="colorScale" priority="6720">
      <colorScale>
        <cfvo type="min"/>
        <cfvo type="max"/>
        <color rgb="FFFFEF9C"/>
        <color rgb="FF63BE7B"/>
      </colorScale>
    </cfRule>
    <cfRule type="colorScale" priority="6789">
      <colorScale>
        <cfvo type="min"/>
        <cfvo type="percentile" val="50"/>
        <cfvo type="max"/>
        <color rgb="FFF8696B"/>
        <color rgb="FFFCFCFF"/>
        <color rgb="FF63BE7B"/>
      </colorScale>
    </cfRule>
    <cfRule type="colorScale" priority="6790">
      <colorScale>
        <cfvo type="min"/>
        <cfvo type="max"/>
        <color rgb="FFFCFCFF"/>
        <color rgb="FF63BE7B"/>
      </colorScale>
    </cfRule>
    <cfRule type="colorScale" priority="6791">
      <colorScale>
        <cfvo type="min"/>
        <cfvo type="max"/>
        <color rgb="FFFCFCFF"/>
        <color rgb="FF63BE7B"/>
      </colorScale>
    </cfRule>
    <cfRule type="colorScale" priority="6792">
      <colorScale>
        <cfvo type="min"/>
        <cfvo type="max"/>
        <color rgb="FFFCFCFF"/>
        <color rgb="FF63BE7B"/>
      </colorScale>
    </cfRule>
    <cfRule type="colorScale" priority="6793">
      <colorScale>
        <cfvo type="min"/>
        <cfvo type="max"/>
        <color rgb="FFFCFCFF"/>
        <color rgb="FF63BE7B"/>
      </colorScale>
    </cfRule>
    <cfRule type="colorScale" priority="6794">
      <colorScale>
        <cfvo type="min"/>
        <cfvo type="percentile" val="50"/>
        <cfvo type="max"/>
        <color rgb="FFF8696B"/>
        <color rgb="FFFCFCFF"/>
        <color rgb="FF63BE7B"/>
      </colorScale>
    </cfRule>
    <cfRule type="colorScale" priority="6795">
      <colorScale>
        <cfvo type="min"/>
        <cfvo type="max"/>
        <color rgb="FFFCFCFF"/>
        <color rgb="FF63BE7B"/>
      </colorScale>
    </cfRule>
  </conditionalFormatting>
  <conditionalFormatting sqref="U2 W2">
    <cfRule type="colorScale" priority="6933">
      <colorScale>
        <cfvo type="min"/>
        <cfvo type="max"/>
        <color rgb="FFFFEF9C"/>
        <color rgb="FF63BE7B"/>
      </colorScale>
    </cfRule>
    <cfRule type="colorScale" priority="6934">
      <colorScale>
        <cfvo type="min"/>
        <cfvo type="max"/>
        <color rgb="FFFFEF9C"/>
        <color rgb="FF63BE7B"/>
      </colorScale>
    </cfRule>
  </conditionalFormatting>
  <conditionalFormatting sqref="U3 W3">
    <cfRule type="colorScale" priority="6893">
      <colorScale>
        <cfvo type="min"/>
        <cfvo type="max"/>
        <color rgb="FFFFEF9C"/>
        <color rgb="FF63BE7B"/>
      </colorScale>
    </cfRule>
    <cfRule type="colorScale" priority="6894">
      <colorScale>
        <cfvo type="min"/>
        <cfvo type="max"/>
        <color rgb="FFFFEF9C"/>
        <color rgb="FF63BE7B"/>
      </colorScale>
    </cfRule>
    <cfRule type="colorScale" priority="6895">
      <colorScale>
        <cfvo type="min"/>
        <cfvo type="max"/>
        <color rgb="FFFFEF9C"/>
        <color rgb="FF63BE7B"/>
      </colorScale>
    </cfRule>
  </conditionalFormatting>
  <conditionalFormatting sqref="U5">
    <cfRule type="colorScale" priority="6796">
      <colorScale>
        <cfvo type="min"/>
        <cfvo type="percentile" val="50"/>
        <cfvo type="max"/>
        <color rgb="FFF8696B"/>
        <color rgb="FFFCFCFF"/>
        <color rgb="FF63BE7B"/>
      </colorScale>
    </cfRule>
    <cfRule type="colorScale" priority="6797">
      <colorScale>
        <cfvo type="min"/>
        <cfvo type="max"/>
        <color rgb="FFFCFCFF"/>
        <color rgb="FF63BE7B"/>
      </colorScale>
    </cfRule>
    <cfRule type="colorScale" priority="6798">
      <colorScale>
        <cfvo type="min"/>
        <cfvo type="max"/>
        <color rgb="FFFCFCFF"/>
        <color rgb="FF63BE7B"/>
      </colorScale>
    </cfRule>
    <cfRule type="colorScale" priority="6799">
      <colorScale>
        <cfvo type="min"/>
        <cfvo type="percentile" val="50"/>
        <cfvo type="max"/>
        <color rgb="FFF8696B"/>
        <color rgb="FFFCFCFF"/>
        <color rgb="FF63BE7B"/>
      </colorScale>
    </cfRule>
    <cfRule type="colorScale" priority="6800">
      <colorScale>
        <cfvo type="min"/>
        <cfvo type="max"/>
        <color rgb="FFFCFCFF"/>
        <color rgb="FF63BE7B"/>
      </colorScale>
    </cfRule>
  </conditionalFormatting>
  <conditionalFormatting sqref="U5:W5">
    <cfRule type="colorScale" priority="6700">
      <colorScale>
        <cfvo type="min"/>
        <cfvo type="max"/>
        <color rgb="FFFFEF9C"/>
        <color rgb="FF63BE7B"/>
      </colorScale>
    </cfRule>
    <cfRule type="colorScale" priority="6803">
      <colorScale>
        <cfvo type="min"/>
        <cfvo type="max"/>
        <color rgb="FFFFEF9C"/>
        <color rgb="FF63BE7B"/>
      </colorScale>
    </cfRule>
  </conditionalFormatting>
  <conditionalFormatting sqref="V2">
    <cfRule type="colorScale" priority="6818">
      <colorScale>
        <cfvo type="min"/>
        <cfvo type="max"/>
        <color rgb="FFFFEF9C"/>
        <color rgb="FF63BE7B"/>
      </colorScale>
    </cfRule>
    <cfRule type="colorScale" priority="6819">
      <colorScale>
        <cfvo type="min"/>
        <cfvo type="max"/>
        <color rgb="FFFFEF9C"/>
        <color rgb="FF63BE7B"/>
      </colorScale>
    </cfRule>
  </conditionalFormatting>
  <conditionalFormatting sqref="V3">
    <cfRule type="colorScale" priority="6828">
      <colorScale>
        <cfvo type="min"/>
        <cfvo type="max"/>
        <color rgb="FFFFEF9C"/>
        <color rgb="FF63BE7B"/>
      </colorScale>
    </cfRule>
    <cfRule type="colorScale" priority="6829">
      <colorScale>
        <cfvo type="min"/>
        <cfvo type="percentile" val="50"/>
        <cfvo type="max"/>
        <color rgb="FFF8696B"/>
        <color rgb="FFFFEB84"/>
        <color rgb="FF63BE7B"/>
      </colorScale>
    </cfRule>
    <cfRule type="colorScale" priority="6830">
      <colorScale>
        <cfvo type="min"/>
        <cfvo type="percentile" val="50"/>
        <cfvo type="max"/>
        <color rgb="FFF8696B"/>
        <color rgb="FFFFEB84"/>
        <color rgb="FF63BE7B"/>
      </colorScale>
    </cfRule>
  </conditionalFormatting>
  <conditionalFormatting sqref="V4">
    <cfRule type="colorScale" priority="6833">
      <colorScale>
        <cfvo type="min"/>
        <cfvo type="max"/>
        <color rgb="FFFFEF9C"/>
        <color rgb="FF63BE7B"/>
      </colorScale>
    </cfRule>
    <cfRule type="colorScale" priority="6834">
      <colorScale>
        <cfvo type="min"/>
        <cfvo type="percentile" val="50"/>
        <cfvo type="max"/>
        <color rgb="FFF8696B"/>
        <color rgb="FFFFEB84"/>
        <color rgb="FF63BE7B"/>
      </colorScale>
    </cfRule>
  </conditionalFormatting>
  <conditionalFormatting sqref="V5">
    <cfRule type="colorScale" priority="6801">
      <colorScale>
        <cfvo type="min"/>
        <cfvo type="max"/>
        <color rgb="FFFFEF9C"/>
        <color rgb="FF63BE7B"/>
      </colorScale>
    </cfRule>
    <cfRule type="colorScale" priority="6802">
      <colorScale>
        <cfvo type="min"/>
        <cfvo type="max"/>
        <color rgb="FFFFEF9C"/>
        <color rgb="FF63BE7B"/>
      </colorScale>
    </cfRule>
    <cfRule type="colorScale" priority="6804">
      <colorScale>
        <cfvo type="min"/>
        <cfvo type="percentile" val="50"/>
        <cfvo type="max"/>
        <color rgb="FF63BE7B"/>
        <color rgb="FFFCFCFF"/>
        <color rgb="FFF8696B"/>
      </colorScale>
    </cfRule>
    <cfRule type="colorScale" priority="6805">
      <colorScale>
        <cfvo type="min"/>
        <cfvo type="percentile" val="50"/>
        <cfvo type="max"/>
        <color rgb="FF63BE7B"/>
        <color rgb="FFFCFCFF"/>
        <color rgb="FFF8696B"/>
      </colorScale>
    </cfRule>
    <cfRule type="colorScale" priority="6806">
      <colorScale>
        <cfvo type="min"/>
        <cfvo type="max"/>
        <color rgb="FF63BE7B"/>
        <color rgb="FFFCFCFF"/>
      </colorScale>
    </cfRule>
    <cfRule type="colorScale" priority="6807">
      <colorScale>
        <cfvo type="min"/>
        <cfvo type="percentile" val="50"/>
        <cfvo type="max"/>
        <color rgb="FF63BE7B"/>
        <color rgb="FFFCFCFF"/>
        <color rgb="FFF8696B"/>
      </colorScale>
    </cfRule>
    <cfRule type="colorScale" priority="6808">
      <colorScale>
        <cfvo type="min"/>
        <cfvo type="percentile" val="50"/>
        <cfvo type="max"/>
        <color rgb="FF63BE7B"/>
        <color rgb="FFFCFCFF"/>
        <color rgb="FFF8696B"/>
      </colorScale>
    </cfRule>
    <cfRule type="colorScale" priority="6809">
      <colorScale>
        <cfvo type="min"/>
        <cfvo type="max"/>
        <color rgb="FFFFEF9C"/>
        <color rgb="FF63BE7B"/>
      </colorScale>
    </cfRule>
  </conditionalFormatting>
  <conditionalFormatting sqref="U4">
    <cfRule type="colorScale" priority="6882">
      <colorScale>
        <cfvo type="min"/>
        <cfvo type="max"/>
        <color rgb="FFFFEF9C"/>
        <color rgb="FF63BE7B"/>
      </colorScale>
    </cfRule>
    <cfRule type="colorScale" priority="6883">
      <colorScale>
        <cfvo type="min"/>
        <cfvo type="max"/>
        <color rgb="FFFFEF9C"/>
        <color rgb="FF63BE7B"/>
      </colorScale>
    </cfRule>
    <cfRule type="colorScale" priority="6884">
      <colorScale>
        <cfvo type="min"/>
        <cfvo type="max"/>
        <color rgb="FFFFEF9C"/>
        <color rgb="FF63BE7B"/>
      </colorScale>
    </cfRule>
  </conditionalFormatting>
  <conditionalFormatting sqref="W4">
    <cfRule type="colorScale" priority="6836">
      <colorScale>
        <cfvo type="min"/>
        <cfvo type="max"/>
        <color rgb="FFFFEF9C"/>
        <color rgb="FF63BE7B"/>
      </colorScale>
    </cfRule>
    <cfRule type="colorScale" priority="6837">
      <colorScale>
        <cfvo type="min"/>
        <cfvo type="max"/>
        <color rgb="FFFFEF9C"/>
        <color rgb="FF63BE7B"/>
      </colorScale>
    </cfRule>
    <cfRule type="colorScale" priority="6838">
      <colorScale>
        <cfvo type="min"/>
        <cfvo type="max"/>
        <color rgb="FFFFEF9C"/>
        <color rgb="FF63BE7B"/>
      </colorScale>
    </cfRule>
  </conditionalFormatting>
  <conditionalFormatting sqref="W5">
    <cfRule type="colorScale" priority="6810">
      <colorScale>
        <cfvo type="min"/>
        <cfvo type="percentile" val="50"/>
        <cfvo type="max"/>
        <color rgb="FF63BE7B"/>
        <color rgb="FFFCFCFF"/>
        <color rgb="FFF8696B"/>
      </colorScale>
    </cfRule>
    <cfRule type="colorScale" priority="6811">
      <colorScale>
        <cfvo type="min"/>
        <cfvo type="max"/>
        <color rgb="FF63BE7B"/>
        <color rgb="FFFCFCFF"/>
      </colorScale>
    </cfRule>
    <cfRule type="colorScale" priority="6812">
      <colorScale>
        <cfvo type="min"/>
        <cfvo type="percentile" val="50"/>
        <cfvo type="max"/>
        <color rgb="FF63BE7B"/>
        <color rgb="FFFCFCFF"/>
        <color rgb="FFF8696B"/>
      </colorScale>
    </cfRule>
    <cfRule type="colorScale" priority="6813">
      <colorScale>
        <cfvo type="min"/>
        <cfvo type="percentile" val="50"/>
        <cfvo type="max"/>
        <color rgb="FF63BE7B"/>
        <color rgb="FFFCFCFF"/>
        <color rgb="FFF8696B"/>
      </colorScale>
    </cfRule>
  </conditionalFormatting>
  <conditionalFormatting sqref="E6:N6">
    <cfRule type="colorScale" priority="6280">
      <colorScale>
        <cfvo type="min"/>
        <cfvo type="max"/>
        <color rgb="FFFCFCFF"/>
        <color rgb="FF63BE7B"/>
      </colorScale>
    </cfRule>
    <cfRule type="colorScale" priority="6281">
      <colorScale>
        <cfvo type="min"/>
        <cfvo type="max"/>
        <color rgb="FFFCFCFF"/>
        <color rgb="FF63BE7B"/>
      </colorScale>
    </cfRule>
    <cfRule type="colorScale" priority="6282">
      <colorScale>
        <cfvo type="min"/>
        <cfvo type="percentile" val="50"/>
        <cfvo type="max"/>
        <color rgb="FFF8696B"/>
        <color rgb="FFFFEB84"/>
        <color rgb="FF63BE7B"/>
      </colorScale>
    </cfRule>
    <cfRule type="colorScale" priority="6283">
      <colorScale>
        <cfvo type="min"/>
        <cfvo type="max"/>
        <color rgb="FFFFEF9C"/>
        <color rgb="FF63BE7B"/>
      </colorScale>
    </cfRule>
  </conditionalFormatting>
  <conditionalFormatting sqref="E7:N7">
    <cfRule type="colorScale" priority="6313">
      <colorScale>
        <cfvo type="min"/>
        <cfvo type="max"/>
        <color rgb="FFFCFCFF"/>
        <color rgb="FF63BE7B"/>
      </colorScale>
    </cfRule>
    <cfRule type="colorScale" priority="6314">
      <colorScale>
        <cfvo type="min"/>
        <cfvo type="max"/>
        <color rgb="FFFCFCFF"/>
        <color rgb="FF63BE7B"/>
      </colorScale>
    </cfRule>
    <cfRule type="colorScale" priority="6315">
      <colorScale>
        <cfvo type="min"/>
        <cfvo type="max"/>
        <color rgb="FFFCFCFF"/>
        <color rgb="FF63BE7B"/>
      </colorScale>
    </cfRule>
    <cfRule type="colorScale" priority="6316">
      <colorScale>
        <cfvo type="min"/>
        <cfvo type="max"/>
        <color rgb="FFFCFCFF"/>
        <color rgb="FF63BE7B"/>
      </colorScale>
    </cfRule>
    <cfRule type="colorScale" priority="6317">
      <colorScale>
        <cfvo type="min"/>
        <cfvo type="percentile" val="50"/>
        <cfvo type="max"/>
        <color rgb="FFF8696B"/>
        <color rgb="FFFFEB84"/>
        <color rgb="FF63BE7B"/>
      </colorScale>
    </cfRule>
    <cfRule type="colorScale" priority="6318">
      <colorScale>
        <cfvo type="min"/>
        <cfvo type="max"/>
        <color rgb="FFFFEF9C"/>
        <color rgb="FF63BE7B"/>
      </colorScale>
    </cfRule>
  </conditionalFormatting>
  <conditionalFormatting sqref="O6">
    <cfRule type="colorScale" priority="6269">
      <colorScale>
        <cfvo type="min"/>
        <cfvo type="percentile" val="50"/>
        <cfvo type="max"/>
        <color rgb="FF63BE7B"/>
        <color rgb="FFFCFCFF"/>
        <color rgb="FFF8696B"/>
      </colorScale>
    </cfRule>
  </conditionalFormatting>
  <conditionalFormatting sqref="O7">
    <cfRule type="colorScale" priority="6217">
      <colorScale>
        <cfvo type="min"/>
        <cfvo type="percentile" val="50"/>
        <cfvo type="max"/>
        <color rgb="FF63BE7B"/>
        <color rgb="FFFCFCFF"/>
        <color rgb="FFF8696B"/>
      </colorScale>
    </cfRule>
    <cfRule type="colorScale" priority="6218">
      <colorScale>
        <cfvo type="min"/>
        <cfvo type="percentile" val="50"/>
        <cfvo type="max"/>
        <color rgb="FF63BE7B"/>
        <color rgb="FFFCFCFF"/>
        <color rgb="FFF8696B"/>
      </colorScale>
    </cfRule>
  </conditionalFormatting>
  <conditionalFormatting sqref="Q7:S7">
    <cfRule type="colorScale" priority="6216">
      <colorScale>
        <cfvo type="min"/>
        <cfvo type="max"/>
        <color rgb="FFFFEF9C"/>
        <color rgb="FF63BE7B"/>
      </colorScale>
    </cfRule>
  </conditionalFormatting>
  <conditionalFormatting sqref="Q6:W6">
    <cfRule type="colorScale" priority="6391">
      <colorScale>
        <cfvo type="min"/>
        <cfvo type="max"/>
        <color rgb="FFFFEF9C"/>
        <color rgb="FF63BE7B"/>
      </colorScale>
    </cfRule>
  </conditionalFormatting>
  <conditionalFormatting sqref="Q7:W7">
    <cfRule type="colorScale" priority="6392">
      <colorScale>
        <cfvo type="min"/>
        <cfvo type="max"/>
        <color rgb="FFFFEF9C"/>
        <color rgb="FF63BE7B"/>
      </colorScale>
    </cfRule>
  </conditionalFormatting>
  <conditionalFormatting sqref="T7">
    <cfRule type="colorScale" priority="6215">
      <colorScale>
        <cfvo type="min"/>
        <cfvo type="max"/>
        <color rgb="FFFFEF9C"/>
        <color rgb="FF63BE7B"/>
      </colorScale>
    </cfRule>
  </conditionalFormatting>
  <conditionalFormatting sqref="U7:W7">
    <cfRule type="colorScale" priority="6411">
      <colorScale>
        <cfvo type="min"/>
        <cfvo type="max"/>
        <color rgb="FFFFEF9C"/>
        <color rgb="FF63BE7B"/>
      </colorScale>
    </cfRule>
  </conditionalFormatting>
  <conditionalFormatting sqref="D8">
    <cfRule type="colorScale" priority="5942">
      <colorScale>
        <cfvo type="min"/>
        <cfvo type="percentile" val="50"/>
        <cfvo type="max"/>
        <color rgb="FFF8696B"/>
        <color rgb="FFFCFCFF"/>
        <color rgb="FF63BE7B"/>
      </colorScale>
    </cfRule>
  </conditionalFormatting>
  <conditionalFormatting sqref="D8">
    <cfRule type="colorScale" priority="5962">
      <colorScale>
        <cfvo type="min"/>
        <cfvo type="percentile" val="50"/>
        <cfvo type="max"/>
        <color rgb="FFF8696B"/>
        <color rgb="FFFCFCFF"/>
        <color rgb="FF63BE7B"/>
      </colorScale>
    </cfRule>
  </conditionalFormatting>
  <conditionalFormatting sqref="D8">
    <cfRule type="colorScale" priority="5974">
      <colorScale>
        <cfvo type="min"/>
        <cfvo type="percentile" val="50"/>
        <cfvo type="max"/>
        <color rgb="FFF8696B"/>
        <color rgb="FFFCFCFF"/>
        <color rgb="FF63BE7B"/>
      </colorScale>
    </cfRule>
  </conditionalFormatting>
  <conditionalFormatting sqref="D8">
    <cfRule type="colorScale" priority="5904">
      <colorScale>
        <cfvo type="min"/>
        <cfvo type="percentile" val="50"/>
        <cfvo type="max"/>
        <color rgb="FFF8696B"/>
        <color rgb="FFFCFCFF"/>
        <color rgb="FF63BE7B"/>
      </colorScale>
    </cfRule>
  </conditionalFormatting>
  <conditionalFormatting sqref="D8">
    <cfRule type="colorScale" priority="5918">
      <colorScale>
        <cfvo type="min"/>
        <cfvo type="percentile" val="50"/>
        <cfvo type="max"/>
        <color rgb="FFF8696B"/>
        <color rgb="FFFCFCFF"/>
        <color rgb="FF63BE7B"/>
      </colorScale>
    </cfRule>
  </conditionalFormatting>
  <conditionalFormatting sqref="E8">
    <cfRule type="colorScale" priority="5943">
      <colorScale>
        <cfvo type="min"/>
        <cfvo type="max"/>
        <color rgb="FFFCFCFF"/>
        <color rgb="FF63BE7B"/>
      </colorScale>
    </cfRule>
  </conditionalFormatting>
  <conditionalFormatting sqref="E8">
    <cfRule type="colorScale" priority="5912">
      <colorScale>
        <cfvo type="min"/>
        <cfvo type="max"/>
        <color rgb="FFFCFCFF"/>
        <color rgb="FF63BE7B"/>
      </colorScale>
    </cfRule>
  </conditionalFormatting>
  <conditionalFormatting sqref="E8">
    <cfRule type="colorScale" priority="5975">
      <colorScale>
        <cfvo type="min"/>
        <cfvo type="percentile" val="50"/>
        <cfvo type="max"/>
        <color rgb="FFF8696B"/>
        <color rgb="FFFCFCFF"/>
        <color rgb="FF63BE7B"/>
      </colorScale>
    </cfRule>
    <cfRule type="colorScale" priority="5976">
      <colorScale>
        <cfvo type="min"/>
        <cfvo type="max"/>
        <color rgb="FFFCFCFF"/>
        <color rgb="FF63BE7B"/>
      </colorScale>
    </cfRule>
  </conditionalFormatting>
  <conditionalFormatting sqref="E8">
    <cfRule type="colorScale" priority="5995">
      <colorScale>
        <cfvo type="min"/>
        <cfvo type="percentile" val="50"/>
        <cfvo type="max"/>
        <color rgb="FFF8696B"/>
        <color rgb="FFFCFCFF"/>
        <color rgb="FF63BE7B"/>
      </colorScale>
    </cfRule>
  </conditionalFormatting>
  <conditionalFormatting sqref="E8">
    <cfRule type="colorScale" priority="5919">
      <colorScale>
        <cfvo type="min"/>
        <cfvo type="max"/>
        <color rgb="FFFCFCFF"/>
        <color rgb="FF63BE7B"/>
      </colorScale>
    </cfRule>
  </conditionalFormatting>
  <conditionalFormatting sqref="E8:N8">
    <cfRule type="colorScale" priority="5908">
      <colorScale>
        <cfvo type="min"/>
        <cfvo type="max"/>
        <color rgb="FFFCFCFF"/>
        <color rgb="FF63BE7B"/>
      </colorScale>
    </cfRule>
    <cfRule type="colorScale" priority="5909">
      <colorScale>
        <cfvo type="min"/>
        <cfvo type="max"/>
        <color rgb="FFFCFCFF"/>
        <color rgb="FF63BE7B"/>
      </colorScale>
    </cfRule>
    <cfRule type="colorScale" priority="5910">
      <colorScale>
        <cfvo type="min"/>
        <cfvo type="percentile" val="50"/>
        <cfvo type="max"/>
        <color rgb="FFF8696B"/>
        <color rgb="FFFFEB84"/>
        <color rgb="FF63BE7B"/>
      </colorScale>
    </cfRule>
    <cfRule type="colorScale" priority="5911">
      <colorScale>
        <cfvo type="min"/>
        <cfvo type="max"/>
        <color rgb="FFFFEF9C"/>
        <color rgb="FF63BE7B"/>
      </colorScale>
    </cfRule>
  </conditionalFormatting>
  <conditionalFormatting sqref="F8">
    <cfRule type="colorScale" priority="5944">
      <colorScale>
        <cfvo type="min"/>
        <cfvo type="max"/>
        <color rgb="FFFCFCFF"/>
        <color rgb="FF63BE7B"/>
      </colorScale>
    </cfRule>
  </conditionalFormatting>
  <conditionalFormatting sqref="F8">
    <cfRule type="colorScale" priority="5913">
      <colorScale>
        <cfvo type="min"/>
        <cfvo type="max"/>
        <color rgb="FFFCFCFF"/>
        <color rgb="FF63BE7B"/>
      </colorScale>
    </cfRule>
  </conditionalFormatting>
  <conditionalFormatting sqref="F8">
    <cfRule type="colorScale" priority="5973">
      <colorScale>
        <cfvo type="min"/>
        <cfvo type="max"/>
        <color rgb="FFFCFCFF"/>
        <color rgb="FF63BE7B"/>
      </colorScale>
    </cfRule>
  </conditionalFormatting>
  <conditionalFormatting sqref="F8">
    <cfRule type="colorScale" priority="5977">
      <colorScale>
        <cfvo type="min"/>
        <cfvo type="percentile" val="50"/>
        <cfvo type="max"/>
        <color rgb="FFF8696B"/>
        <color rgb="FFFCFCFF"/>
        <color rgb="FF63BE7B"/>
      </colorScale>
    </cfRule>
    <cfRule type="colorScale" priority="5978">
      <colorScale>
        <cfvo type="min"/>
        <cfvo type="max"/>
        <color rgb="FFFCFCFF"/>
        <color rgb="FF63BE7B"/>
      </colorScale>
    </cfRule>
  </conditionalFormatting>
  <conditionalFormatting sqref="F8">
    <cfRule type="colorScale" priority="5996">
      <colorScale>
        <cfvo type="min"/>
        <cfvo type="percentile" val="50"/>
        <cfvo type="max"/>
        <color rgb="FFF8696B"/>
        <color rgb="FFFCFCFF"/>
        <color rgb="FF63BE7B"/>
      </colorScale>
    </cfRule>
  </conditionalFormatting>
  <conditionalFormatting sqref="F8">
    <cfRule type="colorScale" priority="5920">
      <colorScale>
        <cfvo type="min"/>
        <cfvo type="max"/>
        <color rgb="FFFCFCFF"/>
        <color rgb="FF63BE7B"/>
      </colorScale>
    </cfRule>
  </conditionalFormatting>
  <conditionalFormatting sqref="G8">
    <cfRule type="colorScale" priority="5945">
      <colorScale>
        <cfvo type="min"/>
        <cfvo type="max"/>
        <color rgb="FFFCFCFF"/>
        <color rgb="FF63BE7B"/>
      </colorScale>
    </cfRule>
  </conditionalFormatting>
  <conditionalFormatting sqref="G8">
    <cfRule type="colorScale" priority="5914">
      <colorScale>
        <cfvo type="min"/>
        <cfvo type="max"/>
        <color rgb="FFFCFCFF"/>
        <color rgb="FF63BE7B"/>
      </colorScale>
    </cfRule>
  </conditionalFormatting>
  <conditionalFormatting sqref="G8">
    <cfRule type="colorScale" priority="5979">
      <colorScale>
        <cfvo type="min"/>
        <cfvo type="percentile" val="50"/>
        <cfvo type="max"/>
        <color rgb="FFF8696B"/>
        <color rgb="FFFCFCFF"/>
        <color rgb="FF63BE7B"/>
      </colorScale>
    </cfRule>
    <cfRule type="colorScale" priority="5980">
      <colorScale>
        <cfvo type="min"/>
        <cfvo type="max"/>
        <color rgb="FFFCFCFF"/>
        <color rgb="FF63BE7B"/>
      </colorScale>
    </cfRule>
  </conditionalFormatting>
  <conditionalFormatting sqref="G8">
    <cfRule type="colorScale" priority="5903">
      <colorScale>
        <cfvo type="min"/>
        <cfvo type="max"/>
        <color rgb="FFFCFCFF"/>
        <color rgb="FF63BE7B"/>
      </colorScale>
    </cfRule>
    <cfRule type="colorScale" priority="5997">
      <colorScale>
        <cfvo type="min"/>
        <cfvo type="percentile" val="50"/>
        <cfvo type="max"/>
        <color rgb="FFF8696B"/>
        <color rgb="FFFCFCFF"/>
        <color rgb="FF63BE7B"/>
      </colorScale>
    </cfRule>
  </conditionalFormatting>
  <conditionalFormatting sqref="G8">
    <cfRule type="colorScale" priority="5921">
      <colorScale>
        <cfvo type="min"/>
        <cfvo type="max"/>
        <color rgb="FFFCFCFF"/>
        <color rgb="FF63BE7B"/>
      </colorScale>
    </cfRule>
  </conditionalFormatting>
  <conditionalFormatting sqref="H8">
    <cfRule type="colorScale" priority="5946">
      <colorScale>
        <cfvo type="min"/>
        <cfvo type="percentile" val="50"/>
        <cfvo type="max"/>
        <color rgb="FFF8696B"/>
        <color rgb="FFFCFCFF"/>
        <color rgb="FF63BE7B"/>
      </colorScale>
    </cfRule>
    <cfRule type="colorScale" priority="5947">
      <colorScale>
        <cfvo type="min"/>
        <cfvo type="max"/>
        <color rgb="FFFCFCFF"/>
        <color rgb="FF63BE7B"/>
      </colorScale>
    </cfRule>
    <cfRule type="colorScale" priority="5948">
      <colorScale>
        <cfvo type="min"/>
        <cfvo type="percentile" val="50"/>
        <cfvo type="max"/>
        <color rgb="FFF8696B"/>
        <color rgb="FFFCFCFF"/>
        <color rgb="FF63BE7B"/>
      </colorScale>
    </cfRule>
  </conditionalFormatting>
  <conditionalFormatting sqref="H8">
    <cfRule type="colorScale" priority="5915">
      <colorScale>
        <cfvo type="min"/>
        <cfvo type="percentile" val="50"/>
        <cfvo type="max"/>
        <color rgb="FFF8696B"/>
        <color rgb="FFFCFCFF"/>
        <color rgb="FF63BE7B"/>
      </colorScale>
    </cfRule>
  </conditionalFormatting>
  <conditionalFormatting sqref="H8">
    <cfRule type="colorScale" priority="5981">
      <colorScale>
        <cfvo type="min"/>
        <cfvo type="percentile" val="50"/>
        <cfvo type="max"/>
        <color rgb="FFF8696B"/>
        <color rgb="FFFCFCFF"/>
        <color rgb="FF63BE7B"/>
      </colorScale>
    </cfRule>
    <cfRule type="colorScale" priority="5982">
      <colorScale>
        <cfvo type="min"/>
        <cfvo type="max"/>
        <color rgb="FFFCFCFF"/>
        <color rgb="FF63BE7B"/>
      </colorScale>
    </cfRule>
  </conditionalFormatting>
  <conditionalFormatting sqref="H8">
    <cfRule type="colorScale" priority="5998">
      <colorScale>
        <cfvo type="min"/>
        <cfvo type="percentile" val="50"/>
        <cfvo type="max"/>
        <color rgb="FFF8696B"/>
        <color rgb="FFFCFCFF"/>
        <color rgb="FF63BE7B"/>
      </colorScale>
    </cfRule>
  </conditionalFormatting>
  <conditionalFormatting sqref="H8">
    <cfRule type="colorScale" priority="5922">
      <colorScale>
        <cfvo type="min"/>
        <cfvo type="percentile" val="50"/>
        <cfvo type="max"/>
        <color rgb="FFF8696B"/>
        <color rgb="FFFCFCFF"/>
        <color rgb="FF5A8AC6"/>
      </colorScale>
    </cfRule>
    <cfRule type="colorScale" priority="5923">
      <colorScale>
        <cfvo type="min"/>
        <cfvo type="percentile" val="50"/>
        <cfvo type="max"/>
        <color rgb="FFF8696B"/>
        <color rgb="FFFCFCFF"/>
        <color rgb="FF63BE7B"/>
      </colorScale>
    </cfRule>
    <cfRule type="colorScale" priority="5924">
      <colorScale>
        <cfvo type="min"/>
        <cfvo type="max"/>
        <color rgb="FFFCFCFF"/>
        <color rgb="FF63BE7B"/>
      </colorScale>
    </cfRule>
    <cfRule type="colorScale" priority="5925">
      <colorScale>
        <cfvo type="min"/>
        <cfvo type="percentile" val="50"/>
        <cfvo type="max"/>
        <color rgb="FFF8696B"/>
        <color rgb="FFFCFCFF"/>
        <color rgb="FF63BE7B"/>
      </colorScale>
    </cfRule>
  </conditionalFormatting>
  <conditionalFormatting sqref="I8">
    <cfRule type="colorScale" priority="5991">
      <colorScale>
        <cfvo type="min"/>
        <cfvo type="percentile" val="50"/>
        <cfvo type="max"/>
        <color rgb="FFF8696B"/>
        <color rgb="FFFCFCFF"/>
        <color rgb="FF63BE7B"/>
      </colorScale>
    </cfRule>
    <cfRule type="colorScale" priority="5992">
      <colorScale>
        <cfvo type="min"/>
        <cfvo type="max"/>
        <color rgb="FFFCFCFF"/>
        <color rgb="FF63BE7B"/>
      </colorScale>
    </cfRule>
  </conditionalFormatting>
  <conditionalFormatting sqref="I8">
    <cfRule type="colorScale" priority="5999">
      <colorScale>
        <cfvo type="min"/>
        <cfvo type="percentile" val="50"/>
        <cfvo type="max"/>
        <color rgb="FFF8696B"/>
        <color rgb="FFFCFCFF"/>
        <color rgb="FF63BE7B"/>
      </colorScale>
    </cfRule>
  </conditionalFormatting>
  <conditionalFormatting sqref="I8">
    <cfRule type="colorScale" priority="5983">
      <colorScale>
        <cfvo type="min"/>
        <cfvo type="percentile" val="50"/>
        <cfvo type="max"/>
        <color rgb="FFF8696B"/>
        <color rgb="FFFCFCFF"/>
        <color rgb="FF63BE7B"/>
      </colorScale>
    </cfRule>
    <cfRule type="colorScale" priority="5984">
      <colorScale>
        <cfvo type="min"/>
        <cfvo type="max"/>
        <color rgb="FFFCFCFF"/>
        <color rgb="FF63BE7B"/>
      </colorScale>
    </cfRule>
  </conditionalFormatting>
  <conditionalFormatting sqref="K8">
    <cfRule type="colorScale" priority="5993">
      <colorScale>
        <cfvo type="min"/>
        <cfvo type="percentile" val="50"/>
        <cfvo type="max"/>
        <color rgb="FFF8696B"/>
        <color rgb="FFFCFCFF"/>
        <color rgb="FF63BE7B"/>
      </colorScale>
    </cfRule>
  </conditionalFormatting>
  <conditionalFormatting sqref="K8">
    <cfRule type="colorScale" priority="6000">
      <colorScale>
        <cfvo type="min"/>
        <cfvo type="percentile" val="50"/>
        <cfvo type="max"/>
        <color rgb="FFF8696B"/>
        <color rgb="FFFCFCFF"/>
        <color rgb="FF63BE7B"/>
      </colorScale>
    </cfRule>
  </conditionalFormatting>
  <conditionalFormatting sqref="K8:L8">
    <cfRule type="colorScale" priority="5949">
      <colorScale>
        <cfvo type="min"/>
        <cfvo type="max"/>
        <color rgb="FFFCFCFF"/>
        <color rgb="FF63BE7B"/>
      </colorScale>
    </cfRule>
  </conditionalFormatting>
  <conditionalFormatting sqref="K8:L8">
    <cfRule type="colorScale" priority="5916">
      <colorScale>
        <cfvo type="min"/>
        <cfvo type="max"/>
        <color rgb="FFFCFCFF"/>
        <color rgb="FF63BE7B"/>
      </colorScale>
    </cfRule>
  </conditionalFormatting>
  <conditionalFormatting sqref="K8:L8">
    <cfRule type="colorScale" priority="5985">
      <colorScale>
        <cfvo type="min"/>
        <cfvo type="percentile" val="50"/>
        <cfvo type="max"/>
        <color rgb="FFF8696B"/>
        <color rgb="FFFCFCFF"/>
        <color rgb="FF63BE7B"/>
      </colorScale>
    </cfRule>
    <cfRule type="colorScale" priority="5986">
      <colorScale>
        <cfvo type="min"/>
        <cfvo type="max"/>
        <color rgb="FFFCFCFF"/>
        <color rgb="FF63BE7B"/>
      </colorScale>
    </cfRule>
  </conditionalFormatting>
  <conditionalFormatting sqref="K8:L8">
    <cfRule type="colorScale" priority="5926">
      <colorScale>
        <cfvo type="min"/>
        <cfvo type="max"/>
        <color rgb="FFFCFCFF"/>
        <color rgb="FF63BE7B"/>
      </colorScale>
    </cfRule>
  </conditionalFormatting>
  <conditionalFormatting sqref="L8">
    <cfRule type="colorScale" priority="5994">
      <colorScale>
        <cfvo type="min"/>
        <cfvo type="percentile" val="50"/>
        <cfvo type="max"/>
        <color rgb="FFF8696B"/>
        <color rgb="FFFCFCFF"/>
        <color rgb="FF63BE7B"/>
      </colorScale>
    </cfRule>
  </conditionalFormatting>
  <conditionalFormatting sqref="L8">
    <cfRule type="colorScale" priority="6001">
      <colorScale>
        <cfvo type="min"/>
        <cfvo type="percentile" val="50"/>
        <cfvo type="max"/>
        <color rgb="FFF8696B"/>
        <color rgb="FFFCFCFF"/>
        <color rgb="FF63BE7B"/>
      </colorScale>
    </cfRule>
  </conditionalFormatting>
  <conditionalFormatting sqref="I8">
    <cfRule type="colorScale" priority="5950">
      <colorScale>
        <cfvo type="min"/>
        <cfvo type="percentile" val="50"/>
        <cfvo type="max"/>
        <color rgb="FFF8696B"/>
        <color rgb="FFFCFCFF"/>
        <color rgb="FF63BE7B"/>
      </colorScale>
    </cfRule>
    <cfRule type="colorScale" priority="5951">
      <colorScale>
        <cfvo type="min"/>
        <cfvo type="max"/>
        <color rgb="FFFCFCFF"/>
        <color rgb="FF63BE7B"/>
      </colorScale>
    </cfRule>
    <cfRule type="colorScale" priority="5952">
      <colorScale>
        <cfvo type="min"/>
        <cfvo type="percentile" val="50"/>
        <cfvo type="max"/>
        <color rgb="FFF8696B"/>
        <color rgb="FFFCFCFF"/>
        <color rgb="FF63BE7B"/>
      </colorScale>
    </cfRule>
  </conditionalFormatting>
  <conditionalFormatting sqref="I8">
    <cfRule type="colorScale" priority="5963">
      <colorScale>
        <cfvo type="min"/>
        <cfvo type="percentile" val="50"/>
        <cfvo type="max"/>
        <color rgb="FFF8696B"/>
        <color rgb="FFFCFCFF"/>
        <color rgb="FF63BE7B"/>
      </colorScale>
    </cfRule>
  </conditionalFormatting>
  <conditionalFormatting sqref="I8">
    <cfRule type="colorScale" priority="5927">
      <colorScale>
        <cfvo type="min"/>
        <cfvo type="percentile" val="50"/>
        <cfvo type="max"/>
        <color rgb="FFF8696B"/>
        <color rgb="FFFCFCFF"/>
        <color rgb="FF5A8AC6"/>
      </colorScale>
    </cfRule>
    <cfRule type="colorScale" priority="5928">
      <colorScale>
        <cfvo type="min"/>
        <cfvo type="percentile" val="50"/>
        <cfvo type="max"/>
        <color rgb="FFF8696B"/>
        <color rgb="FFFCFCFF"/>
        <color rgb="FF63BE7B"/>
      </colorScale>
    </cfRule>
    <cfRule type="colorScale" priority="5929">
      <colorScale>
        <cfvo type="min"/>
        <cfvo type="max"/>
        <color rgb="FFFCFCFF"/>
        <color rgb="FF63BE7B"/>
      </colorScale>
    </cfRule>
    <cfRule type="colorScale" priority="5930">
      <colorScale>
        <cfvo type="min"/>
        <cfvo type="percentile" val="50"/>
        <cfvo type="max"/>
        <color rgb="FFF8696B"/>
        <color rgb="FFFCFCFF"/>
        <color rgb="FF63BE7B"/>
      </colorScale>
    </cfRule>
  </conditionalFormatting>
  <conditionalFormatting sqref="O8">
    <cfRule type="colorScale" priority="5953">
      <colorScale>
        <cfvo type="min"/>
        <cfvo type="percentile" val="50"/>
        <cfvo type="max"/>
        <color rgb="FF63BE7B"/>
        <color rgb="FFFCFCFF"/>
        <color rgb="FFF8696B"/>
      </colorScale>
    </cfRule>
    <cfRule type="colorScale" priority="5954">
      <colorScale>
        <cfvo type="min"/>
        <cfvo type="percentile" val="50"/>
        <cfvo type="max"/>
        <color rgb="FF63BE7B"/>
        <color rgb="FFFCFCFF"/>
        <color rgb="FFF8696B"/>
      </colorScale>
    </cfRule>
  </conditionalFormatting>
  <conditionalFormatting sqref="O8">
    <cfRule type="colorScale" priority="5917">
      <colorScale>
        <cfvo type="min"/>
        <cfvo type="percentile" val="50"/>
        <cfvo type="max"/>
        <color rgb="FF63BE7B"/>
        <color rgb="FFFCFCFF"/>
        <color rgb="FFF8696B"/>
      </colorScale>
    </cfRule>
  </conditionalFormatting>
  <conditionalFormatting sqref="O8">
    <cfRule type="colorScale" priority="5902">
      <colorScale>
        <cfvo type="min"/>
        <cfvo type="percentile" val="50"/>
        <cfvo type="max"/>
        <color rgb="FF63BE7B"/>
        <color rgb="FFFCFCFF"/>
        <color rgb="FFF8696B"/>
      </colorScale>
    </cfRule>
  </conditionalFormatting>
  <conditionalFormatting sqref="O8">
    <cfRule type="colorScale" priority="5931">
      <colorScale>
        <cfvo type="min"/>
        <cfvo type="percentile" val="50"/>
        <cfvo type="max"/>
        <color rgb="FF63BE7B"/>
        <color rgb="FFFCFCFF"/>
        <color rgb="FFF8696B"/>
      </colorScale>
    </cfRule>
  </conditionalFormatting>
  <conditionalFormatting sqref="P8">
    <cfRule type="colorScale" priority="5955">
      <colorScale>
        <cfvo type="min"/>
        <cfvo type="percentile" val="50"/>
        <cfvo type="max"/>
        <color rgb="FF63BE7B"/>
        <color rgb="FFFCFCFF"/>
        <color rgb="FFF8696B"/>
      </colorScale>
    </cfRule>
  </conditionalFormatting>
  <conditionalFormatting sqref="P8">
    <cfRule type="colorScale" priority="5964">
      <colorScale>
        <cfvo type="min"/>
        <cfvo type="percentile" val="50"/>
        <cfvo type="max"/>
        <color rgb="FF63BE7B"/>
        <color rgb="FFFCFCFF"/>
        <color rgb="FFF8696B"/>
      </colorScale>
    </cfRule>
    <cfRule type="colorScale" priority="5965">
      <colorScale>
        <cfvo type="min"/>
        <cfvo type="max"/>
        <color rgb="FFFCFCFF"/>
        <color rgb="FFF8696B"/>
      </colorScale>
    </cfRule>
  </conditionalFormatting>
  <conditionalFormatting sqref="P8">
    <cfRule type="colorScale" priority="5901">
      <colorScale>
        <cfvo type="min"/>
        <cfvo type="percentile" val="50"/>
        <cfvo type="max"/>
        <color rgb="FF63BE7B"/>
        <color rgb="FFFCFCFF"/>
        <color rgb="FFF8696B"/>
      </colorScale>
    </cfRule>
  </conditionalFormatting>
  <conditionalFormatting sqref="P8">
    <cfRule type="colorScale" priority="5932">
      <colorScale>
        <cfvo type="min"/>
        <cfvo type="percentile" val="50"/>
        <cfvo type="max"/>
        <color rgb="FF63BE7B"/>
        <color rgb="FFFCFCFF"/>
        <color rgb="FFF8696B"/>
      </colorScale>
    </cfRule>
  </conditionalFormatting>
  <conditionalFormatting sqref="Q8">
    <cfRule type="colorScale" priority="5956">
      <colorScale>
        <cfvo type="min"/>
        <cfvo type="percentile" val="50"/>
        <cfvo type="max"/>
        <color rgb="FFF8696B"/>
        <color rgb="FFFCFCFF"/>
        <color rgb="FF63BE7B"/>
      </colorScale>
    </cfRule>
  </conditionalFormatting>
  <conditionalFormatting sqref="Q8">
    <cfRule type="colorScale" priority="5966">
      <colorScale>
        <cfvo type="min"/>
        <cfvo type="percentile" val="50"/>
        <cfvo type="max"/>
        <color rgb="FFF8696B"/>
        <color rgb="FFFCFCFF"/>
        <color rgb="FF63BE7B"/>
      </colorScale>
    </cfRule>
    <cfRule type="colorScale" priority="5967">
      <colorScale>
        <cfvo type="min"/>
        <cfvo type="max"/>
        <color rgb="FFFCFCFF"/>
        <color rgb="FF63BE7B"/>
      </colorScale>
    </cfRule>
  </conditionalFormatting>
  <conditionalFormatting sqref="Q8">
    <cfRule type="colorScale" priority="5900">
      <colorScale>
        <cfvo type="min"/>
        <cfvo type="percentile" val="50"/>
        <cfvo type="max"/>
        <color rgb="FFF8696B"/>
        <color rgb="FFFCFCFF"/>
        <color rgb="FF63BE7B"/>
      </colorScale>
    </cfRule>
  </conditionalFormatting>
  <conditionalFormatting sqref="Q8">
    <cfRule type="colorScale" priority="5933">
      <colorScale>
        <cfvo type="min"/>
        <cfvo type="max"/>
        <color rgb="FFFCFCFF"/>
        <color rgb="FF63BE7B"/>
      </colorScale>
    </cfRule>
    <cfRule type="colorScale" priority="5934">
      <colorScale>
        <cfvo type="min"/>
        <cfvo type="max"/>
        <color rgb="FFFFEF9C"/>
        <color rgb="FF63BE7B"/>
      </colorScale>
    </cfRule>
  </conditionalFormatting>
  <conditionalFormatting sqref="Q8:U8 W8">
    <cfRule type="colorScale" priority="5905">
      <colorScale>
        <cfvo type="min"/>
        <cfvo type="max"/>
        <color rgb="FFFFEF9C"/>
        <color rgb="FF63BE7B"/>
      </colorScale>
    </cfRule>
  </conditionalFormatting>
  <conditionalFormatting sqref="R8">
    <cfRule type="colorScale" priority="5899">
      <colorScale>
        <cfvo type="min"/>
        <cfvo type="max"/>
        <color rgb="FFFCFCFF"/>
        <color rgb="FF63BE7B"/>
      </colorScale>
    </cfRule>
  </conditionalFormatting>
  <conditionalFormatting sqref="R8:S8">
    <cfRule type="colorScale" priority="5957">
      <colorScale>
        <cfvo type="min"/>
        <cfvo type="max"/>
        <color rgb="FFFCFCFF"/>
        <color rgb="FF63BE7B"/>
      </colorScale>
    </cfRule>
  </conditionalFormatting>
  <conditionalFormatting sqref="R8:S8">
    <cfRule type="colorScale" priority="5968">
      <colorScale>
        <cfvo type="min"/>
        <cfvo type="max"/>
        <color rgb="FFFCFCFF"/>
        <color rgb="FF63BE7B"/>
      </colorScale>
    </cfRule>
  </conditionalFormatting>
  <conditionalFormatting sqref="R8:S8">
    <cfRule type="colorScale" priority="5987">
      <colorScale>
        <cfvo type="min"/>
        <cfvo type="percentile" val="50"/>
        <cfvo type="max"/>
        <color rgb="FFF8696B"/>
        <color rgb="FFFCFCFF"/>
        <color rgb="FF63BE7B"/>
      </colorScale>
    </cfRule>
    <cfRule type="colorScale" priority="5988">
      <colorScale>
        <cfvo type="min"/>
        <cfvo type="max"/>
        <color rgb="FFFCFCFF"/>
        <color rgb="FF63BE7B"/>
      </colorScale>
    </cfRule>
  </conditionalFormatting>
  <conditionalFormatting sqref="R8:S8">
    <cfRule type="colorScale" priority="5935">
      <colorScale>
        <cfvo type="min"/>
        <cfvo type="max"/>
        <color rgb="FFFCFCFF"/>
        <color rgb="FF63BE7B"/>
      </colorScale>
    </cfRule>
    <cfRule type="colorScale" priority="5936">
      <colorScale>
        <cfvo type="min"/>
        <cfvo type="max"/>
        <color rgb="FFFFEF9C"/>
        <color rgb="FF63BE7B"/>
      </colorScale>
    </cfRule>
  </conditionalFormatting>
  <conditionalFormatting sqref="S8">
    <cfRule type="colorScale" priority="5898">
      <colorScale>
        <cfvo type="min"/>
        <cfvo type="max"/>
        <color rgb="FFFCFCFF"/>
        <color rgb="FF63BE7B"/>
      </colorScale>
    </cfRule>
  </conditionalFormatting>
  <conditionalFormatting sqref="T8">
    <cfRule type="colorScale" priority="5958">
      <colorScale>
        <cfvo type="min"/>
        <cfvo type="max"/>
        <color rgb="FFFCFCFF"/>
        <color rgb="FF63BE7B"/>
      </colorScale>
    </cfRule>
  </conditionalFormatting>
  <conditionalFormatting sqref="T8">
    <cfRule type="colorScale" priority="5969">
      <colorScale>
        <cfvo type="min"/>
        <cfvo type="percentile" val="50"/>
        <cfvo type="max"/>
        <color rgb="FFF8696B"/>
        <color rgb="FFFCFCFF"/>
        <color rgb="FF63BE7B"/>
      </colorScale>
    </cfRule>
    <cfRule type="colorScale" priority="5970">
      <colorScale>
        <cfvo type="min"/>
        <cfvo type="max"/>
        <color rgb="FFFCFCFF"/>
        <color rgb="FF63BE7B"/>
      </colorScale>
    </cfRule>
  </conditionalFormatting>
  <conditionalFormatting sqref="T8">
    <cfRule type="colorScale" priority="5897">
      <colorScale>
        <cfvo type="min"/>
        <cfvo type="max"/>
        <color rgb="FFFCFCFF"/>
        <color rgb="FF63BE7B"/>
      </colorScale>
    </cfRule>
    <cfRule type="colorScale" priority="5989">
      <colorScale>
        <cfvo type="min"/>
        <cfvo type="percentile" val="50"/>
        <cfvo type="max"/>
        <color rgb="FFF8696B"/>
        <color rgb="FFFCFCFF"/>
        <color rgb="FF63BE7B"/>
      </colorScale>
    </cfRule>
  </conditionalFormatting>
  <conditionalFormatting sqref="T8">
    <cfRule type="colorScale" priority="5937">
      <colorScale>
        <cfvo type="min"/>
        <cfvo type="max"/>
        <color rgb="FFFCFCFF"/>
        <color rgb="FF63BE7B"/>
      </colorScale>
    </cfRule>
    <cfRule type="colorScale" priority="5938">
      <colorScale>
        <cfvo type="min"/>
        <cfvo type="max"/>
        <color rgb="FFFFEF9C"/>
        <color rgb="FF63BE7B"/>
      </colorScale>
    </cfRule>
  </conditionalFormatting>
  <conditionalFormatting sqref="U8 W8">
    <cfRule type="colorScale" priority="5906">
      <colorScale>
        <cfvo type="min"/>
        <cfvo type="max"/>
        <color rgb="FFFFEF9C"/>
        <color rgb="FF63BE7B"/>
      </colorScale>
    </cfRule>
    <cfRule type="colorScale" priority="5907">
      <colorScale>
        <cfvo type="min"/>
        <cfvo type="max"/>
        <color rgb="FFFFEF9C"/>
        <color rgb="FF63BE7B"/>
      </colorScale>
    </cfRule>
  </conditionalFormatting>
  <conditionalFormatting sqref="U8">
    <cfRule type="colorScale" priority="5959">
      <colorScale>
        <cfvo type="min"/>
        <cfvo type="max"/>
        <color rgb="FFFCFCFF"/>
        <color rgb="FF63BE7B"/>
      </colorScale>
    </cfRule>
  </conditionalFormatting>
  <conditionalFormatting sqref="U8">
    <cfRule type="colorScale" priority="5971">
      <colorScale>
        <cfvo type="min"/>
        <cfvo type="percentile" val="50"/>
        <cfvo type="max"/>
        <color rgb="FFF8696B"/>
        <color rgb="FFFCFCFF"/>
        <color rgb="FF63BE7B"/>
      </colorScale>
    </cfRule>
  </conditionalFormatting>
  <conditionalFormatting sqref="U8">
    <cfRule type="colorScale" priority="5896">
      <colorScale>
        <cfvo type="min"/>
        <cfvo type="max"/>
        <color rgb="FFFCFCFF"/>
        <color rgb="FF63BE7B"/>
      </colorScale>
    </cfRule>
    <cfRule type="colorScale" priority="5990">
      <colorScale>
        <cfvo type="min"/>
        <cfvo type="percentile" val="50"/>
        <cfvo type="max"/>
        <color rgb="FFF8696B"/>
        <color rgb="FFFCFCFF"/>
        <color rgb="FF63BE7B"/>
      </colorScale>
    </cfRule>
  </conditionalFormatting>
  <conditionalFormatting sqref="U8">
    <cfRule type="colorScale" priority="5939">
      <colorScale>
        <cfvo type="min"/>
        <cfvo type="max"/>
        <color rgb="FFFCFCFF"/>
        <color rgb="FF63BE7B"/>
      </colorScale>
    </cfRule>
  </conditionalFormatting>
  <conditionalFormatting sqref="V8">
    <cfRule type="colorScale" priority="5891">
      <colorScale>
        <cfvo type="min"/>
        <cfvo type="max"/>
        <color rgb="FFFFEF9C"/>
        <color rgb="FF63BE7B"/>
      </colorScale>
    </cfRule>
  </conditionalFormatting>
  <conditionalFormatting sqref="V8">
    <cfRule type="colorScale" priority="5887">
      <colorScale>
        <cfvo type="min"/>
        <cfvo type="percentile" val="50"/>
        <cfvo type="max"/>
        <color rgb="FF63BE7B"/>
        <color rgb="FFFCFCFF"/>
        <color rgb="FFF8696B"/>
      </colorScale>
    </cfRule>
    <cfRule type="colorScale" priority="5888">
      <colorScale>
        <cfvo type="min"/>
        <cfvo type="percentile" val="50"/>
        <cfvo type="max"/>
        <color rgb="FF63BE7B"/>
        <color rgb="FFFCFCFF"/>
        <color rgb="FFF8696B"/>
      </colorScale>
    </cfRule>
    <cfRule type="colorScale" priority="5889">
      <colorScale>
        <cfvo type="min"/>
        <cfvo type="max"/>
        <color rgb="FF63BE7B"/>
        <color rgb="FFFCFCFF"/>
      </colorScale>
    </cfRule>
    <cfRule type="colorScale" priority="5890">
      <colorScale>
        <cfvo type="min"/>
        <cfvo type="percentile" val="50"/>
        <cfvo type="max"/>
        <color rgb="FF63BE7B"/>
        <color rgb="FFFCFCFF"/>
        <color rgb="FFF8696B"/>
      </colorScale>
    </cfRule>
    <cfRule type="colorScale" priority="5892">
      <colorScale>
        <cfvo type="min"/>
        <cfvo type="max"/>
        <color rgb="FFFFEF9C"/>
        <color rgb="FF63BE7B"/>
      </colorScale>
    </cfRule>
    <cfRule type="colorScale" priority="5893">
      <colorScale>
        <cfvo type="min"/>
        <cfvo type="max"/>
        <color rgb="FFFFEF9C"/>
        <color rgb="FF63BE7B"/>
      </colorScale>
    </cfRule>
    <cfRule type="colorScale" priority="5894">
      <colorScale>
        <cfvo type="min"/>
        <cfvo type="max"/>
        <color rgb="FFFFEF9C"/>
        <color rgb="FF63BE7B"/>
      </colorScale>
    </cfRule>
  </conditionalFormatting>
  <conditionalFormatting sqref="W8">
    <cfRule type="colorScale" priority="5960">
      <colorScale>
        <cfvo type="min"/>
        <cfvo type="percentile" val="50"/>
        <cfvo type="max"/>
        <color rgb="FF63BE7B"/>
        <color rgb="FFFCFCFF"/>
        <color rgb="FFF8696B"/>
      </colorScale>
    </cfRule>
    <cfRule type="colorScale" priority="5961">
      <colorScale>
        <cfvo type="min"/>
        <cfvo type="max"/>
        <color rgb="FF63BE7B"/>
        <color rgb="FFFCFCFF"/>
      </colorScale>
    </cfRule>
  </conditionalFormatting>
  <conditionalFormatting sqref="W8">
    <cfRule type="colorScale" priority="5972">
      <colorScale>
        <cfvo type="min"/>
        <cfvo type="percentile" val="50"/>
        <cfvo type="max"/>
        <color rgb="FF63BE7B"/>
        <color rgb="FFFCFCFF"/>
        <color rgb="FFF8696B"/>
      </colorScale>
    </cfRule>
  </conditionalFormatting>
  <conditionalFormatting sqref="W8">
    <cfRule type="colorScale" priority="5895">
      <colorScale>
        <cfvo type="min"/>
        <cfvo type="percentile" val="50"/>
        <cfvo type="max"/>
        <color rgb="FF63BE7B"/>
        <color rgb="FFFCFCFF"/>
        <color rgb="FFF8696B"/>
      </colorScale>
    </cfRule>
  </conditionalFormatting>
  <conditionalFormatting sqref="W8">
    <cfRule type="colorScale" priority="5940">
      <colorScale>
        <cfvo type="min"/>
        <cfvo type="percentile" val="50"/>
        <cfvo type="max"/>
        <color rgb="FF63BE7B"/>
        <color rgb="FFFCFCFF"/>
        <color rgb="FFF8696B"/>
      </colorScale>
    </cfRule>
    <cfRule type="colorScale" priority="5941">
      <colorScale>
        <cfvo type="min"/>
        <cfvo type="max"/>
        <color rgb="FF63BE7B"/>
        <color rgb="FFFCFCFF"/>
      </colorScale>
    </cfRule>
  </conditionalFormatting>
  <conditionalFormatting sqref="S18">
    <cfRule type="colorScale" priority="5536">
      <colorScale>
        <cfvo type="min"/>
        <cfvo type="max"/>
        <color rgb="FFFFEF9C"/>
        <color rgb="FF63BE7B"/>
      </colorScale>
    </cfRule>
    <cfRule type="colorScale" priority="5537">
      <colorScale>
        <cfvo type="min"/>
        <cfvo type="percentile" val="50"/>
        <cfvo type="max"/>
        <color rgb="FFF8696B"/>
        <color rgb="FFFFEB84"/>
        <color rgb="FF63BE7B"/>
      </colorScale>
    </cfRule>
    <cfRule type="colorScale" priority="5538">
      <colorScale>
        <cfvo type="min"/>
        <cfvo type="max"/>
        <color rgb="FFFFEF9C"/>
        <color rgb="FF63BE7B"/>
      </colorScale>
    </cfRule>
    <cfRule type="colorScale" priority="5539">
      <colorScale>
        <cfvo type="min"/>
        <cfvo type="max"/>
        <color rgb="FFFFEF9C"/>
        <color rgb="FF63BE7B"/>
      </colorScale>
    </cfRule>
    <cfRule type="colorScale" priority="5540">
      <colorScale>
        <cfvo type="min"/>
        <cfvo type="max"/>
        <color rgb="FFFFEF9C"/>
        <color rgb="FF63BE7B"/>
      </colorScale>
    </cfRule>
    <cfRule type="colorScale" priority="5541">
      <colorScale>
        <cfvo type="min"/>
        <cfvo type="max"/>
        <color rgb="FFFFEF9C"/>
        <color rgb="FF63BE7B"/>
      </colorScale>
    </cfRule>
    <cfRule type="colorScale" priority="5542">
      <colorScale>
        <cfvo type="min"/>
        <cfvo type="max"/>
        <color rgb="FFFFEF9C"/>
        <color rgb="FF63BE7B"/>
      </colorScale>
    </cfRule>
  </conditionalFormatting>
  <conditionalFormatting sqref="S19">
    <cfRule type="colorScale" priority="5535">
      <colorScale>
        <cfvo type="min"/>
        <cfvo type="max"/>
        <color rgb="FFFFEF9C"/>
        <color rgb="FF63BE7B"/>
      </colorScale>
    </cfRule>
  </conditionalFormatting>
  <conditionalFormatting sqref="S20">
    <cfRule type="colorScale" priority="5532">
      <colorScale>
        <cfvo type="min"/>
        <cfvo type="max"/>
        <color rgb="FFFFEF9C"/>
        <color rgb="FF63BE7B"/>
      </colorScale>
    </cfRule>
    <cfRule type="colorScale" priority="5533">
      <colorScale>
        <cfvo type="min"/>
        <cfvo type="max"/>
        <color rgb="FFFFEF9C"/>
        <color rgb="FF63BE7B"/>
      </colorScale>
    </cfRule>
    <cfRule type="colorScale" priority="5534">
      <colorScale>
        <cfvo type="min"/>
        <cfvo type="max"/>
        <color rgb="FFFFEF9C"/>
        <color rgb="FF63BE7B"/>
      </colorScale>
    </cfRule>
  </conditionalFormatting>
  <conditionalFormatting sqref="S21">
    <cfRule type="colorScale" priority="5530">
      <colorScale>
        <cfvo type="min"/>
        <cfvo type="max"/>
        <color rgb="FFFFEF9C"/>
        <color rgb="FF63BE7B"/>
      </colorScale>
    </cfRule>
    <cfRule type="colorScale" priority="5531">
      <colorScale>
        <cfvo type="min"/>
        <cfvo type="max"/>
        <color rgb="FFFFEF9C"/>
        <color rgb="FF63BE7B"/>
      </colorScale>
    </cfRule>
  </conditionalFormatting>
  <conditionalFormatting sqref="S22">
    <cfRule type="colorScale" priority="5526">
      <colorScale>
        <cfvo type="min"/>
        <cfvo type="max"/>
        <color rgb="FFFFEF9C"/>
        <color rgb="FF63BE7B"/>
      </colorScale>
    </cfRule>
    <cfRule type="colorScale" priority="5527">
      <colorScale>
        <cfvo type="min"/>
        <cfvo type="max"/>
        <color rgb="FFFFEF9C"/>
        <color rgb="FF63BE7B"/>
      </colorScale>
    </cfRule>
    <cfRule type="colorScale" priority="5528">
      <colorScale>
        <cfvo type="min"/>
        <cfvo type="max"/>
        <color rgb="FFFFEF9C"/>
        <color rgb="FF63BE7B"/>
      </colorScale>
    </cfRule>
    <cfRule type="colorScale" priority="5529">
      <colorScale>
        <cfvo type="min"/>
        <cfvo type="max"/>
        <color rgb="FFFFEF9C"/>
        <color rgb="FF63BE7B"/>
      </colorScale>
    </cfRule>
  </conditionalFormatting>
  <conditionalFormatting sqref="S23">
    <cfRule type="colorScale" priority="5522">
      <colorScale>
        <cfvo type="min"/>
        <cfvo type="max"/>
        <color rgb="FFFFEF9C"/>
        <color rgb="FF63BE7B"/>
      </colorScale>
    </cfRule>
    <cfRule type="colorScale" priority="5523">
      <colorScale>
        <cfvo type="min"/>
        <cfvo type="max"/>
        <color rgb="FFFFEF9C"/>
        <color rgb="FF63BE7B"/>
      </colorScale>
    </cfRule>
    <cfRule type="colorScale" priority="5524">
      <colorScale>
        <cfvo type="min"/>
        <cfvo type="max"/>
        <color rgb="FFFFEF9C"/>
        <color rgb="FF63BE7B"/>
      </colorScale>
    </cfRule>
    <cfRule type="colorScale" priority="5525">
      <colorScale>
        <cfvo type="min"/>
        <cfvo type="max"/>
        <color rgb="FFFFEF9C"/>
        <color rgb="FF63BE7B"/>
      </colorScale>
    </cfRule>
  </conditionalFormatting>
  <conditionalFormatting sqref="S24">
    <cfRule type="colorScale" priority="5518">
      <colorScale>
        <cfvo type="min"/>
        <cfvo type="max"/>
        <color rgb="FFFFEF9C"/>
        <color rgb="FF63BE7B"/>
      </colorScale>
    </cfRule>
    <cfRule type="colorScale" priority="5519">
      <colorScale>
        <cfvo type="min"/>
        <cfvo type="max"/>
        <color rgb="FFFFEF9C"/>
        <color rgb="FF63BE7B"/>
      </colorScale>
    </cfRule>
    <cfRule type="colorScale" priority="5520">
      <colorScale>
        <cfvo type="min"/>
        <cfvo type="max"/>
        <color rgb="FFFFEF9C"/>
        <color rgb="FF63BE7B"/>
      </colorScale>
    </cfRule>
    <cfRule type="colorScale" priority="5521">
      <colorScale>
        <cfvo type="min"/>
        <cfvo type="max"/>
        <color rgb="FFFFEF9C"/>
        <color rgb="FF63BE7B"/>
      </colorScale>
    </cfRule>
  </conditionalFormatting>
  <conditionalFormatting sqref="S25">
    <cfRule type="colorScale" priority="5517">
      <colorScale>
        <cfvo type="min"/>
        <cfvo type="max"/>
        <color rgb="FFFFEF9C"/>
        <color rgb="FF63BE7B"/>
      </colorScale>
    </cfRule>
  </conditionalFormatting>
  <conditionalFormatting sqref="S28">
    <cfRule type="colorScale" priority="5562">
      <colorScale>
        <cfvo type="min"/>
        <cfvo type="max"/>
        <color rgb="FFFFEF9C"/>
        <color rgb="FF63BE7B"/>
      </colorScale>
    </cfRule>
  </conditionalFormatting>
  <conditionalFormatting sqref="S15">
    <cfRule type="colorScale" priority="5552">
      <colorScale>
        <cfvo type="min"/>
        <cfvo type="max"/>
        <color rgb="FFFFEF9C"/>
        <color rgb="FF63BE7B"/>
      </colorScale>
    </cfRule>
  </conditionalFormatting>
  <conditionalFormatting sqref="S16">
    <cfRule type="colorScale" priority="5553">
      <colorScale>
        <cfvo type="min"/>
        <cfvo type="max"/>
        <color rgb="FFFFEF9C"/>
        <color rgb="FF63BE7B"/>
      </colorScale>
    </cfRule>
    <cfRule type="colorScale" priority="5554">
      <colorScale>
        <cfvo type="min"/>
        <cfvo type="max"/>
        <color rgb="FFFFEF9C"/>
        <color rgb="FF63BE7B"/>
      </colorScale>
    </cfRule>
  </conditionalFormatting>
  <conditionalFormatting sqref="S17">
    <cfRule type="colorScale" priority="5555">
      <colorScale>
        <cfvo type="min"/>
        <cfvo type="max"/>
        <color rgb="FFFFEF9C"/>
        <color rgb="FF63BE7B"/>
      </colorScale>
    </cfRule>
  </conditionalFormatting>
  <conditionalFormatting sqref="S19">
    <cfRule type="colorScale" priority="5556">
      <colorScale>
        <cfvo type="min"/>
        <cfvo type="max"/>
        <color rgb="FFFFEF9C"/>
        <color rgb="FF63BE7B"/>
      </colorScale>
    </cfRule>
  </conditionalFormatting>
  <conditionalFormatting sqref="S25">
    <cfRule type="colorScale" priority="5557">
      <colorScale>
        <cfvo type="min"/>
        <cfvo type="max"/>
        <color rgb="FFFFEF9C"/>
        <color rgb="FF63BE7B"/>
      </colorScale>
    </cfRule>
  </conditionalFormatting>
  <conditionalFormatting sqref="S26">
    <cfRule type="colorScale" priority="5558">
      <colorScale>
        <cfvo type="min"/>
        <cfvo type="max"/>
        <color rgb="FFFFEF9C"/>
        <color rgb="FF63BE7B"/>
      </colorScale>
    </cfRule>
    <cfRule type="colorScale" priority="5559">
      <colorScale>
        <cfvo type="min"/>
        <cfvo type="max"/>
        <color rgb="FFFFEF9C"/>
        <color rgb="FF63BE7B"/>
      </colorScale>
    </cfRule>
    <cfRule type="colorScale" priority="5560">
      <colorScale>
        <cfvo type="min"/>
        <cfvo type="max"/>
        <color rgb="FFFFEF9C"/>
        <color rgb="FF63BE7B"/>
      </colorScale>
    </cfRule>
  </conditionalFormatting>
  <conditionalFormatting sqref="S27">
    <cfRule type="colorScale" priority="5561">
      <colorScale>
        <cfvo type="min"/>
        <cfvo type="max"/>
        <color rgb="FFFFEF9C"/>
        <color rgb="FF63BE7B"/>
      </colorScale>
    </cfRule>
  </conditionalFormatting>
  <conditionalFormatting sqref="S29">
    <cfRule type="colorScale" priority="5510">
      <colorScale>
        <cfvo type="min"/>
        <cfvo type="max"/>
        <color rgb="FFFFEF9C"/>
        <color rgb="FF63BE7B"/>
      </colorScale>
    </cfRule>
  </conditionalFormatting>
  <conditionalFormatting sqref="S29">
    <cfRule type="colorScale" priority="5501">
      <colorScale>
        <cfvo type="min"/>
        <cfvo type="max"/>
        <color rgb="FFFCFCFF"/>
        <color rgb="FF63BE7B"/>
      </colorScale>
    </cfRule>
    <cfRule type="colorScale" priority="5502">
      <colorScale>
        <cfvo type="min"/>
        <cfvo type="percentile" val="50"/>
        <cfvo type="max"/>
        <color rgb="FFF8696B"/>
        <color rgb="FFFCFCFF"/>
        <color rgb="FF63BE7B"/>
      </colorScale>
    </cfRule>
  </conditionalFormatting>
  <conditionalFormatting sqref="S15:S17">
    <cfRule type="colorScale" priority="5543">
      <colorScale>
        <cfvo type="min"/>
        <cfvo type="max"/>
        <color rgb="FFFFEF9C"/>
        <color rgb="FF63BE7B"/>
      </colorScale>
    </cfRule>
  </conditionalFormatting>
  <conditionalFormatting sqref="S15:S19">
    <cfRule type="colorScale" priority="5544">
      <colorScale>
        <cfvo type="min"/>
        <cfvo type="max"/>
        <color rgb="FFFFEF9C"/>
        <color rgb="FF63BE7B"/>
      </colorScale>
    </cfRule>
  </conditionalFormatting>
  <conditionalFormatting sqref="S27">
    <cfRule type="colorScale" priority="5545">
      <colorScale>
        <cfvo type="min"/>
        <cfvo type="max"/>
        <color rgb="FFFCFCFF"/>
        <color rgb="FF63BE7B"/>
      </colorScale>
    </cfRule>
    <cfRule type="colorScale" priority="5546">
      <colorScale>
        <cfvo type="min"/>
        <cfvo type="max"/>
        <color rgb="FFFCFCFF"/>
        <color rgb="FF63BE7B"/>
      </colorScale>
    </cfRule>
    <cfRule type="colorScale" priority="5547">
      <colorScale>
        <cfvo type="min"/>
        <cfvo type="max"/>
        <color rgb="FFFFEF9C"/>
        <color rgb="FF63BE7B"/>
      </colorScale>
    </cfRule>
  </conditionalFormatting>
  <conditionalFormatting sqref="S28">
    <cfRule type="colorScale" priority="5511">
      <colorScale>
        <cfvo type="min"/>
        <cfvo type="max"/>
        <color rgb="FFFFEF9C"/>
        <color rgb="FF63BE7B"/>
      </colorScale>
    </cfRule>
    <cfRule type="colorScale" priority="5512">
      <colorScale>
        <cfvo type="min"/>
        <cfvo type="percentile" val="50"/>
        <cfvo type="max"/>
        <color rgb="FFF8696B"/>
        <color rgb="FFFCFCFF"/>
        <color rgb="FF63BE7B"/>
      </colorScale>
    </cfRule>
    <cfRule type="colorScale" priority="5513">
      <colorScale>
        <cfvo type="min"/>
        <cfvo type="max"/>
        <color rgb="FFFCFCFF"/>
        <color rgb="FF63BE7B"/>
      </colorScale>
    </cfRule>
    <cfRule type="colorScale" priority="5514">
      <colorScale>
        <cfvo type="min"/>
        <cfvo type="max"/>
        <color rgb="FFFCFCFF"/>
        <color rgb="FF63BE7B"/>
      </colorScale>
    </cfRule>
    <cfRule type="colorScale" priority="5515">
      <colorScale>
        <cfvo type="min"/>
        <cfvo type="percentile" val="50"/>
        <cfvo type="max"/>
        <color rgb="FFF8696B"/>
        <color rgb="FFFCFCFF"/>
        <color rgb="FF63BE7B"/>
      </colorScale>
    </cfRule>
    <cfRule type="colorScale" priority="5516">
      <colorScale>
        <cfvo type="min"/>
        <cfvo type="max"/>
        <color rgb="FFFCFCFF"/>
        <color rgb="FF63BE7B"/>
      </colorScale>
    </cfRule>
  </conditionalFormatting>
  <conditionalFormatting sqref="S29">
    <cfRule type="colorScale" priority="5503">
      <colorScale>
        <cfvo type="min"/>
        <cfvo type="max"/>
        <color rgb="FFFFEF9C"/>
        <color rgb="FF63BE7B"/>
      </colorScale>
    </cfRule>
    <cfRule type="colorScale" priority="5504">
      <colorScale>
        <cfvo type="min"/>
        <cfvo type="max"/>
        <color rgb="FFFFEF9C"/>
        <color rgb="FF63BE7B"/>
      </colorScale>
    </cfRule>
    <cfRule type="colorScale" priority="5505">
      <colorScale>
        <cfvo type="min"/>
        <cfvo type="percentile" val="50"/>
        <cfvo type="max"/>
        <color rgb="FFF8696B"/>
        <color rgb="FFFCFCFF"/>
        <color rgb="FF63BE7B"/>
      </colorScale>
    </cfRule>
    <cfRule type="colorScale" priority="5506">
      <colorScale>
        <cfvo type="min"/>
        <cfvo type="max"/>
        <color rgb="FFFCFCFF"/>
        <color rgb="FF63BE7B"/>
      </colorScale>
    </cfRule>
    <cfRule type="colorScale" priority="5507">
      <colorScale>
        <cfvo type="min"/>
        <cfvo type="max"/>
        <color rgb="FFFCFCFF"/>
        <color rgb="FF63BE7B"/>
      </colorScale>
    </cfRule>
    <cfRule type="colorScale" priority="5508">
      <colorScale>
        <cfvo type="min"/>
        <cfvo type="percentile" val="50"/>
        <cfvo type="max"/>
        <color rgb="FFF8696B"/>
        <color rgb="FFFCFCFF"/>
        <color rgb="FF63BE7B"/>
      </colorScale>
    </cfRule>
    <cfRule type="colorScale" priority="5509">
      <colorScale>
        <cfvo type="min"/>
        <cfvo type="max"/>
        <color rgb="FFFCFCFF"/>
        <color rgb="FF63BE7B"/>
      </colorScale>
    </cfRule>
  </conditionalFormatting>
  <conditionalFormatting sqref="S26">
    <cfRule type="colorScale" priority="5563">
      <colorScale>
        <cfvo type="min"/>
        <cfvo type="max"/>
        <color rgb="FFFFEF9C"/>
        <color rgb="FF63BE7B"/>
      </colorScale>
    </cfRule>
  </conditionalFormatting>
  <conditionalFormatting sqref="S20:S24">
    <cfRule type="colorScale" priority="5564">
      <colorScale>
        <cfvo type="min"/>
        <cfvo type="max"/>
        <color rgb="FFFFEF9C"/>
        <color rgb="FF63BE7B"/>
      </colorScale>
    </cfRule>
  </conditionalFormatting>
  <conditionalFormatting sqref="S20:S25">
    <cfRule type="colorScale" priority="5565">
      <colorScale>
        <cfvo type="min"/>
        <cfvo type="max"/>
        <color rgb="FFFFEF9C"/>
        <color rgb="FF63BE7B"/>
      </colorScale>
    </cfRule>
    <cfRule type="colorScale" priority="5566">
      <colorScale>
        <cfvo type="min"/>
        <cfvo type="percentile" val="50"/>
        <cfvo type="max"/>
        <color rgb="FFF8696B"/>
        <color rgb="FFFFEB84"/>
        <color rgb="FF63BE7B"/>
      </colorScale>
    </cfRule>
  </conditionalFormatting>
  <conditionalFormatting sqref="S15:S27">
    <cfRule type="colorScale" priority="5567">
      <colorScale>
        <cfvo type="min"/>
        <cfvo type="max"/>
        <color rgb="FFFCFCFF"/>
        <color rgb="FF63BE7B"/>
      </colorScale>
    </cfRule>
    <cfRule type="colorScale" priority="5568">
      <colorScale>
        <cfvo type="min"/>
        <cfvo type="percentile" val="50"/>
        <cfvo type="max"/>
        <color rgb="FFF8696B"/>
        <color rgb="FFFCFCFF"/>
        <color rgb="FF63BE7B"/>
      </colorScale>
    </cfRule>
  </conditionalFormatting>
  <conditionalFormatting sqref="S15:S29">
    <cfRule type="colorScale" priority="5569">
      <colorScale>
        <cfvo type="min"/>
        <cfvo type="max"/>
        <color rgb="FFFCFCFF"/>
        <color rgb="FF63BE7B"/>
      </colorScale>
    </cfRule>
  </conditionalFormatting>
  <conditionalFormatting sqref="S15:S26">
    <cfRule type="colorScale" priority="5570">
      <colorScale>
        <cfvo type="min"/>
        <cfvo type="percentile" val="50"/>
        <cfvo type="max"/>
        <color rgb="FFF8696B"/>
        <color rgb="FFFCFCFF"/>
        <color rgb="FF63BE7B"/>
      </colorScale>
    </cfRule>
    <cfRule type="colorScale" priority="5571">
      <colorScale>
        <cfvo type="min"/>
        <cfvo type="max"/>
        <color rgb="FFFCFCFF"/>
        <color rgb="FF63BE7B"/>
      </colorScale>
    </cfRule>
    <cfRule type="colorScale" priority="5572">
      <colorScale>
        <cfvo type="min"/>
        <cfvo type="max"/>
        <color rgb="FFFCFCFF"/>
        <color rgb="FF63BE7B"/>
      </colorScale>
    </cfRule>
  </conditionalFormatting>
  <conditionalFormatting sqref="S15:S27">
    <cfRule type="colorScale" priority="5573">
      <colorScale>
        <cfvo type="min"/>
        <cfvo type="percentile" val="50"/>
        <cfvo type="max"/>
        <color rgb="FFF8696B"/>
        <color rgb="FFFCFCFF"/>
        <color rgb="FF63BE7B"/>
      </colorScale>
    </cfRule>
    <cfRule type="colorScale" priority="5574">
      <colorScale>
        <cfvo type="min"/>
        <cfvo type="max"/>
        <color rgb="FFFCFCFF"/>
        <color rgb="FF63BE7B"/>
      </colorScale>
    </cfRule>
  </conditionalFormatting>
  <conditionalFormatting sqref="S30">
    <cfRule type="colorScale" priority="5494">
      <colorScale>
        <cfvo type="min"/>
        <cfvo type="max"/>
        <color rgb="FFFFEF9C"/>
        <color rgb="FF63BE7B"/>
      </colorScale>
    </cfRule>
  </conditionalFormatting>
  <conditionalFormatting sqref="S30">
    <cfRule type="colorScale" priority="5493">
      <colorScale>
        <cfvo type="min"/>
        <cfvo type="max"/>
        <color rgb="FFFCFCFF"/>
        <color rgb="FF63BE7B"/>
      </colorScale>
    </cfRule>
  </conditionalFormatting>
  <conditionalFormatting sqref="S30">
    <cfRule type="colorScale" priority="5497">
      <colorScale>
        <cfvo type="min"/>
        <cfvo type="max"/>
        <color rgb="FFFCFCFF"/>
        <color rgb="FF63BE7B"/>
      </colorScale>
    </cfRule>
  </conditionalFormatting>
  <conditionalFormatting sqref="S30">
    <cfRule type="colorScale" priority="5498">
      <colorScale>
        <cfvo type="min"/>
        <cfvo type="max"/>
        <color rgb="FFFCFCFF"/>
        <color rgb="FF63BE7B"/>
      </colorScale>
    </cfRule>
  </conditionalFormatting>
  <conditionalFormatting sqref="S30">
    <cfRule type="colorScale" priority="5499">
      <colorScale>
        <cfvo type="min"/>
        <cfvo type="percentile" val="50"/>
        <cfvo type="max"/>
        <color rgb="FFF8696B"/>
        <color rgb="FFFCFCFF"/>
        <color rgb="FF63BE7B"/>
      </colorScale>
    </cfRule>
    <cfRule type="colorScale" priority="5500">
      <colorScale>
        <cfvo type="min"/>
        <cfvo type="max"/>
        <color rgb="FFFCFCFF"/>
        <color rgb="FF63BE7B"/>
      </colorScale>
    </cfRule>
  </conditionalFormatting>
  <conditionalFormatting sqref="S30">
    <cfRule type="colorScale" priority="5495">
      <colorScale>
        <cfvo type="min"/>
        <cfvo type="max"/>
        <color rgb="FFFCFCFF"/>
        <color rgb="FF63BE7B"/>
      </colorScale>
    </cfRule>
    <cfRule type="colorScale" priority="5496">
      <colorScale>
        <cfvo type="min"/>
        <cfvo type="max"/>
        <color rgb="FFFFEF9C"/>
        <color rgb="FF63BE7B"/>
      </colorScale>
    </cfRule>
  </conditionalFormatting>
  <conditionalFormatting sqref="S31:S32">
    <cfRule type="colorScale" priority="5486">
      <colorScale>
        <cfvo type="min"/>
        <cfvo type="max"/>
        <color rgb="FFFFEF9C"/>
        <color rgb="FF63BE7B"/>
      </colorScale>
    </cfRule>
  </conditionalFormatting>
  <conditionalFormatting sqref="S31">
    <cfRule type="colorScale" priority="5487">
      <colorScale>
        <cfvo type="min"/>
        <cfvo type="max"/>
        <color rgb="FFFFEF9C"/>
        <color rgb="FF63BE7B"/>
      </colorScale>
    </cfRule>
  </conditionalFormatting>
  <conditionalFormatting sqref="S31">
    <cfRule type="colorScale" priority="5488">
      <colorScale>
        <cfvo type="min"/>
        <cfvo type="percentile" val="50"/>
        <cfvo type="max"/>
        <color rgb="FFF8696B"/>
        <color rgb="FFFCFCFF"/>
        <color rgb="FF63BE7B"/>
      </colorScale>
    </cfRule>
    <cfRule type="colorScale" priority="5489">
      <colorScale>
        <cfvo type="min"/>
        <cfvo type="max"/>
        <color rgb="FFFCFCFF"/>
        <color rgb="FF63BE7B"/>
      </colorScale>
    </cfRule>
    <cfRule type="colorScale" priority="5490">
      <colorScale>
        <cfvo type="min"/>
        <cfvo type="max"/>
        <color rgb="FFFCFCFF"/>
        <color rgb="FF63BE7B"/>
      </colorScale>
    </cfRule>
  </conditionalFormatting>
  <conditionalFormatting sqref="S31">
    <cfRule type="colorScale" priority="5491">
      <colorScale>
        <cfvo type="min"/>
        <cfvo type="percentile" val="50"/>
        <cfvo type="max"/>
        <color rgb="FFF8696B"/>
        <color rgb="FFFCFCFF"/>
        <color rgb="FF63BE7B"/>
      </colorScale>
    </cfRule>
    <cfRule type="colorScale" priority="5492">
      <colorScale>
        <cfvo type="min"/>
        <cfvo type="max"/>
        <color rgb="FFFCFCFF"/>
        <color rgb="FF63BE7B"/>
      </colorScale>
    </cfRule>
  </conditionalFormatting>
  <conditionalFormatting sqref="S15:S32">
    <cfRule type="colorScale" priority="5485">
      <colorScale>
        <cfvo type="min"/>
        <cfvo type="max"/>
        <color rgb="FFFCFCFF"/>
        <color rgb="FF63BE7B"/>
      </colorScale>
    </cfRule>
  </conditionalFormatting>
  <conditionalFormatting sqref="S15:S32">
    <cfRule type="colorScale" priority="5477">
      <colorScale>
        <cfvo type="min"/>
        <cfvo type="percentile" val="50"/>
        <cfvo type="max"/>
        <color rgb="FFF8696B"/>
        <color rgb="FFFCFCFF"/>
        <color rgb="FF63BE7B"/>
      </colorScale>
    </cfRule>
    <cfRule type="colorScale" priority="5484">
      <colorScale>
        <cfvo type="min"/>
        <cfvo type="max"/>
        <color rgb="FFFCFCFF"/>
        <color rgb="FF63BE7B"/>
      </colorScale>
    </cfRule>
  </conditionalFormatting>
  <conditionalFormatting sqref="S32">
    <cfRule type="colorScale" priority="5478">
      <colorScale>
        <cfvo type="min"/>
        <cfvo type="max"/>
        <color rgb="FFFFEF9C"/>
        <color rgb="FF63BE7B"/>
      </colorScale>
    </cfRule>
  </conditionalFormatting>
  <conditionalFormatting sqref="S32">
    <cfRule type="colorScale" priority="5479">
      <colorScale>
        <cfvo type="min"/>
        <cfvo type="percentile" val="50"/>
        <cfvo type="max"/>
        <color rgb="FFF8696B"/>
        <color rgb="FFFCFCFF"/>
        <color rgb="FF63BE7B"/>
      </colorScale>
    </cfRule>
    <cfRule type="colorScale" priority="5480">
      <colorScale>
        <cfvo type="min"/>
        <cfvo type="max"/>
        <color rgb="FFFCFCFF"/>
        <color rgb="FF63BE7B"/>
      </colorScale>
    </cfRule>
    <cfRule type="colorScale" priority="5481">
      <colorScale>
        <cfvo type="min"/>
        <cfvo type="max"/>
        <color rgb="FFFCFCFF"/>
        <color rgb="FF63BE7B"/>
      </colorScale>
    </cfRule>
  </conditionalFormatting>
  <conditionalFormatting sqref="S32">
    <cfRule type="colorScale" priority="5482">
      <colorScale>
        <cfvo type="min"/>
        <cfvo type="percentile" val="50"/>
        <cfvo type="max"/>
        <color rgb="FFF8696B"/>
        <color rgb="FFFCFCFF"/>
        <color rgb="FF63BE7B"/>
      </colorScale>
    </cfRule>
    <cfRule type="colorScale" priority="5483">
      <colorScale>
        <cfvo type="min"/>
        <cfvo type="max"/>
        <color rgb="FFFCFCFF"/>
        <color rgb="FF63BE7B"/>
      </colorScale>
    </cfRule>
  </conditionalFormatting>
  <conditionalFormatting sqref="E7">
    <cfRule type="colorScale" priority="40545">
      <colorScale>
        <cfvo type="min"/>
        <cfvo type="max"/>
        <color rgb="FFFCFCFF"/>
        <color rgb="FF63BE7B"/>
      </colorScale>
    </cfRule>
  </conditionalFormatting>
  <conditionalFormatting sqref="F7">
    <cfRule type="colorScale" priority="40546">
      <colorScale>
        <cfvo type="min"/>
        <cfvo type="max"/>
        <color rgb="FFFCFCFF"/>
        <color rgb="FF63BE7B"/>
      </colorScale>
    </cfRule>
  </conditionalFormatting>
  <conditionalFormatting sqref="G7">
    <cfRule type="colorScale" priority="40547">
      <colorScale>
        <cfvo type="min"/>
        <cfvo type="max"/>
        <color rgb="FFFCFCFF"/>
        <color rgb="FF63BE7B"/>
      </colorScale>
    </cfRule>
  </conditionalFormatting>
  <conditionalFormatting sqref="K7:L7">
    <cfRule type="colorScale" priority="40548">
      <colorScale>
        <cfvo type="min"/>
        <cfvo type="max"/>
        <color rgb="FFFCFCFF"/>
        <color rgb="FF63BE7B"/>
      </colorScale>
    </cfRule>
  </conditionalFormatting>
  <conditionalFormatting sqref="O7">
    <cfRule type="colorScale" priority="40549">
      <colorScale>
        <cfvo type="min"/>
        <cfvo type="percentile" val="50"/>
        <cfvo type="max"/>
        <color rgb="FF63BE7B"/>
        <color rgb="FFFCFCFF"/>
        <color rgb="FFF8696B"/>
      </colorScale>
    </cfRule>
  </conditionalFormatting>
  <conditionalFormatting sqref="H7">
    <cfRule type="colorScale" priority="40600">
      <colorScale>
        <cfvo type="min"/>
        <cfvo type="percentile" val="50"/>
        <cfvo type="max"/>
        <color rgb="FFF8696B"/>
        <color rgb="FFFCFCFF"/>
        <color rgb="FF63BE7B"/>
      </colorScale>
    </cfRule>
    <cfRule type="colorScale" priority="40601">
      <colorScale>
        <cfvo type="min"/>
        <cfvo type="max"/>
        <color rgb="FFFCFCFF"/>
        <color rgb="FF63BE7B"/>
      </colorScale>
    </cfRule>
  </conditionalFormatting>
  <conditionalFormatting sqref="I7">
    <cfRule type="colorScale" priority="40604">
      <colorScale>
        <cfvo type="min"/>
        <cfvo type="percentile" val="50"/>
        <cfvo type="max"/>
        <color rgb="FFF8696B"/>
        <color rgb="FFFCFCFF"/>
        <color rgb="FF63BE7B"/>
      </colorScale>
    </cfRule>
    <cfRule type="colorScale" priority="40605">
      <colorScale>
        <cfvo type="min"/>
        <cfvo type="max"/>
        <color rgb="FFFCFCFF"/>
        <color rgb="FF63BE7B"/>
      </colorScale>
    </cfRule>
  </conditionalFormatting>
  <conditionalFormatting sqref="Q7">
    <cfRule type="colorScale" priority="40608">
      <colorScale>
        <cfvo type="min"/>
        <cfvo type="max"/>
        <color rgb="FFFFEF9C"/>
        <color rgb="FF63BE7B"/>
      </colorScale>
    </cfRule>
    <cfRule type="colorScale" priority="40609">
      <colorScale>
        <cfvo type="min"/>
        <cfvo type="percentile" val="50"/>
        <cfvo type="max"/>
        <color rgb="FFF8696B"/>
        <color rgb="FFFFEB84"/>
        <color rgb="FF63BE7B"/>
      </colorScale>
    </cfRule>
  </conditionalFormatting>
  <conditionalFormatting sqref="R7:S7">
    <cfRule type="colorScale" priority="40611">
      <colorScale>
        <cfvo type="min"/>
        <cfvo type="max"/>
        <color rgb="FFFFEF9C"/>
        <color rgb="FF63BE7B"/>
      </colorScale>
    </cfRule>
    <cfRule type="colorScale" priority="40612">
      <colorScale>
        <cfvo type="min"/>
        <cfvo type="percentile" val="50"/>
        <cfvo type="max"/>
        <color rgb="FFF8696B"/>
        <color rgb="FFFFEB84"/>
        <color rgb="FF63BE7B"/>
      </colorScale>
    </cfRule>
  </conditionalFormatting>
  <conditionalFormatting sqref="T7">
    <cfRule type="colorScale" priority="40614">
      <colorScale>
        <cfvo type="min"/>
        <cfvo type="max"/>
        <color rgb="FFFFEF9C"/>
        <color rgb="FF63BE7B"/>
      </colorScale>
    </cfRule>
    <cfRule type="colorScale" priority="40615">
      <colorScale>
        <cfvo type="min"/>
        <cfvo type="percentile" val="50"/>
        <cfvo type="max"/>
        <color rgb="FFF8696B"/>
        <color rgb="FFFCFCFF"/>
        <color rgb="FF63BE7B"/>
      </colorScale>
    </cfRule>
  </conditionalFormatting>
  <conditionalFormatting sqref="U7:W7">
    <cfRule type="colorScale" priority="40617">
      <colorScale>
        <cfvo type="min"/>
        <cfvo type="max"/>
        <color rgb="FFFFEF9C"/>
        <color rgb="FF63BE7B"/>
      </colorScale>
    </cfRule>
    <cfRule type="colorScale" priority="40618">
      <colorScale>
        <cfvo type="min"/>
        <cfvo type="max"/>
        <color rgb="FFFFEF9C"/>
        <color rgb="FF63BE7B"/>
      </colorScale>
    </cfRule>
  </conditionalFormatting>
  <conditionalFormatting sqref="U6:W6 V7">
    <cfRule type="colorScale" priority="40624">
      <colorScale>
        <cfvo type="min"/>
        <cfvo type="max"/>
        <color rgb="FFFFEF9C"/>
        <color rgb="FF63BE7B"/>
      </colorScale>
    </cfRule>
  </conditionalFormatting>
  <conditionalFormatting sqref="V7">
    <cfRule type="colorScale" priority="40782">
      <colorScale>
        <cfvo type="min"/>
        <cfvo type="max"/>
        <color rgb="FFFFEF9C"/>
        <color rgb="FF63BE7B"/>
      </colorScale>
    </cfRule>
  </conditionalFormatting>
  <conditionalFormatting sqref="D6:D8">
    <cfRule type="colorScale" priority="40960">
      <colorScale>
        <cfvo type="min"/>
        <cfvo type="percentile" val="50"/>
        <cfvo type="max"/>
        <color rgb="FFF8696B"/>
        <color rgb="FFFCFCFF"/>
        <color rgb="FF63BE7B"/>
      </colorScale>
    </cfRule>
  </conditionalFormatting>
  <conditionalFormatting sqref="F6:F8">
    <cfRule type="colorScale" priority="40963">
      <colorScale>
        <cfvo type="min"/>
        <cfvo type="max"/>
        <color rgb="FFFCFCFF"/>
        <color rgb="FF63BE7B"/>
      </colorScale>
    </cfRule>
  </conditionalFormatting>
  <conditionalFormatting sqref="G6:G8">
    <cfRule type="colorScale" priority="40964">
      <colorScale>
        <cfvo type="min"/>
        <cfvo type="max"/>
        <color rgb="FFFCFCFF"/>
        <color rgb="FF63BE7B"/>
      </colorScale>
    </cfRule>
  </conditionalFormatting>
  <conditionalFormatting sqref="O6:O8">
    <cfRule type="colorScale" priority="40968">
      <colorScale>
        <cfvo type="min"/>
        <cfvo type="percentile" val="50"/>
        <cfvo type="max"/>
        <color rgb="FF63BE7B"/>
        <color rgb="FFFCFCFF"/>
        <color rgb="FFF8696B"/>
      </colorScale>
    </cfRule>
  </conditionalFormatting>
  <conditionalFormatting sqref="E6:E8">
    <cfRule type="colorScale" priority="40972">
      <colorScale>
        <cfvo type="min"/>
        <cfvo type="max"/>
        <color rgb="FFFCFCFF"/>
        <color rgb="FF63BE7B"/>
      </colorScale>
    </cfRule>
  </conditionalFormatting>
  <conditionalFormatting sqref="I6:I8">
    <cfRule type="colorScale" priority="40994">
      <colorScale>
        <cfvo type="min"/>
        <cfvo type="percentile" val="50"/>
        <cfvo type="max"/>
        <color rgb="FFF8696B"/>
        <color rgb="FFFCFCFF"/>
        <color rgb="FF63BE7B"/>
      </colorScale>
    </cfRule>
    <cfRule type="colorScale" priority="40995">
      <colorScale>
        <cfvo type="min"/>
        <cfvo type="max"/>
        <color rgb="FFFCFCFF"/>
        <color rgb="FF63BE7B"/>
      </colorScale>
    </cfRule>
  </conditionalFormatting>
  <conditionalFormatting sqref="K6:K8">
    <cfRule type="colorScale" priority="40996">
      <colorScale>
        <cfvo type="min"/>
        <cfvo type="percentile" val="50"/>
        <cfvo type="max"/>
        <color rgb="FFF8696B"/>
        <color rgb="FFFCFCFF"/>
        <color rgb="FF63BE7B"/>
      </colorScale>
    </cfRule>
  </conditionalFormatting>
  <conditionalFormatting sqref="L6:L8">
    <cfRule type="colorScale" priority="41002">
      <colorScale>
        <cfvo type="min"/>
        <cfvo type="percentile" val="50"/>
        <cfvo type="max"/>
        <color rgb="FFF8696B"/>
        <color rgb="FFFCFCFF"/>
        <color rgb="FF63BE7B"/>
      </colorScale>
    </cfRule>
  </conditionalFormatting>
  <conditionalFormatting sqref="P6:P8">
    <cfRule type="colorScale" priority="41008">
      <colorScale>
        <cfvo type="min"/>
        <cfvo type="percentile" val="50"/>
        <cfvo type="max"/>
        <color rgb="FF63BE7B"/>
        <color rgb="FFFCFCFF"/>
        <color rgb="FFF8696B"/>
      </colorScale>
    </cfRule>
  </conditionalFormatting>
  <conditionalFormatting sqref="Q6:Q8">
    <cfRule type="colorScale" priority="41016">
      <colorScale>
        <cfvo type="min"/>
        <cfvo type="percentile" val="50"/>
        <cfvo type="max"/>
        <color rgb="FFF8696B"/>
        <color rgb="FFFCFCFF"/>
        <color rgb="FF63BE7B"/>
      </colorScale>
    </cfRule>
  </conditionalFormatting>
  <conditionalFormatting sqref="R6:R8">
    <cfRule type="colorScale" priority="41019">
      <colorScale>
        <cfvo type="min"/>
        <cfvo type="max"/>
        <color rgb="FFFCFCFF"/>
        <color rgb="FF63BE7B"/>
      </colorScale>
    </cfRule>
  </conditionalFormatting>
  <conditionalFormatting sqref="S6:S8">
    <cfRule type="colorScale" priority="41025">
      <colorScale>
        <cfvo type="min"/>
        <cfvo type="max"/>
        <color rgb="FFFCFCFF"/>
        <color rgb="FF63BE7B"/>
      </colorScale>
    </cfRule>
    <cfRule type="colorScale" priority="41026">
      <colorScale>
        <cfvo type="min"/>
        <cfvo type="percentile" val="50"/>
        <cfvo type="max"/>
        <color rgb="FFF8696B"/>
        <color rgb="FFFCFCFF"/>
        <color rgb="FF63BE7B"/>
      </colorScale>
    </cfRule>
  </conditionalFormatting>
  <conditionalFormatting sqref="T6:T8">
    <cfRule type="colorScale" priority="41034">
      <colorScale>
        <cfvo type="min"/>
        <cfvo type="max"/>
        <color rgb="FFFCFCFF"/>
        <color rgb="FF63BE7B"/>
      </colorScale>
    </cfRule>
  </conditionalFormatting>
  <conditionalFormatting sqref="V6:V8">
    <cfRule type="colorScale" priority="41045">
      <colorScale>
        <cfvo type="min"/>
        <cfvo type="percentile" val="50"/>
        <cfvo type="max"/>
        <color rgb="FF63BE7B"/>
        <color rgb="FFFCFCFF"/>
        <color rgb="FFF8696B"/>
      </colorScale>
    </cfRule>
  </conditionalFormatting>
  <conditionalFormatting sqref="W6:W8">
    <cfRule type="colorScale" priority="41050">
      <colorScale>
        <cfvo type="min"/>
        <cfvo type="percentile" val="50"/>
        <cfvo type="max"/>
        <color rgb="FF63BE7B"/>
        <color rgb="FFFCFCFF"/>
        <color rgb="FFF8696B"/>
      </colorScale>
    </cfRule>
  </conditionalFormatting>
  <conditionalFormatting sqref="D2:D3">
    <cfRule type="colorScale" priority="41336">
      <colorScale>
        <cfvo type="min"/>
        <cfvo type="percentile" val="50"/>
        <cfvo type="max"/>
        <color rgb="FFF8696B"/>
        <color rgb="FFFCFCFF"/>
        <color rgb="FF63BE7B"/>
      </colorScale>
    </cfRule>
  </conditionalFormatting>
  <conditionalFormatting sqref="F2:F3">
    <cfRule type="colorScale" priority="41362">
      <colorScale>
        <cfvo type="min"/>
        <cfvo type="max"/>
        <color rgb="FFFCFCFF"/>
        <color rgb="FF63BE7B"/>
      </colorScale>
    </cfRule>
  </conditionalFormatting>
  <conditionalFormatting sqref="D2:D5">
    <cfRule type="colorScale" priority="41715">
      <colorScale>
        <cfvo type="min"/>
        <cfvo type="percentile" val="50"/>
        <cfvo type="max"/>
        <color rgb="FFF8696B"/>
        <color rgb="FFFCFCFF"/>
        <color rgb="FF63BE7B"/>
      </colorScale>
    </cfRule>
  </conditionalFormatting>
  <conditionalFormatting sqref="K2:K5">
    <cfRule type="colorScale" priority="41737">
      <colorScale>
        <cfvo type="min"/>
        <cfvo type="percentile" val="50"/>
        <cfvo type="max"/>
        <color rgb="FFF8696B"/>
        <color rgb="FFFCFCFF"/>
        <color rgb="FF63BE7B"/>
      </colorScale>
    </cfRule>
  </conditionalFormatting>
  <conditionalFormatting sqref="L2:L5">
    <cfRule type="colorScale" priority="41741">
      <colorScale>
        <cfvo type="min"/>
        <cfvo type="percentile" val="50"/>
        <cfvo type="max"/>
        <color rgb="FFF8696B"/>
        <color rgb="FFFCFCFF"/>
        <color rgb="FF63BE7B"/>
      </colorScale>
    </cfRule>
  </conditionalFormatting>
  <conditionalFormatting sqref="D9">
    <cfRule type="colorScale" priority="4980">
      <colorScale>
        <cfvo type="min"/>
        <cfvo type="percentile" val="50"/>
        <cfvo type="max"/>
        <color rgb="FFF8696B"/>
        <color rgb="FFFCFCFF"/>
        <color rgb="FF63BE7B"/>
      </colorScale>
    </cfRule>
  </conditionalFormatting>
  <conditionalFormatting sqref="D9">
    <cfRule type="colorScale" priority="5025">
      <colorScale>
        <cfvo type="min"/>
        <cfvo type="percentile" val="50"/>
        <cfvo type="max"/>
        <color rgb="FFF8696B"/>
        <color rgb="FFFCFCFF"/>
        <color rgb="FF63BE7B"/>
      </colorScale>
    </cfRule>
  </conditionalFormatting>
  <conditionalFormatting sqref="D9">
    <cfRule type="colorScale" priority="4882">
      <colorScale>
        <cfvo type="min"/>
        <cfvo type="percentile" val="50"/>
        <cfvo type="max"/>
        <color rgb="FFF8696B"/>
        <color rgb="FFFCFCFF"/>
        <color rgb="FF63BE7B"/>
      </colorScale>
    </cfRule>
  </conditionalFormatting>
  <conditionalFormatting sqref="E9">
    <cfRule type="colorScale" priority="4981">
      <colorScale>
        <cfvo type="min"/>
        <cfvo type="max"/>
        <color rgb="FFFCFCFF"/>
        <color rgb="FF63BE7B"/>
      </colorScale>
    </cfRule>
  </conditionalFormatting>
  <conditionalFormatting sqref="E9">
    <cfRule type="colorScale" priority="5026">
      <colorScale>
        <cfvo type="min"/>
        <cfvo type="max"/>
        <color rgb="FFFCFCFF"/>
        <color rgb="FF63BE7B"/>
      </colorScale>
    </cfRule>
  </conditionalFormatting>
  <conditionalFormatting sqref="E9">
    <cfRule type="colorScale" priority="4868">
      <colorScale>
        <cfvo type="min"/>
        <cfvo type="max"/>
        <color rgb="FFFCFCFF"/>
        <color rgb="FF63BE7B"/>
      </colorScale>
    </cfRule>
  </conditionalFormatting>
  <conditionalFormatting sqref="E9">
    <cfRule type="colorScale" priority="4890">
      <colorScale>
        <cfvo type="min"/>
        <cfvo type="max"/>
        <color rgb="FFFCFCFF"/>
        <color rgb="FF63BE7B"/>
      </colorScale>
    </cfRule>
    <cfRule type="colorScale" priority="4891">
      <colorScale>
        <cfvo type="min"/>
        <cfvo type="percentile" val="50"/>
        <cfvo type="max"/>
        <color rgb="FFF8696B"/>
        <color rgb="FFFCFCFF"/>
        <color rgb="FF63BE7B"/>
      </colorScale>
    </cfRule>
    <cfRule type="colorScale" priority="4892">
      <colorScale>
        <cfvo type="min"/>
        <cfvo type="max"/>
        <color rgb="FFFCFCFF"/>
        <color rgb="FF63BE7B"/>
      </colorScale>
    </cfRule>
    <cfRule type="colorScale" priority="4893">
      <colorScale>
        <cfvo type="min"/>
        <cfvo type="percentile" val="50"/>
        <cfvo type="max"/>
        <color rgb="FFF8696B"/>
        <color rgb="FFFCFCFF"/>
        <color rgb="FF63BE7B"/>
      </colorScale>
    </cfRule>
  </conditionalFormatting>
  <conditionalFormatting sqref="E9:N9">
    <cfRule type="colorScale" priority="4864">
      <colorScale>
        <cfvo type="min"/>
        <cfvo type="max"/>
        <color rgb="FFFCFCFF"/>
        <color rgb="FF63BE7B"/>
      </colorScale>
    </cfRule>
    <cfRule type="colorScale" priority="4865">
      <colorScale>
        <cfvo type="min"/>
        <cfvo type="max"/>
        <color rgb="FFFCFCFF"/>
        <color rgb="FF63BE7B"/>
      </colorScale>
    </cfRule>
    <cfRule type="colorScale" priority="4866">
      <colorScale>
        <cfvo type="min"/>
        <cfvo type="percentile" val="50"/>
        <cfvo type="max"/>
        <color rgb="FFF8696B"/>
        <color rgb="FFFFEB84"/>
        <color rgb="FF63BE7B"/>
      </colorScale>
    </cfRule>
    <cfRule type="colorScale" priority="4867">
      <colorScale>
        <cfvo type="min"/>
        <cfvo type="max"/>
        <color rgb="FFFFEF9C"/>
        <color rgb="FF63BE7B"/>
      </colorScale>
    </cfRule>
  </conditionalFormatting>
  <conditionalFormatting sqref="F9">
    <cfRule type="colorScale" priority="4982">
      <colorScale>
        <cfvo type="min"/>
        <cfvo type="max"/>
        <color rgb="FFFCFCFF"/>
        <color rgb="FF63BE7B"/>
      </colorScale>
    </cfRule>
    <cfRule type="colorScale" priority="4999">
      <colorScale>
        <cfvo type="min"/>
        <cfvo type="percentile" val="50"/>
        <cfvo type="max"/>
        <color rgb="FFF8696B"/>
        <color rgb="FFFCFCFF"/>
        <color rgb="FF63BE7B"/>
      </colorScale>
    </cfRule>
    <cfRule type="colorScale" priority="5000">
      <colorScale>
        <cfvo type="min"/>
        <cfvo type="max"/>
        <color rgb="FFFCFCFF"/>
        <color rgb="FF63BE7B"/>
      </colorScale>
    </cfRule>
  </conditionalFormatting>
  <conditionalFormatting sqref="F9">
    <cfRule type="colorScale" priority="5027">
      <colorScale>
        <cfvo type="min"/>
        <cfvo type="max"/>
        <color rgb="FFFCFCFF"/>
        <color rgb="FF63BE7B"/>
      </colorScale>
    </cfRule>
  </conditionalFormatting>
  <conditionalFormatting sqref="F9">
    <cfRule type="colorScale" priority="4869">
      <colorScale>
        <cfvo type="min"/>
        <cfvo type="max"/>
        <color rgb="FFFCFCFF"/>
        <color rgb="FF63BE7B"/>
      </colorScale>
    </cfRule>
  </conditionalFormatting>
  <conditionalFormatting sqref="F9">
    <cfRule type="colorScale" priority="4884">
      <colorScale>
        <cfvo type="min"/>
        <cfvo type="max"/>
        <color rgb="FFFCFCFF"/>
        <color rgb="FF63BE7B"/>
      </colorScale>
    </cfRule>
    <cfRule type="colorScale" priority="4894">
      <colorScale>
        <cfvo type="min"/>
        <cfvo type="max"/>
        <color rgb="FFFCFCFF"/>
        <color rgb="FF63BE7B"/>
      </colorScale>
    </cfRule>
    <cfRule type="colorScale" priority="4895">
      <colorScale>
        <cfvo type="min"/>
        <cfvo type="percentile" val="50"/>
        <cfvo type="max"/>
        <color rgb="FFF8696B"/>
        <color rgb="FFFCFCFF"/>
        <color rgb="FF63BE7B"/>
      </colorScale>
    </cfRule>
    <cfRule type="colorScale" priority="4896">
      <colorScale>
        <cfvo type="min"/>
        <cfvo type="max"/>
        <color rgb="FFFCFCFF"/>
        <color rgb="FF63BE7B"/>
      </colorScale>
    </cfRule>
    <cfRule type="colorScale" priority="4897">
      <colorScale>
        <cfvo type="min"/>
        <cfvo type="percentile" val="50"/>
        <cfvo type="max"/>
        <color rgb="FFF8696B"/>
        <color rgb="FFFCFCFF"/>
        <color rgb="FF63BE7B"/>
      </colorScale>
    </cfRule>
  </conditionalFormatting>
  <conditionalFormatting sqref="G9">
    <cfRule type="colorScale" priority="4990">
      <colorScale>
        <cfvo type="min"/>
        <cfvo type="max"/>
        <color rgb="FFFCFCFF"/>
        <color rgb="FF63BE7B"/>
      </colorScale>
    </cfRule>
    <cfRule type="colorScale" priority="4991">
      <colorScale>
        <cfvo type="min"/>
        <cfvo type="percentile" val="50"/>
        <cfvo type="max"/>
        <color rgb="FFF8696B"/>
        <color rgb="FFFCFCFF"/>
        <color rgb="FF63BE7B"/>
      </colorScale>
    </cfRule>
    <cfRule type="colorScale" priority="5001">
      <colorScale>
        <cfvo type="min"/>
        <cfvo type="percentile" val="50"/>
        <cfvo type="max"/>
        <color rgb="FFF8696B"/>
        <color rgb="FFFCFCFF"/>
        <color rgb="FF63BE7B"/>
      </colorScale>
    </cfRule>
    <cfRule type="colorScale" priority="5002">
      <colorScale>
        <cfvo type="min"/>
        <cfvo type="max"/>
        <color rgb="FFFCFCFF"/>
        <color rgb="FF63BE7B"/>
      </colorScale>
    </cfRule>
  </conditionalFormatting>
  <conditionalFormatting sqref="G9">
    <cfRule type="colorScale" priority="5028">
      <colorScale>
        <cfvo type="min"/>
        <cfvo type="max"/>
        <color rgb="FFFCFCFF"/>
        <color rgb="FF63BE7B"/>
      </colorScale>
    </cfRule>
  </conditionalFormatting>
  <conditionalFormatting sqref="G9">
    <cfRule type="colorScale" priority="4870">
      <colorScale>
        <cfvo type="min"/>
        <cfvo type="max"/>
        <color rgb="FFFCFCFF"/>
        <color rgb="FF63BE7B"/>
      </colorScale>
    </cfRule>
  </conditionalFormatting>
  <conditionalFormatting sqref="G9">
    <cfRule type="colorScale" priority="4885">
      <colorScale>
        <cfvo type="min"/>
        <cfvo type="max"/>
        <color rgb="FFFCFCFF"/>
        <color rgb="FF63BE7B"/>
      </colorScale>
    </cfRule>
    <cfRule type="colorScale" priority="4898">
      <colorScale>
        <cfvo type="min"/>
        <cfvo type="max"/>
        <color rgb="FFFCFCFF"/>
        <color rgb="FF63BE7B"/>
      </colorScale>
    </cfRule>
    <cfRule type="colorScale" priority="4899">
      <colorScale>
        <cfvo type="min"/>
        <cfvo type="percentile" val="50"/>
        <cfvo type="max"/>
        <color rgb="FFF8696B"/>
        <color rgb="FFFCFCFF"/>
        <color rgb="FF63BE7B"/>
      </colorScale>
    </cfRule>
    <cfRule type="colorScale" priority="4900">
      <colorScale>
        <cfvo type="min"/>
        <cfvo type="percentile" val="50"/>
        <cfvo type="max"/>
        <color rgb="FFF8696B"/>
        <color rgb="FFFCFCFF"/>
        <color rgb="FF63BE7B"/>
      </colorScale>
    </cfRule>
  </conditionalFormatting>
  <conditionalFormatting sqref="H9">
    <cfRule type="colorScale" priority="4983">
      <colorScale>
        <cfvo type="min"/>
        <cfvo type="percentile" val="50"/>
        <cfvo type="max"/>
        <color rgb="FFF8696B"/>
        <color rgb="FFFCFCFF"/>
        <color rgb="FF63BE7B"/>
      </colorScale>
    </cfRule>
    <cfRule type="colorScale" priority="5013">
      <colorScale>
        <cfvo type="min"/>
        <cfvo type="max"/>
        <color rgb="FFFCFCFF"/>
        <color rgb="FF63BE7B"/>
      </colorScale>
    </cfRule>
  </conditionalFormatting>
  <conditionalFormatting sqref="H9">
    <cfRule type="colorScale" priority="5029">
      <colorScale>
        <cfvo type="min"/>
        <cfvo type="max"/>
        <color rgb="FFFCFCFF"/>
        <color rgb="FF63BE7B"/>
      </colorScale>
    </cfRule>
  </conditionalFormatting>
  <conditionalFormatting sqref="H9">
    <cfRule type="colorScale" priority="4871">
      <colorScale>
        <cfvo type="min"/>
        <cfvo type="max"/>
        <color rgb="FFFCFCFF"/>
        <color rgb="FF63BE7B"/>
      </colorScale>
    </cfRule>
    <cfRule type="colorScale" priority="4872">
      <colorScale>
        <cfvo type="min"/>
        <cfvo type="percentile" val="50"/>
        <cfvo type="max"/>
        <color rgb="FFF8696B"/>
        <color rgb="FFFCFCFF"/>
        <color rgb="FF63BE7B"/>
      </colorScale>
    </cfRule>
  </conditionalFormatting>
  <conditionalFormatting sqref="H9">
    <cfRule type="colorScale" priority="4883">
      <colorScale>
        <cfvo type="min"/>
        <cfvo type="percentile" val="50"/>
        <cfvo type="max"/>
        <color rgb="FFF8696B"/>
        <color rgb="FFFCFCFF"/>
        <color rgb="FF5A8AC6"/>
      </colorScale>
    </cfRule>
    <cfRule type="colorScale" priority="4886">
      <colorScale>
        <cfvo type="min"/>
        <cfvo type="percentile" val="50"/>
        <cfvo type="max"/>
        <color rgb="FFF8696B"/>
        <color rgb="FFFCFCFF"/>
        <color rgb="FF63BE7B"/>
      </colorScale>
    </cfRule>
    <cfRule type="colorScale" priority="4887">
      <colorScale>
        <cfvo type="min"/>
        <cfvo type="max"/>
        <color rgb="FFFCFCFF"/>
        <color rgb="FF63BE7B"/>
      </colorScale>
    </cfRule>
    <cfRule type="colorScale" priority="4888">
      <colorScale>
        <cfvo type="min"/>
        <cfvo type="percentile" val="50"/>
        <cfvo type="max"/>
        <color rgb="FFF8696B"/>
        <color rgb="FFFCFCFF"/>
        <color rgb="FF63BE7B"/>
      </colorScale>
    </cfRule>
    <cfRule type="colorScale" priority="4901">
      <colorScale>
        <cfvo type="min"/>
        <cfvo type="max"/>
        <color rgb="FFFCFCFF"/>
        <color rgb="FF63BE7B"/>
      </colorScale>
    </cfRule>
    <cfRule type="colorScale" priority="4969">
      <colorScale>
        <cfvo type="min"/>
        <cfvo type="percentile" val="50"/>
        <cfvo type="max"/>
        <color rgb="FFF8696B"/>
        <color rgb="FFFCFCFF"/>
        <color rgb="FF63BE7B"/>
      </colorScale>
    </cfRule>
    <cfRule type="colorScale" priority="4970">
      <colorScale>
        <cfvo type="min"/>
        <cfvo type="max"/>
        <color rgb="FFFCFCFF"/>
        <color rgb="FF63BE7B"/>
      </colorScale>
    </cfRule>
  </conditionalFormatting>
  <conditionalFormatting sqref="I9">
    <cfRule type="colorScale" priority="4984">
      <colorScale>
        <cfvo type="min"/>
        <cfvo type="percentile" val="50"/>
        <cfvo type="max"/>
        <color rgb="FFF8696B"/>
        <color rgb="FFFCFCFF"/>
        <color rgb="FF63BE7B"/>
      </colorScale>
    </cfRule>
    <cfRule type="colorScale" priority="5014">
      <colorScale>
        <cfvo type="min"/>
        <cfvo type="max"/>
        <color rgb="FFFCFCFF"/>
        <color rgb="FF63BE7B"/>
      </colorScale>
    </cfRule>
  </conditionalFormatting>
  <conditionalFormatting sqref="I9">
    <cfRule type="colorScale" priority="5030">
      <colorScale>
        <cfvo type="min"/>
        <cfvo type="max"/>
        <color rgb="FFFCFCFF"/>
        <color rgb="FF63BE7B"/>
      </colorScale>
    </cfRule>
  </conditionalFormatting>
  <conditionalFormatting sqref="I9">
    <cfRule type="colorScale" priority="4877">
      <colorScale>
        <cfvo type="min"/>
        <cfvo type="max"/>
        <color rgb="FFFCFCFF"/>
        <color rgb="FF63BE7B"/>
      </colorScale>
    </cfRule>
    <cfRule type="colorScale" priority="4878">
      <colorScale>
        <cfvo type="min"/>
        <cfvo type="percentile" val="50"/>
        <cfvo type="max"/>
        <color rgb="FFF8696B"/>
        <color rgb="FFFCFCFF"/>
        <color rgb="FF63BE7B"/>
      </colorScale>
    </cfRule>
  </conditionalFormatting>
  <conditionalFormatting sqref="I9">
    <cfRule type="colorScale" priority="4902">
      <colorScale>
        <cfvo type="min"/>
        <cfvo type="percentile" val="50"/>
        <cfvo type="max"/>
        <color rgb="FFF8696B"/>
        <color rgb="FFFCFCFF"/>
        <color rgb="FF63BE7B"/>
      </colorScale>
    </cfRule>
    <cfRule type="colorScale" priority="4903">
      <colorScale>
        <cfvo type="min"/>
        <cfvo type="max"/>
        <color rgb="FFFCFCFF"/>
        <color rgb="FF63BE7B"/>
      </colorScale>
    </cfRule>
    <cfRule type="colorScale" priority="4904">
      <colorScale>
        <cfvo type="min"/>
        <cfvo type="percentile" val="50"/>
        <cfvo type="max"/>
        <color rgb="FFF8696B"/>
        <color rgb="FFFCFCFF"/>
        <color rgb="FF63BE7B"/>
      </colorScale>
    </cfRule>
    <cfRule type="colorScale" priority="4905">
      <colorScale>
        <cfvo type="min"/>
        <cfvo type="max"/>
        <color rgb="FFFCFCFF"/>
        <color rgb="FF63BE7B"/>
      </colorScale>
    </cfRule>
    <cfRule type="colorScale" priority="4906">
      <colorScale>
        <cfvo type="min"/>
        <cfvo type="percentile" val="50"/>
        <cfvo type="max"/>
        <color rgb="FFF8696B"/>
        <color rgb="FFFCFCFF"/>
        <color rgb="FF63BE7B"/>
      </colorScale>
    </cfRule>
    <cfRule type="colorScale" priority="4907">
      <colorScale>
        <cfvo type="min"/>
        <cfvo type="percentile" val="50"/>
        <cfvo type="max"/>
        <color rgb="FFF8696B"/>
        <color rgb="FFFCFCFF"/>
        <color rgb="FF5A8AC6"/>
      </colorScale>
    </cfRule>
    <cfRule type="colorScale" priority="4908">
      <colorScale>
        <cfvo type="min"/>
        <cfvo type="percentile" val="50"/>
        <cfvo type="max"/>
        <color rgb="FFF8696B"/>
        <color rgb="FFFCFCFF"/>
        <color rgb="FF63BE7B"/>
      </colorScale>
    </cfRule>
    <cfRule type="colorScale" priority="4909">
      <colorScale>
        <cfvo type="min"/>
        <cfvo type="percentile" val="50"/>
        <cfvo type="max"/>
        <color rgb="FFF8696B"/>
        <color rgb="FFFCFCFF"/>
        <color rgb="FF63BE7B"/>
      </colorScale>
    </cfRule>
    <cfRule type="colorScale" priority="4910">
      <colorScale>
        <cfvo type="min"/>
        <cfvo type="max"/>
        <color rgb="FFFCFCFF"/>
        <color rgb="FF63BE7B"/>
      </colorScale>
    </cfRule>
    <cfRule type="colorScale" priority="4911">
      <colorScale>
        <cfvo type="min"/>
        <cfvo type="percentile" val="50"/>
        <cfvo type="max"/>
        <color rgb="FFF8696B"/>
        <color rgb="FFFCFCFF"/>
        <color rgb="FF63BE7B"/>
      </colorScale>
    </cfRule>
    <cfRule type="colorScale" priority="4912">
      <colorScale>
        <cfvo type="min"/>
        <cfvo type="percentile" val="50"/>
        <cfvo type="max"/>
        <color rgb="FFF8696B"/>
        <color rgb="FFFCFCFF"/>
        <color rgb="FF63BE7B"/>
      </colorScale>
    </cfRule>
    <cfRule type="colorScale" priority="4913">
      <colorScale>
        <cfvo type="min"/>
        <cfvo type="max"/>
        <color rgb="FFFCFCFF"/>
        <color rgb="FF63BE7B"/>
      </colorScale>
    </cfRule>
  </conditionalFormatting>
  <conditionalFormatting sqref="K9">
    <cfRule type="colorScale" priority="4988">
      <colorScale>
        <cfvo type="min"/>
        <cfvo type="percentile" val="50"/>
        <cfvo type="max"/>
        <color rgb="FFF8696B"/>
        <color rgb="FFFCFCFF"/>
        <color rgb="FF63BE7B"/>
      </colorScale>
    </cfRule>
    <cfRule type="colorScale" priority="5015">
      <colorScale>
        <cfvo type="min"/>
        <cfvo type="max"/>
        <color rgb="FFFCFCFF"/>
        <color rgb="FF63BE7B"/>
      </colorScale>
    </cfRule>
  </conditionalFormatting>
  <conditionalFormatting sqref="K9">
    <cfRule type="colorScale" priority="5032">
      <colorScale>
        <cfvo type="min"/>
        <cfvo type="max"/>
        <color rgb="FFFCFCFF"/>
        <color rgb="FF63BE7B"/>
      </colorScale>
    </cfRule>
  </conditionalFormatting>
  <conditionalFormatting sqref="K9">
    <cfRule type="colorScale" priority="4914">
      <colorScale>
        <cfvo type="min"/>
        <cfvo type="percentile" val="50"/>
        <cfvo type="max"/>
        <color rgb="FFF8696B"/>
        <color rgb="FFFCFCFF"/>
        <color rgb="FF63BE7B"/>
      </colorScale>
    </cfRule>
    <cfRule type="colorScale" priority="4915">
      <colorScale>
        <cfvo type="min"/>
        <cfvo type="max"/>
        <color rgb="FFFCFCFF"/>
        <color rgb="FF63BE7B"/>
      </colorScale>
    </cfRule>
    <cfRule type="colorScale" priority="4916">
      <colorScale>
        <cfvo type="min"/>
        <cfvo type="percentile" val="50"/>
        <cfvo type="max"/>
        <color rgb="FFF8696B"/>
        <color rgb="FFFCFCFF"/>
        <color rgb="FF63BE7B"/>
      </colorScale>
    </cfRule>
  </conditionalFormatting>
  <conditionalFormatting sqref="K9:L9">
    <cfRule type="colorScale" priority="4873">
      <colorScale>
        <cfvo type="min"/>
        <cfvo type="max"/>
        <color rgb="FFFCFCFF"/>
        <color rgb="FF63BE7B"/>
      </colorScale>
    </cfRule>
  </conditionalFormatting>
  <conditionalFormatting sqref="K9:L9">
    <cfRule type="colorScale" priority="4917">
      <colorScale>
        <cfvo type="min"/>
        <cfvo type="max"/>
        <color rgb="FFFCFCFF"/>
        <color rgb="FF63BE7B"/>
      </colorScale>
    </cfRule>
    <cfRule type="colorScale" priority="4918">
      <colorScale>
        <cfvo type="min"/>
        <cfvo type="percentile" val="50"/>
        <cfvo type="max"/>
        <color rgb="FFF8696B"/>
        <color rgb="FFFCFCFF"/>
        <color rgb="FF63BE7B"/>
      </colorScale>
    </cfRule>
    <cfRule type="colorScale" priority="4919">
      <colorScale>
        <cfvo type="min"/>
        <cfvo type="max"/>
        <color rgb="FFFCFCFF"/>
        <color rgb="FF63BE7B"/>
      </colorScale>
    </cfRule>
  </conditionalFormatting>
  <conditionalFormatting sqref="L9">
    <cfRule type="colorScale" priority="4989">
      <colorScale>
        <cfvo type="min"/>
        <cfvo type="percentile" val="50"/>
        <cfvo type="max"/>
        <color rgb="FFF8696B"/>
        <color rgb="FFFCFCFF"/>
        <color rgb="FF63BE7B"/>
      </colorScale>
    </cfRule>
    <cfRule type="colorScale" priority="5016">
      <colorScale>
        <cfvo type="min"/>
        <cfvo type="max"/>
        <color rgb="FFFCFCFF"/>
        <color rgb="FF63BE7B"/>
      </colorScale>
    </cfRule>
  </conditionalFormatting>
  <conditionalFormatting sqref="L9">
    <cfRule type="colorScale" priority="5033">
      <colorScale>
        <cfvo type="min"/>
        <cfvo type="max"/>
        <color rgb="FFFCFCFF"/>
        <color rgb="FF63BE7B"/>
      </colorScale>
    </cfRule>
  </conditionalFormatting>
  <conditionalFormatting sqref="L9">
    <cfRule type="colorScale" priority="4920">
      <colorScale>
        <cfvo type="min"/>
        <cfvo type="percentile" val="50"/>
        <cfvo type="max"/>
        <color rgb="FFF8696B"/>
        <color rgb="FFFCFCFF"/>
        <color rgb="FF63BE7B"/>
      </colorScale>
    </cfRule>
    <cfRule type="colorScale" priority="4921">
      <colorScale>
        <cfvo type="min"/>
        <cfvo type="max"/>
        <color rgb="FFFCFCFF"/>
        <color rgb="FF63BE7B"/>
      </colorScale>
    </cfRule>
    <cfRule type="colorScale" priority="4922">
      <colorScale>
        <cfvo type="min"/>
        <cfvo type="percentile" val="50"/>
        <cfvo type="max"/>
        <color rgb="FFF8696B"/>
        <color rgb="FFFCFCFF"/>
        <color rgb="FF63BE7B"/>
      </colorScale>
    </cfRule>
  </conditionalFormatting>
  <conditionalFormatting sqref="O9">
    <cfRule type="colorScale" priority="4985">
      <colorScale>
        <cfvo type="min"/>
        <cfvo type="percentile" val="50"/>
        <cfvo type="max"/>
        <color rgb="FF63BE7B"/>
        <color rgb="FFFCFCFF"/>
        <color rgb="FFF8696B"/>
      </colorScale>
    </cfRule>
  </conditionalFormatting>
  <conditionalFormatting sqref="O9">
    <cfRule type="colorScale" priority="5036">
      <colorScale>
        <cfvo type="min"/>
        <cfvo type="percentile" val="50"/>
        <cfvo type="max"/>
        <color rgb="FF63BE7B"/>
        <color rgb="FFFCFCFF"/>
        <color rgb="FFF8696B"/>
      </colorScale>
    </cfRule>
  </conditionalFormatting>
  <conditionalFormatting sqref="O9">
    <cfRule type="colorScale" priority="4862">
      <colorScale>
        <cfvo type="min"/>
        <cfvo type="percentile" val="50"/>
        <cfvo type="max"/>
        <color rgb="FF63BE7B"/>
        <color rgb="FFFCFCFF"/>
        <color rgb="FFF8696B"/>
      </colorScale>
    </cfRule>
  </conditionalFormatting>
  <conditionalFormatting sqref="O9">
    <cfRule type="colorScale" priority="4889">
      <colorScale>
        <cfvo type="min"/>
        <cfvo type="percentile" val="50"/>
        <cfvo type="max"/>
        <color rgb="FF63BE7B"/>
        <color rgb="FFFCFCFF"/>
        <color rgb="FFF8696B"/>
      </colorScale>
    </cfRule>
  </conditionalFormatting>
  <conditionalFormatting sqref="P9">
    <cfRule type="colorScale" priority="4992">
      <colorScale>
        <cfvo type="min"/>
        <cfvo type="percentile" val="50"/>
        <cfvo type="max"/>
        <color rgb="FF63BE7B"/>
        <color rgb="FFFCFCFF"/>
        <color rgb="FFF8696B"/>
      </colorScale>
    </cfRule>
  </conditionalFormatting>
  <conditionalFormatting sqref="P9">
    <cfRule type="colorScale" priority="5037">
      <colorScale>
        <cfvo type="min"/>
        <cfvo type="percentile" val="50"/>
        <cfvo type="max"/>
        <color rgb="FF63BE7B"/>
        <color rgb="FFFCFCFF"/>
        <color rgb="FFF8696B"/>
      </colorScale>
    </cfRule>
  </conditionalFormatting>
  <conditionalFormatting sqref="P9">
    <cfRule type="colorScale" priority="4923">
      <colorScale>
        <cfvo type="min"/>
        <cfvo type="percentile" val="50"/>
        <cfvo type="max"/>
        <color rgb="FF63BE7B"/>
        <color rgb="FFFCFCFF"/>
        <color rgb="FFF8696B"/>
      </colorScale>
    </cfRule>
    <cfRule type="colorScale" priority="4924">
      <colorScale>
        <cfvo type="min"/>
        <cfvo type="percentile" val="50"/>
        <cfvo type="max"/>
        <color rgb="FF63BE7B"/>
        <color rgb="FFFCFCFF"/>
        <color rgb="FFF8696B"/>
      </colorScale>
    </cfRule>
    <cfRule type="colorScale" priority="4925">
      <colorScale>
        <cfvo type="min"/>
        <cfvo type="max"/>
        <color rgb="FFFCFCFF"/>
        <color rgb="FFF8696B"/>
      </colorScale>
    </cfRule>
    <cfRule type="colorScale" priority="4926">
      <colorScale>
        <cfvo type="min"/>
        <cfvo type="percentile" val="50"/>
        <cfvo type="max"/>
        <color rgb="FF63BE7B"/>
        <color rgb="FFFCFCFF"/>
        <color rgb="FFF8696B"/>
      </colorScale>
    </cfRule>
  </conditionalFormatting>
  <conditionalFormatting sqref="Q9">
    <cfRule type="colorScale" priority="4993">
      <colorScale>
        <cfvo type="min"/>
        <cfvo type="percentile" val="50"/>
        <cfvo type="max"/>
        <color rgb="FFF8696B"/>
        <color rgb="FFFCFCFF"/>
        <color rgb="FF63BE7B"/>
      </colorScale>
    </cfRule>
  </conditionalFormatting>
  <conditionalFormatting sqref="Q9">
    <cfRule type="colorScale" priority="5038">
      <colorScale>
        <cfvo type="min"/>
        <cfvo type="percentile" val="50"/>
        <cfvo type="max"/>
        <color rgb="FFF8696B"/>
        <color rgb="FFFCFCFF"/>
        <color rgb="FF63BE7B"/>
      </colorScale>
    </cfRule>
  </conditionalFormatting>
  <conditionalFormatting sqref="Q9">
    <cfRule type="colorScale" priority="4874">
      <colorScale>
        <cfvo type="min"/>
        <cfvo type="max"/>
        <color rgb="FFFFEF9C"/>
        <color rgb="FF63BE7B"/>
      </colorScale>
    </cfRule>
  </conditionalFormatting>
  <conditionalFormatting sqref="Q9">
    <cfRule type="colorScale" priority="4927">
      <colorScale>
        <cfvo type="min"/>
        <cfvo type="percentile" val="50"/>
        <cfvo type="max"/>
        <color rgb="FFF8696B"/>
        <color rgb="FFFCFCFF"/>
        <color rgb="FF63BE7B"/>
      </colorScale>
    </cfRule>
    <cfRule type="colorScale" priority="4928">
      <colorScale>
        <cfvo type="min"/>
        <cfvo type="max"/>
        <color rgb="FFFFEF9C"/>
        <color rgb="FF63BE7B"/>
      </colorScale>
    </cfRule>
    <cfRule type="colorScale" priority="4929">
      <colorScale>
        <cfvo type="min"/>
        <cfvo type="max"/>
        <color rgb="FFFCFCFF"/>
        <color rgb="FF63BE7B"/>
      </colorScale>
    </cfRule>
    <cfRule type="colorScale" priority="4930">
      <colorScale>
        <cfvo type="min"/>
        <cfvo type="max"/>
        <color rgb="FFFCFCFF"/>
        <color rgb="FF63BE7B"/>
      </colorScale>
    </cfRule>
    <cfRule type="colorScale" priority="4931">
      <colorScale>
        <cfvo type="min"/>
        <cfvo type="percentile" val="50"/>
        <cfvo type="max"/>
        <color rgb="FFF8696B"/>
        <color rgb="FFFCFCFF"/>
        <color rgb="FF63BE7B"/>
      </colorScale>
    </cfRule>
    <cfRule type="colorScale" priority="4932">
      <colorScale>
        <cfvo type="min"/>
        <cfvo type="percentile" val="50"/>
        <cfvo type="max"/>
        <color rgb="FFF8696B"/>
        <color rgb="FFFCFCFF"/>
        <color rgb="FF63BE7B"/>
      </colorScale>
    </cfRule>
    <cfRule type="colorScale" priority="4933">
      <colorScale>
        <cfvo type="min"/>
        <cfvo type="max"/>
        <color rgb="FFFCFCFF"/>
        <color rgb="FF63BE7B"/>
      </colorScale>
    </cfRule>
    <cfRule type="colorScale" priority="4934">
      <colorScale>
        <cfvo type="min"/>
        <cfvo type="percentile" val="50"/>
        <cfvo type="max"/>
        <color rgb="FFF8696B"/>
        <color rgb="FFFCFCFF"/>
        <color rgb="FF63BE7B"/>
      </colorScale>
    </cfRule>
  </conditionalFormatting>
  <conditionalFormatting sqref="Q9:W9">
    <cfRule type="colorScale" priority="4863">
      <colorScale>
        <cfvo type="min"/>
        <cfvo type="max"/>
        <color rgb="FFFFEF9C"/>
        <color rgb="FF63BE7B"/>
      </colorScale>
    </cfRule>
  </conditionalFormatting>
  <conditionalFormatting sqref="R9">
    <cfRule type="colorScale" priority="5003">
      <colorScale>
        <cfvo type="min"/>
        <cfvo type="percentile" val="50"/>
        <cfvo type="max"/>
        <color rgb="FFF8696B"/>
        <color rgb="FFFCFCFF"/>
        <color rgb="FF63BE7B"/>
      </colorScale>
    </cfRule>
    <cfRule type="colorScale" priority="5004">
      <colorScale>
        <cfvo type="min"/>
        <cfvo type="max"/>
        <color rgb="FFFCFCFF"/>
        <color rgb="FF63BE7B"/>
      </colorScale>
    </cfRule>
    <cfRule type="colorScale" priority="5011">
      <colorScale>
        <cfvo type="min"/>
        <cfvo type="max"/>
        <color rgb="FFFCFCFF"/>
        <color rgb="FF63BE7B"/>
      </colorScale>
    </cfRule>
    <cfRule type="colorScale" priority="5012">
      <colorScale>
        <cfvo type="min"/>
        <cfvo type="percentile" val="50"/>
        <cfvo type="max"/>
        <color rgb="FFF8696B"/>
        <color rgb="FFFCFCFF"/>
        <color rgb="FF63BE7B"/>
      </colorScale>
    </cfRule>
  </conditionalFormatting>
  <conditionalFormatting sqref="R9">
    <cfRule type="colorScale" priority="5039">
      <colorScale>
        <cfvo type="min"/>
        <cfvo type="max"/>
        <color rgb="FFFCFCFF"/>
        <color rgb="FF63BE7B"/>
      </colorScale>
    </cfRule>
  </conditionalFormatting>
  <conditionalFormatting sqref="R9">
    <cfRule type="colorScale" priority="4935">
      <colorScale>
        <cfvo type="min"/>
        <cfvo type="max"/>
        <color rgb="FFFCFCFF"/>
        <color rgb="FF63BE7B"/>
      </colorScale>
    </cfRule>
    <cfRule type="colorScale" priority="4936">
      <colorScale>
        <cfvo type="min"/>
        <cfvo type="percentile" val="50"/>
        <cfvo type="max"/>
        <color rgb="FFF8696B"/>
        <color rgb="FFFCFCFF"/>
        <color rgb="FF63BE7B"/>
      </colorScale>
    </cfRule>
    <cfRule type="colorScale" priority="4937">
      <colorScale>
        <cfvo type="min"/>
        <cfvo type="max"/>
        <color rgb="FFFCFCFF"/>
        <color rgb="FF63BE7B"/>
      </colorScale>
    </cfRule>
  </conditionalFormatting>
  <conditionalFormatting sqref="R9:S9">
    <cfRule type="colorScale" priority="4875">
      <colorScale>
        <cfvo type="min"/>
        <cfvo type="max"/>
        <color rgb="FFFFEF9C"/>
        <color rgb="FF63BE7B"/>
      </colorScale>
    </cfRule>
  </conditionalFormatting>
  <conditionalFormatting sqref="R9:S9">
    <cfRule type="colorScale" priority="4938">
      <colorScale>
        <cfvo type="min"/>
        <cfvo type="percentile" val="50"/>
        <cfvo type="max"/>
        <color rgb="FFF8696B"/>
        <color rgb="FFFCFCFF"/>
        <color rgb="FF63BE7B"/>
      </colorScale>
    </cfRule>
    <cfRule type="colorScale" priority="4939">
      <colorScale>
        <cfvo type="min"/>
        <cfvo type="max"/>
        <color rgb="FFFCFCFF"/>
        <color rgb="FF63BE7B"/>
      </colorScale>
    </cfRule>
    <cfRule type="colorScale" priority="4940">
      <colorScale>
        <cfvo type="min"/>
        <cfvo type="max"/>
        <color rgb="FFFCFCFF"/>
        <color rgb="FF63BE7B"/>
      </colorScale>
    </cfRule>
    <cfRule type="colorScale" priority="4941">
      <colorScale>
        <cfvo type="min"/>
        <cfvo type="percentile" val="50"/>
        <cfvo type="max"/>
        <color rgb="FFF8696B"/>
        <color rgb="FFFCFCFF"/>
        <color rgb="FF63BE7B"/>
      </colorScale>
    </cfRule>
    <cfRule type="colorScale" priority="4942">
      <colorScale>
        <cfvo type="min"/>
        <cfvo type="max"/>
        <color rgb="FFFCFCFF"/>
        <color rgb="FF63BE7B"/>
      </colorScale>
    </cfRule>
  </conditionalFormatting>
  <conditionalFormatting sqref="S9">
    <cfRule type="colorScale" priority="4998">
      <colorScale>
        <cfvo type="min"/>
        <cfvo type="percentile" val="50"/>
        <cfvo type="max"/>
        <color rgb="FFF8696B"/>
        <color rgb="FFFCFCFF"/>
        <color rgb="FF63BE7B"/>
      </colorScale>
    </cfRule>
  </conditionalFormatting>
  <conditionalFormatting sqref="S9">
    <cfRule type="colorScale" priority="5040">
      <colorScale>
        <cfvo type="min"/>
        <cfvo type="max"/>
        <color rgb="FFFCFCFF"/>
        <color rgb="FF63BE7B"/>
      </colorScale>
    </cfRule>
  </conditionalFormatting>
  <conditionalFormatting sqref="S9">
    <cfRule type="colorScale" priority="4943">
      <colorScale>
        <cfvo type="min"/>
        <cfvo type="max"/>
        <color rgb="FFFCFCFF"/>
        <color rgb="FF63BE7B"/>
      </colorScale>
    </cfRule>
    <cfRule type="colorScale" priority="4944">
      <colorScale>
        <cfvo type="min"/>
        <cfvo type="percentile" val="50"/>
        <cfvo type="max"/>
        <color rgb="FFF8696B"/>
        <color rgb="FFFCFCFF"/>
        <color rgb="FF63BE7B"/>
      </colorScale>
    </cfRule>
    <cfRule type="colorScale" priority="4945">
      <colorScale>
        <cfvo type="min"/>
        <cfvo type="max"/>
        <color rgb="FFFCFCFF"/>
        <color rgb="FF63BE7B"/>
      </colorScale>
    </cfRule>
  </conditionalFormatting>
  <conditionalFormatting sqref="T9">
    <cfRule type="colorScale" priority="5005">
      <colorScale>
        <cfvo type="min"/>
        <cfvo type="percentile" val="50"/>
        <cfvo type="max"/>
        <color rgb="FFF8696B"/>
        <color rgb="FFFCFCFF"/>
        <color rgb="FF63BE7B"/>
      </colorScale>
    </cfRule>
  </conditionalFormatting>
  <conditionalFormatting sqref="T9">
    <cfRule type="colorScale" priority="5041">
      <colorScale>
        <cfvo type="min"/>
        <cfvo type="max"/>
        <color rgb="FFFCFCFF"/>
        <color rgb="FF63BE7B"/>
      </colorScale>
    </cfRule>
  </conditionalFormatting>
  <conditionalFormatting sqref="T9">
    <cfRule type="colorScale" priority="4876">
      <colorScale>
        <cfvo type="min"/>
        <cfvo type="max"/>
        <color rgb="FFFFEF9C"/>
        <color rgb="FF63BE7B"/>
      </colorScale>
    </cfRule>
  </conditionalFormatting>
  <conditionalFormatting sqref="T9">
    <cfRule type="colorScale" priority="4946">
      <colorScale>
        <cfvo type="min"/>
        <cfvo type="percentile" val="50"/>
        <cfvo type="max"/>
        <color rgb="FFF8696B"/>
        <color rgb="FFFCFCFF"/>
        <color rgb="FF63BE7B"/>
      </colorScale>
    </cfRule>
    <cfRule type="colorScale" priority="4947">
      <colorScale>
        <cfvo type="min"/>
        <cfvo type="max"/>
        <color rgb="FFFCFCFF"/>
        <color rgb="FF63BE7B"/>
      </colorScale>
    </cfRule>
    <cfRule type="colorScale" priority="4948">
      <colorScale>
        <cfvo type="min"/>
        <cfvo type="max"/>
        <color rgb="FFFCFCFF"/>
        <color rgb="FF63BE7B"/>
      </colorScale>
    </cfRule>
    <cfRule type="colorScale" priority="4949">
      <colorScale>
        <cfvo type="min"/>
        <cfvo type="max"/>
        <color rgb="FFFCFCFF"/>
        <color rgb="FF63BE7B"/>
      </colorScale>
    </cfRule>
    <cfRule type="colorScale" priority="4950">
      <colorScale>
        <cfvo type="min"/>
        <cfvo type="max"/>
        <color rgb="FFFCFCFF"/>
        <color rgb="FF63BE7B"/>
      </colorScale>
    </cfRule>
    <cfRule type="colorScale" priority="4951">
      <colorScale>
        <cfvo type="min"/>
        <cfvo type="percentile" val="50"/>
        <cfvo type="max"/>
        <color rgb="FFF8696B"/>
        <color rgb="FFFCFCFF"/>
        <color rgb="FF63BE7B"/>
      </colorScale>
    </cfRule>
    <cfRule type="colorScale" priority="4952">
      <colorScale>
        <cfvo type="min"/>
        <cfvo type="max"/>
        <color rgb="FFFCFCFF"/>
        <color rgb="FF63BE7B"/>
      </colorScale>
    </cfRule>
  </conditionalFormatting>
  <conditionalFormatting sqref="U9">
    <cfRule type="colorScale" priority="4986">
      <colorScale>
        <cfvo type="min"/>
        <cfvo type="percentile" val="50"/>
        <cfvo type="max"/>
        <color rgb="FFF8696B"/>
        <color rgb="FFFCFCFF"/>
        <color rgb="FF63BE7B"/>
      </colorScale>
    </cfRule>
  </conditionalFormatting>
  <conditionalFormatting sqref="U9">
    <cfRule type="colorScale" priority="5042">
      <colorScale>
        <cfvo type="min"/>
        <cfvo type="max"/>
        <color rgb="FFFCFCFF"/>
        <color rgb="FF63BE7B"/>
      </colorScale>
    </cfRule>
  </conditionalFormatting>
  <conditionalFormatting sqref="U9">
    <cfRule type="colorScale" priority="4953">
      <colorScale>
        <cfvo type="min"/>
        <cfvo type="percentile" val="50"/>
        <cfvo type="max"/>
        <color rgb="FFF8696B"/>
        <color rgb="FFFCFCFF"/>
        <color rgb="FF63BE7B"/>
      </colorScale>
    </cfRule>
    <cfRule type="colorScale" priority="4954">
      <colorScale>
        <cfvo type="min"/>
        <cfvo type="max"/>
        <color rgb="FFFCFCFF"/>
        <color rgb="FF63BE7B"/>
      </colorScale>
    </cfRule>
    <cfRule type="colorScale" priority="4955">
      <colorScale>
        <cfvo type="min"/>
        <cfvo type="max"/>
        <color rgb="FFFCFCFF"/>
        <color rgb="FF63BE7B"/>
      </colorScale>
    </cfRule>
    <cfRule type="colorScale" priority="4956">
      <colorScale>
        <cfvo type="min"/>
        <cfvo type="percentile" val="50"/>
        <cfvo type="max"/>
        <color rgb="FFF8696B"/>
        <color rgb="FFFCFCFF"/>
        <color rgb="FF63BE7B"/>
      </colorScale>
    </cfRule>
    <cfRule type="colorScale" priority="4957">
      <colorScale>
        <cfvo type="min"/>
        <cfvo type="max"/>
        <color rgb="FFFCFCFF"/>
        <color rgb="FF63BE7B"/>
      </colorScale>
    </cfRule>
    <cfRule type="colorScale" priority="4971">
      <colorScale>
        <cfvo type="min"/>
        <cfvo type="percentile" val="50"/>
        <cfvo type="max"/>
        <color rgb="FFF8696B"/>
        <color rgb="FFFCFCFF"/>
        <color rgb="FF63BE7B"/>
      </colorScale>
    </cfRule>
  </conditionalFormatting>
  <conditionalFormatting sqref="U9:W9">
    <cfRule type="colorScale" priority="4958">
      <colorScale>
        <cfvo type="min"/>
        <cfvo type="max"/>
        <color rgb="FFFFEF9C"/>
        <color rgb="FF63BE7B"/>
      </colorScale>
    </cfRule>
  </conditionalFormatting>
  <conditionalFormatting sqref="U9:W9">
    <cfRule type="colorScale" priority="4959">
      <colorScale>
        <cfvo type="min"/>
        <cfvo type="max"/>
        <color rgb="FFFFEF9C"/>
        <color rgb="FF63BE7B"/>
      </colorScale>
    </cfRule>
  </conditionalFormatting>
  <conditionalFormatting sqref="V9">
    <cfRule type="colorScale" priority="5006">
      <colorScale>
        <cfvo type="min"/>
        <cfvo type="percentile" val="50"/>
        <cfvo type="max"/>
        <color rgb="FF63BE7B"/>
        <color rgb="FFFCFCFF"/>
        <color rgb="FFF8696B"/>
      </colorScale>
    </cfRule>
  </conditionalFormatting>
  <conditionalFormatting sqref="V9">
    <cfRule type="colorScale" priority="5043">
      <colorScale>
        <cfvo type="min"/>
        <cfvo type="percentile" val="50"/>
        <cfvo type="max"/>
        <color rgb="FF63BE7B"/>
        <color rgb="FFFCFCFF"/>
        <color rgb="FFF8696B"/>
      </colorScale>
    </cfRule>
  </conditionalFormatting>
  <conditionalFormatting sqref="V9">
    <cfRule type="colorScale" priority="4960">
      <colorScale>
        <cfvo type="min"/>
        <cfvo type="percentile" val="50"/>
        <cfvo type="max"/>
        <color rgb="FF63BE7B"/>
        <color rgb="FFFCFCFF"/>
        <color rgb="FFF8696B"/>
      </colorScale>
    </cfRule>
    <cfRule type="colorScale" priority="4961">
      <colorScale>
        <cfvo type="min"/>
        <cfvo type="percentile" val="50"/>
        <cfvo type="max"/>
        <color rgb="FF63BE7B"/>
        <color rgb="FFFCFCFF"/>
        <color rgb="FFF8696B"/>
      </colorScale>
    </cfRule>
    <cfRule type="colorScale" priority="4962">
      <colorScale>
        <cfvo type="min"/>
        <cfvo type="max"/>
        <color rgb="FF63BE7B"/>
        <color rgb="FFFCFCFF"/>
      </colorScale>
    </cfRule>
    <cfRule type="colorScale" priority="4963">
      <colorScale>
        <cfvo type="min"/>
        <cfvo type="percentile" val="50"/>
        <cfvo type="max"/>
        <color rgb="FF63BE7B"/>
        <color rgb="FFFCFCFF"/>
        <color rgb="FFF8696B"/>
      </colorScale>
    </cfRule>
    <cfRule type="colorScale" priority="4964">
      <colorScale>
        <cfvo type="min"/>
        <cfvo type="percentile" val="50"/>
        <cfvo type="max"/>
        <color rgb="FF63BE7B"/>
        <color rgb="FFFCFCFF"/>
        <color rgb="FFF8696B"/>
      </colorScale>
    </cfRule>
  </conditionalFormatting>
  <conditionalFormatting sqref="W9">
    <cfRule type="colorScale" priority="4987">
      <colorScale>
        <cfvo type="min"/>
        <cfvo type="percentile" val="50"/>
        <cfvo type="max"/>
        <color rgb="FF63BE7B"/>
        <color rgb="FFFCFCFF"/>
        <color rgb="FFF8696B"/>
      </colorScale>
    </cfRule>
  </conditionalFormatting>
  <conditionalFormatting sqref="W9">
    <cfRule type="colorScale" priority="5044">
      <colorScale>
        <cfvo type="min"/>
        <cfvo type="percentile" val="50"/>
        <cfvo type="max"/>
        <color rgb="FF63BE7B"/>
        <color rgb="FFFCFCFF"/>
        <color rgb="FFF8696B"/>
      </colorScale>
    </cfRule>
  </conditionalFormatting>
  <conditionalFormatting sqref="W9">
    <cfRule type="colorScale" priority="4965">
      <colorScale>
        <cfvo type="min"/>
        <cfvo type="percentile" val="50"/>
        <cfvo type="max"/>
        <color rgb="FF63BE7B"/>
        <color rgb="FFFCFCFF"/>
        <color rgb="FFF8696B"/>
      </colorScale>
    </cfRule>
    <cfRule type="colorScale" priority="4966">
      <colorScale>
        <cfvo type="min"/>
        <cfvo type="max"/>
        <color rgb="FF63BE7B"/>
        <color rgb="FFFCFCFF"/>
      </colorScale>
    </cfRule>
    <cfRule type="colorScale" priority="4967">
      <colorScale>
        <cfvo type="min"/>
        <cfvo type="percentile" val="50"/>
        <cfvo type="max"/>
        <color rgb="FF63BE7B"/>
        <color rgb="FFFCFCFF"/>
        <color rgb="FFF8696B"/>
      </colorScale>
    </cfRule>
    <cfRule type="colorScale" priority="4968">
      <colorScale>
        <cfvo type="min"/>
        <cfvo type="percentile" val="50"/>
        <cfvo type="max"/>
        <color rgb="FF63BE7B"/>
        <color rgb="FFFCFCFF"/>
        <color rgb="FFF8696B"/>
      </colorScale>
    </cfRule>
  </conditionalFormatting>
  <conditionalFormatting sqref="K10:L10">
    <cfRule type="colorScale" priority="4693">
      <colorScale>
        <cfvo type="min"/>
        <cfvo type="percentile" val="50"/>
        <cfvo type="max"/>
        <color rgb="FFF8696B"/>
        <color rgb="FFFCFCFF"/>
        <color rgb="FF63BE7B"/>
      </colorScale>
    </cfRule>
    <cfRule type="colorScale" priority="4694">
      <colorScale>
        <cfvo type="min"/>
        <cfvo type="percentile" val="50"/>
        <cfvo type="max"/>
        <color rgb="FFF8696B"/>
        <color rgb="FFFCFCFF"/>
        <color rgb="FF5A8AC6"/>
      </colorScale>
    </cfRule>
    <cfRule type="colorScale" priority="4695">
      <colorScale>
        <cfvo type="min"/>
        <cfvo type="percentile" val="50"/>
        <cfvo type="max"/>
        <color rgb="FFF8696B"/>
        <color rgb="FFFCFCFF"/>
        <color rgb="FF63BE7B"/>
      </colorScale>
    </cfRule>
    <cfRule type="colorScale" priority="4696">
      <colorScale>
        <cfvo type="min"/>
        <cfvo type="percentile" val="50"/>
        <cfvo type="max"/>
        <color rgb="FFF8696B"/>
        <color rgb="FFFCFCFF"/>
        <color rgb="FF63BE7B"/>
      </colorScale>
    </cfRule>
    <cfRule type="colorScale" priority="4697">
      <colorScale>
        <cfvo type="min"/>
        <cfvo type="max"/>
        <color rgb="FFFCFCFF"/>
        <color rgb="FF63BE7B"/>
      </colorScale>
    </cfRule>
    <cfRule type="colorScale" priority="4698">
      <colorScale>
        <cfvo type="min"/>
        <cfvo type="percentile" val="50"/>
        <cfvo type="max"/>
        <color rgb="FFF8696B"/>
        <color rgb="FFFCFCFF"/>
        <color rgb="FF63BE7B"/>
      </colorScale>
    </cfRule>
    <cfRule type="colorScale" priority="4699">
      <colorScale>
        <cfvo type="min"/>
        <cfvo type="percentile" val="50"/>
        <cfvo type="max"/>
        <color rgb="FFF8696B"/>
        <color rgb="FFFCFCFF"/>
        <color rgb="FF63BE7B"/>
      </colorScale>
    </cfRule>
    <cfRule type="colorScale" priority="4700">
      <colorScale>
        <cfvo type="min"/>
        <cfvo type="max"/>
        <color rgb="FFFCFCFF"/>
        <color rgb="FF63BE7B"/>
      </colorScale>
    </cfRule>
    <cfRule type="colorScale" priority="4714">
      <colorScale>
        <cfvo type="min"/>
        <cfvo type="percentile" val="50"/>
        <cfvo type="max"/>
        <color rgb="FFF8696B"/>
        <color rgb="FFFCFCFF"/>
        <color rgb="FF63BE7B"/>
      </colorScale>
    </cfRule>
    <cfRule type="colorScale" priority="4715">
      <colorScale>
        <cfvo type="min"/>
        <cfvo type="max"/>
        <color rgb="FFFCFCFF"/>
        <color rgb="FF63BE7B"/>
      </colorScale>
    </cfRule>
  </conditionalFormatting>
  <conditionalFormatting sqref="R10:S10">
    <cfRule type="colorScale" priority="4730">
      <colorScale>
        <cfvo type="min"/>
        <cfvo type="percentile" val="50"/>
        <cfvo type="max"/>
        <color rgb="FFF8696B"/>
        <color rgb="FFFCFCFF"/>
        <color rgb="FF63BE7B"/>
      </colorScale>
    </cfRule>
    <cfRule type="colorScale" priority="4731">
      <colorScale>
        <cfvo type="min"/>
        <cfvo type="max"/>
        <color rgb="FFFCFCFF"/>
        <color rgb="FF63BE7B"/>
      </colorScale>
    </cfRule>
    <cfRule type="colorScale" priority="4732">
      <colorScale>
        <cfvo type="min"/>
        <cfvo type="max"/>
        <color rgb="FFFFEF9C"/>
        <color rgb="FF63BE7B"/>
      </colorScale>
    </cfRule>
    <cfRule type="colorScale" priority="4733">
      <colorScale>
        <cfvo type="min"/>
        <cfvo type="max"/>
        <color rgb="FFFFEF9C"/>
        <color rgb="FF63BE7B"/>
      </colorScale>
    </cfRule>
    <cfRule type="colorScale" priority="4734">
      <colorScale>
        <cfvo type="min"/>
        <cfvo type="max"/>
        <color rgb="FFFCFCFF"/>
        <color rgb="FF63BE7B"/>
      </colorScale>
    </cfRule>
  </conditionalFormatting>
  <conditionalFormatting sqref="R10:S10">
    <cfRule type="colorScale" priority="4760">
      <colorScale>
        <cfvo type="min"/>
        <cfvo type="percentile" val="50"/>
        <cfvo type="max"/>
        <color rgb="FFF8696B"/>
        <color rgb="FFFCFCFF"/>
        <color rgb="FF63BE7B"/>
      </colorScale>
    </cfRule>
    <cfRule type="colorScale" priority="4761">
      <colorScale>
        <cfvo type="min"/>
        <cfvo type="max"/>
        <color rgb="FFFCFCFF"/>
        <color rgb="FF63BE7B"/>
      </colorScale>
    </cfRule>
  </conditionalFormatting>
  <conditionalFormatting sqref="D10">
    <cfRule type="colorScale" priority="50400">
      <colorScale>
        <cfvo type="min"/>
        <cfvo type="percentile" val="50"/>
        <cfvo type="max"/>
        <color rgb="FFF8696B"/>
        <color rgb="FFFCFCFF"/>
        <color rgb="FF63BE7B"/>
      </colorScale>
    </cfRule>
  </conditionalFormatting>
  <conditionalFormatting sqref="E10">
    <cfRule type="colorScale" priority="50402">
      <colorScale>
        <cfvo type="min"/>
        <cfvo type="max"/>
        <color rgb="FFFCFCFF"/>
        <color rgb="FF63BE7B"/>
      </colorScale>
    </cfRule>
    <cfRule type="colorScale" priority="50403">
      <colorScale>
        <cfvo type="min"/>
        <cfvo type="max"/>
        <color rgb="FFFCFCFF"/>
        <color rgb="FF63BE7B"/>
      </colorScale>
    </cfRule>
    <cfRule type="colorScale" priority="50404">
      <colorScale>
        <cfvo type="min"/>
        <cfvo type="max"/>
        <color rgb="FFFCFCFF"/>
        <color rgb="FF63BE7B"/>
      </colorScale>
    </cfRule>
    <cfRule type="colorScale" priority="50405">
      <colorScale>
        <cfvo type="min"/>
        <cfvo type="percentile" val="50"/>
        <cfvo type="max"/>
        <color rgb="FFF8696B"/>
        <color rgb="FFFCFCFF"/>
        <color rgb="FF63BE7B"/>
      </colorScale>
    </cfRule>
    <cfRule type="colorScale" priority="50406">
      <colorScale>
        <cfvo type="min"/>
        <cfvo type="max"/>
        <color rgb="FFFCFCFF"/>
        <color rgb="FF63BE7B"/>
      </colorScale>
    </cfRule>
  </conditionalFormatting>
  <conditionalFormatting sqref="E10:N10">
    <cfRule type="colorScale" priority="50407">
      <colorScale>
        <cfvo type="min"/>
        <cfvo type="max"/>
        <color rgb="FFFCFCFF"/>
        <color rgb="FF63BE7B"/>
      </colorScale>
    </cfRule>
    <cfRule type="colorScale" priority="50408">
      <colorScale>
        <cfvo type="min"/>
        <cfvo type="max"/>
        <color rgb="FFFCFCFF"/>
        <color rgb="FF63BE7B"/>
      </colorScale>
    </cfRule>
    <cfRule type="colorScale" priority="50409">
      <colorScale>
        <cfvo type="min"/>
        <cfvo type="percentile" val="50"/>
        <cfvo type="max"/>
        <color rgb="FFF8696B"/>
        <color rgb="FFFFEB84"/>
        <color rgb="FF63BE7B"/>
      </colorScale>
    </cfRule>
    <cfRule type="colorScale" priority="50410">
      <colorScale>
        <cfvo type="min"/>
        <cfvo type="max"/>
        <color rgb="FFFFEF9C"/>
        <color rgb="FF63BE7B"/>
      </colorScale>
    </cfRule>
  </conditionalFormatting>
  <conditionalFormatting sqref="F10">
    <cfRule type="colorScale" priority="50411">
      <colorScale>
        <cfvo type="min"/>
        <cfvo type="max"/>
        <color rgb="FFFCFCFF"/>
        <color rgb="FF63BE7B"/>
      </colorScale>
    </cfRule>
    <cfRule type="colorScale" priority="50412">
      <colorScale>
        <cfvo type="min"/>
        <cfvo type="max"/>
        <color rgb="FFFCFCFF"/>
        <color rgb="FF63BE7B"/>
      </colorScale>
    </cfRule>
    <cfRule type="colorScale" priority="50413">
      <colorScale>
        <cfvo type="min"/>
        <cfvo type="max"/>
        <color rgb="FFFCFCFF"/>
        <color rgb="FF63BE7B"/>
      </colorScale>
    </cfRule>
    <cfRule type="colorScale" priority="50414">
      <colorScale>
        <cfvo type="min"/>
        <cfvo type="percentile" val="50"/>
        <cfvo type="max"/>
        <color rgb="FFF8696B"/>
        <color rgb="FFFCFCFF"/>
        <color rgb="FF63BE7B"/>
      </colorScale>
    </cfRule>
    <cfRule type="colorScale" priority="50415">
      <colorScale>
        <cfvo type="min"/>
        <cfvo type="max"/>
        <color rgb="FFFCFCFF"/>
        <color rgb="FF63BE7B"/>
      </colorScale>
    </cfRule>
  </conditionalFormatting>
  <conditionalFormatting sqref="G10">
    <cfRule type="colorScale" priority="50416">
      <colorScale>
        <cfvo type="min"/>
        <cfvo type="percentile" val="50"/>
        <cfvo type="max"/>
        <color rgb="FFF8696B"/>
        <color rgb="FFFCFCFF"/>
        <color rgb="FF63BE7B"/>
      </colorScale>
    </cfRule>
    <cfRule type="colorScale" priority="50417">
      <colorScale>
        <cfvo type="min"/>
        <cfvo type="max"/>
        <color rgb="FFFCFCFF"/>
        <color rgb="FF63BE7B"/>
      </colorScale>
    </cfRule>
    <cfRule type="colorScale" priority="50418">
      <colorScale>
        <cfvo type="min"/>
        <cfvo type="max"/>
        <color rgb="FFFCFCFF"/>
        <color rgb="FF63BE7B"/>
      </colorScale>
    </cfRule>
    <cfRule type="colorScale" priority="50419">
      <colorScale>
        <cfvo type="min"/>
        <cfvo type="max"/>
        <color rgb="FFFCFCFF"/>
        <color rgb="FF63BE7B"/>
      </colorScale>
    </cfRule>
    <cfRule type="colorScale" priority="50420">
      <colorScale>
        <cfvo type="min"/>
        <cfvo type="max"/>
        <color rgb="FFFCFCFF"/>
        <color rgb="FF63BE7B"/>
      </colorScale>
    </cfRule>
  </conditionalFormatting>
  <conditionalFormatting sqref="H10">
    <cfRule type="colorScale" priority="50421">
      <colorScale>
        <cfvo type="min"/>
        <cfvo type="max"/>
        <color rgb="FFFCFCFF"/>
        <color rgb="FF63BE7B"/>
      </colorScale>
    </cfRule>
    <cfRule type="colorScale" priority="50422">
      <colorScale>
        <cfvo type="min"/>
        <cfvo type="max"/>
        <color rgb="FFFCFCFF"/>
        <color rgb="FF63BE7B"/>
      </colorScale>
    </cfRule>
    <cfRule type="colorScale" priority="50423">
      <colorScale>
        <cfvo type="min"/>
        <cfvo type="max"/>
        <color rgb="FFFCFCFF"/>
        <color rgb="FF63BE7B"/>
      </colorScale>
    </cfRule>
    <cfRule type="colorScale" priority="50424">
      <colorScale>
        <cfvo type="min"/>
        <cfvo type="percentile" val="50"/>
        <cfvo type="max"/>
        <color rgb="FFF8696B"/>
        <color rgb="FFFCFCFF"/>
        <color rgb="FF63BE7B"/>
      </colorScale>
    </cfRule>
    <cfRule type="colorScale" priority="50425">
      <colorScale>
        <cfvo type="min"/>
        <cfvo type="max"/>
        <color rgb="FFFCFCFF"/>
        <color rgb="FF63BE7B"/>
      </colorScale>
    </cfRule>
  </conditionalFormatting>
  <conditionalFormatting sqref="I10">
    <cfRule type="colorScale" priority="50426">
      <colorScale>
        <cfvo type="min"/>
        <cfvo type="percentile" val="50"/>
        <cfvo type="max"/>
        <color rgb="FFF8696B"/>
        <color rgb="FFFCFCFF"/>
        <color rgb="FF63BE7B"/>
      </colorScale>
    </cfRule>
    <cfRule type="colorScale" priority="50427">
      <colorScale>
        <cfvo type="min"/>
        <cfvo type="max"/>
        <color rgb="FFFCFCFF"/>
        <color rgb="FF63BE7B"/>
      </colorScale>
    </cfRule>
    <cfRule type="colorScale" priority="50428">
      <colorScale>
        <cfvo type="min"/>
        <cfvo type="max"/>
        <color rgb="FFFCFCFF"/>
        <color rgb="FF63BE7B"/>
      </colorScale>
    </cfRule>
    <cfRule type="colorScale" priority="50429">
      <colorScale>
        <cfvo type="min"/>
        <cfvo type="max"/>
        <color rgb="FFFCFCFF"/>
        <color rgb="FF63BE7B"/>
      </colorScale>
    </cfRule>
    <cfRule type="colorScale" priority="50430">
      <colorScale>
        <cfvo type="min"/>
        <cfvo type="max"/>
        <color rgb="FFFCFCFF"/>
        <color rgb="FF63BE7B"/>
      </colorScale>
    </cfRule>
  </conditionalFormatting>
  <conditionalFormatting sqref="K10">
    <cfRule type="colorScale" priority="50431">
      <colorScale>
        <cfvo type="min"/>
        <cfvo type="percentile" val="50"/>
        <cfvo type="max"/>
        <color rgb="FFF8696B"/>
        <color rgb="FFFCFCFF"/>
        <color rgb="FF63BE7B"/>
      </colorScale>
    </cfRule>
  </conditionalFormatting>
  <conditionalFormatting sqref="L10">
    <cfRule type="colorScale" priority="50432">
      <colorScale>
        <cfvo type="min"/>
        <cfvo type="percentile" val="50"/>
        <cfvo type="max"/>
        <color rgb="FFF8696B"/>
        <color rgb="FFFCFCFF"/>
        <color rgb="FF63BE7B"/>
      </colorScale>
    </cfRule>
  </conditionalFormatting>
  <conditionalFormatting sqref="O10">
    <cfRule type="colorScale" priority="50434">
      <colorScale>
        <cfvo type="min"/>
        <cfvo type="percentile" val="50"/>
        <cfvo type="max"/>
        <color rgb="FF63BE7B"/>
        <color rgb="FFFCFCFF"/>
        <color rgb="FFF8696B"/>
      </colorScale>
    </cfRule>
    <cfRule type="colorScale" priority="50435">
      <colorScale>
        <cfvo type="min"/>
        <cfvo type="percentile" val="50"/>
        <cfvo type="max"/>
        <color rgb="FF63BE7B"/>
        <color rgb="FFFCFCFF"/>
        <color rgb="FFF8696B"/>
      </colorScale>
    </cfRule>
    <cfRule type="colorScale" priority="50436">
      <colorScale>
        <cfvo type="min"/>
        <cfvo type="percentile" val="50"/>
        <cfvo type="max"/>
        <color rgb="FF63BE7B"/>
        <color rgb="FFFCFCFF"/>
        <color rgb="FFF8696B"/>
      </colorScale>
    </cfRule>
    <cfRule type="colorScale" priority="50437">
      <colorScale>
        <cfvo type="min"/>
        <cfvo type="percentile" val="50"/>
        <cfvo type="max"/>
        <color rgb="FF63BE7B"/>
        <color rgb="FFFCFCFF"/>
        <color rgb="FFF8696B"/>
      </colorScale>
    </cfRule>
  </conditionalFormatting>
  <conditionalFormatting sqref="P10">
    <cfRule type="colorScale" priority="50438">
      <colorScale>
        <cfvo type="min"/>
        <cfvo type="percentile" val="50"/>
        <cfvo type="max"/>
        <color rgb="FF63BE7B"/>
        <color rgb="FFFCFCFF"/>
        <color rgb="FFF8696B"/>
      </colorScale>
    </cfRule>
    <cfRule type="colorScale" priority="50439">
      <colorScale>
        <cfvo type="min"/>
        <cfvo type="percentile" val="50"/>
        <cfvo type="max"/>
        <color rgb="FF63BE7B"/>
        <color rgb="FFFCFCFF"/>
        <color rgb="FFF8696B"/>
      </colorScale>
    </cfRule>
    <cfRule type="colorScale" priority="50440">
      <colorScale>
        <cfvo type="min"/>
        <cfvo type="max"/>
        <color rgb="FFFCFCFF"/>
        <color rgb="FFF8696B"/>
      </colorScale>
    </cfRule>
  </conditionalFormatting>
  <conditionalFormatting sqref="Q10">
    <cfRule type="colorScale" priority="50441">
      <colorScale>
        <cfvo type="min"/>
        <cfvo type="percentile" val="50"/>
        <cfvo type="max"/>
        <color rgb="FFF8696B"/>
        <color rgb="FFFCFCFF"/>
        <color rgb="FF63BE7B"/>
      </colorScale>
    </cfRule>
    <cfRule type="colorScale" priority="50442">
      <colorScale>
        <cfvo type="min"/>
        <cfvo type="max"/>
        <color rgb="FFFFEF9C"/>
        <color rgb="FF63BE7B"/>
      </colorScale>
    </cfRule>
    <cfRule type="colorScale" priority="50443">
      <colorScale>
        <cfvo type="min"/>
        <cfvo type="max"/>
        <color rgb="FFFFEF9C"/>
        <color rgb="FF63BE7B"/>
      </colorScale>
    </cfRule>
    <cfRule type="colorScale" priority="50444">
      <colorScale>
        <cfvo type="min"/>
        <cfvo type="max"/>
        <color rgb="FFFFEF9C"/>
        <color rgb="FF63BE7B"/>
      </colorScale>
    </cfRule>
    <cfRule type="colorScale" priority="50445">
      <colorScale>
        <cfvo type="min"/>
        <cfvo type="max"/>
        <color rgb="FFFCFCFF"/>
        <color rgb="FF63BE7B"/>
      </colorScale>
    </cfRule>
    <cfRule type="colorScale" priority="50446">
      <colorScale>
        <cfvo type="min"/>
        <cfvo type="max"/>
        <color rgb="FFFCFCFF"/>
        <color rgb="FF63BE7B"/>
      </colorScale>
    </cfRule>
    <cfRule type="colorScale" priority="50447">
      <colorScale>
        <cfvo type="min"/>
        <cfvo type="percentile" val="50"/>
        <cfvo type="max"/>
        <color rgb="FFF8696B"/>
        <color rgb="FFFCFCFF"/>
        <color rgb="FF63BE7B"/>
      </colorScale>
    </cfRule>
  </conditionalFormatting>
  <conditionalFormatting sqref="Q10:U10 W10">
    <cfRule type="colorScale" priority="50448">
      <colorScale>
        <cfvo type="min"/>
        <cfvo type="max"/>
        <color rgb="FFFFEF9C"/>
        <color rgb="FF63BE7B"/>
      </colorScale>
    </cfRule>
  </conditionalFormatting>
  <conditionalFormatting sqref="T10">
    <cfRule type="colorScale" priority="50450">
      <colorScale>
        <cfvo type="min"/>
        <cfvo type="percentile" val="50"/>
        <cfvo type="max"/>
        <color rgb="FFF8696B"/>
        <color rgb="FFFCFCFF"/>
        <color rgb="FF63BE7B"/>
      </colorScale>
    </cfRule>
    <cfRule type="colorScale" priority="50451">
      <colorScale>
        <cfvo type="min"/>
        <cfvo type="max"/>
        <color rgb="FFFCFCFF"/>
        <color rgb="FF63BE7B"/>
      </colorScale>
    </cfRule>
    <cfRule type="colorScale" priority="50452">
      <colorScale>
        <cfvo type="min"/>
        <cfvo type="max"/>
        <color rgb="FFFFEF9C"/>
        <color rgb="FF63BE7B"/>
      </colorScale>
    </cfRule>
    <cfRule type="colorScale" priority="50453">
      <colorScale>
        <cfvo type="min"/>
        <cfvo type="max"/>
        <color rgb="FFFFEF9C"/>
        <color rgb="FF63BE7B"/>
      </colorScale>
    </cfRule>
    <cfRule type="colorScale" priority="50454">
      <colorScale>
        <cfvo type="min"/>
        <cfvo type="max"/>
        <color rgb="FFFCFCFF"/>
        <color rgb="FF63BE7B"/>
      </colorScale>
    </cfRule>
    <cfRule type="colorScale" priority="50455">
      <colorScale>
        <cfvo type="min"/>
        <cfvo type="max"/>
        <color rgb="FFFCFCFF"/>
        <color rgb="FF63BE7B"/>
      </colorScale>
    </cfRule>
  </conditionalFormatting>
  <conditionalFormatting sqref="U10">
    <cfRule type="colorScale" priority="50456">
      <colorScale>
        <cfvo type="min"/>
        <cfvo type="percentile" val="50"/>
        <cfvo type="max"/>
        <color rgb="FFF8696B"/>
        <color rgb="FFFCFCFF"/>
        <color rgb="FF63BE7B"/>
      </colorScale>
    </cfRule>
    <cfRule type="colorScale" priority="50457">
      <colorScale>
        <cfvo type="min"/>
        <cfvo type="max"/>
        <color rgb="FFFCFCFF"/>
        <color rgb="FF63BE7B"/>
      </colorScale>
    </cfRule>
  </conditionalFormatting>
  <conditionalFormatting sqref="V10">
    <cfRule type="colorScale" priority="50458">
      <colorScale>
        <cfvo type="min"/>
        <cfvo type="max"/>
        <color rgb="FFFFEF9C"/>
        <color rgb="FF63BE7B"/>
      </colorScale>
    </cfRule>
    <cfRule type="colorScale" priority="50459">
      <colorScale>
        <cfvo type="min"/>
        <cfvo type="max"/>
        <color rgb="FFFFEF9C"/>
        <color rgb="FF63BE7B"/>
      </colorScale>
    </cfRule>
    <cfRule type="colorScale" priority="50460">
      <colorScale>
        <cfvo type="min"/>
        <cfvo type="max"/>
        <color rgb="FFFFEF9C"/>
        <color rgb="FF63BE7B"/>
      </colorScale>
    </cfRule>
  </conditionalFormatting>
  <conditionalFormatting sqref="V10">
    <cfRule type="colorScale" priority="50461">
      <colorScale>
        <cfvo type="min"/>
        <cfvo type="max"/>
        <color rgb="FFFFEF9C"/>
        <color rgb="FF63BE7B"/>
      </colorScale>
    </cfRule>
    <cfRule type="colorScale" priority="50462">
      <colorScale>
        <cfvo type="min"/>
        <cfvo type="percentile" val="50"/>
        <cfvo type="max"/>
        <color rgb="FFF8696B"/>
        <color rgb="FFFFEB84"/>
        <color rgb="FF63BE7B"/>
      </colorScale>
    </cfRule>
  </conditionalFormatting>
  <conditionalFormatting sqref="W10">
    <cfRule type="colorScale" priority="50463">
      <colorScale>
        <cfvo type="min"/>
        <cfvo type="percentile" val="50"/>
        <cfvo type="max"/>
        <color rgb="FF63BE7B"/>
        <color rgb="FFFCFCFF"/>
        <color rgb="FFF8696B"/>
      </colorScale>
    </cfRule>
    <cfRule type="colorScale" priority="50464">
      <colorScale>
        <cfvo type="min"/>
        <cfvo type="max"/>
        <color rgb="FF63BE7B"/>
        <color rgb="FFFCFCFF"/>
      </colorScale>
    </cfRule>
    <cfRule type="colorScale" priority="50465">
      <colorScale>
        <cfvo type="min"/>
        <cfvo type="percentile" val="50"/>
        <cfvo type="max"/>
        <color rgb="FF63BE7B"/>
        <color rgb="FFFCFCFF"/>
        <color rgb="FFF8696B"/>
      </colorScale>
    </cfRule>
  </conditionalFormatting>
  <conditionalFormatting sqref="U10 W10">
    <cfRule type="colorScale" priority="50466">
      <colorScale>
        <cfvo type="min"/>
        <cfvo type="max"/>
        <color rgb="FFFFEF9C"/>
        <color rgb="FF63BE7B"/>
      </colorScale>
    </cfRule>
    <cfRule type="colorScale" priority="50467">
      <colorScale>
        <cfvo type="min"/>
        <cfvo type="max"/>
        <color rgb="FFFFEF9C"/>
        <color rgb="FF63BE7B"/>
      </colorScale>
    </cfRule>
    <cfRule type="colorScale" priority="50468">
      <colorScale>
        <cfvo type="min"/>
        <cfvo type="max"/>
        <color rgb="FFFFEF9C"/>
        <color rgb="FF63BE7B"/>
      </colorScale>
    </cfRule>
  </conditionalFormatting>
  <conditionalFormatting sqref="E10">
    <cfRule type="colorScale" priority="50483">
      <colorScale>
        <cfvo type="min"/>
        <cfvo type="percentile" val="50"/>
        <cfvo type="max"/>
        <color rgb="FFF8696B"/>
        <color rgb="FFFCFCFF"/>
        <color rgb="FF63BE7B"/>
      </colorScale>
    </cfRule>
  </conditionalFormatting>
  <conditionalFormatting sqref="F10">
    <cfRule type="colorScale" priority="50484">
      <colorScale>
        <cfvo type="min"/>
        <cfvo type="percentile" val="50"/>
        <cfvo type="max"/>
        <color rgb="FFF8696B"/>
        <color rgb="FFFCFCFF"/>
        <color rgb="FF63BE7B"/>
      </colorScale>
    </cfRule>
  </conditionalFormatting>
  <conditionalFormatting sqref="G10">
    <cfRule type="colorScale" priority="50485">
      <colorScale>
        <cfvo type="min"/>
        <cfvo type="max"/>
        <color rgb="FFFCFCFF"/>
        <color rgb="FF63BE7B"/>
      </colorScale>
    </cfRule>
    <cfRule type="colorScale" priority="50486">
      <colorScale>
        <cfvo type="min"/>
        <cfvo type="percentile" val="50"/>
        <cfvo type="max"/>
        <color rgb="FFF8696B"/>
        <color rgb="FFFCFCFF"/>
        <color rgb="FF63BE7B"/>
      </colorScale>
    </cfRule>
  </conditionalFormatting>
  <conditionalFormatting sqref="H10">
    <cfRule type="colorScale" priority="50487">
      <colorScale>
        <cfvo type="min"/>
        <cfvo type="percentile" val="50"/>
        <cfvo type="max"/>
        <color rgb="FFF8696B"/>
        <color rgb="FFFCFCFF"/>
        <color rgb="FF63BE7B"/>
      </colorScale>
    </cfRule>
  </conditionalFormatting>
  <conditionalFormatting sqref="I10">
    <cfRule type="colorScale" priority="50488">
      <colorScale>
        <cfvo type="min"/>
        <cfvo type="percentile" val="50"/>
        <cfvo type="max"/>
        <color rgb="FFF8696B"/>
        <color rgb="FFFCFCFF"/>
        <color rgb="FF63BE7B"/>
      </colorScale>
    </cfRule>
  </conditionalFormatting>
  <conditionalFormatting sqref="O10">
    <cfRule type="colorScale" priority="50489">
      <colorScale>
        <cfvo type="min"/>
        <cfvo type="percentile" val="50"/>
        <cfvo type="max"/>
        <color rgb="FF63BE7B"/>
        <color rgb="FFFCFCFF"/>
        <color rgb="FFF8696B"/>
      </colorScale>
    </cfRule>
  </conditionalFormatting>
  <conditionalFormatting sqref="P10">
    <cfRule type="colorScale" priority="50490">
      <colorScale>
        <cfvo type="min"/>
        <cfvo type="percentile" val="50"/>
        <cfvo type="max"/>
        <color rgb="FF63BE7B"/>
        <color rgb="FFFCFCFF"/>
        <color rgb="FFF8696B"/>
      </colorScale>
    </cfRule>
  </conditionalFormatting>
  <conditionalFormatting sqref="Q10">
    <cfRule type="colorScale" priority="50491">
      <colorScale>
        <cfvo type="min"/>
        <cfvo type="percentile" val="50"/>
        <cfvo type="max"/>
        <color rgb="FFF8696B"/>
        <color rgb="FFFCFCFF"/>
        <color rgb="FF63BE7B"/>
      </colorScale>
    </cfRule>
  </conditionalFormatting>
  <conditionalFormatting sqref="R10">
    <cfRule type="colorScale" priority="50492">
      <colorScale>
        <cfvo type="min"/>
        <cfvo type="max"/>
        <color rgb="FFFCFCFF"/>
        <color rgb="FF63BE7B"/>
      </colorScale>
    </cfRule>
  </conditionalFormatting>
  <conditionalFormatting sqref="S10">
    <cfRule type="colorScale" priority="50493">
      <colorScale>
        <cfvo type="min"/>
        <cfvo type="max"/>
        <color rgb="FFFCFCFF"/>
        <color rgb="FF63BE7B"/>
      </colorScale>
    </cfRule>
  </conditionalFormatting>
  <conditionalFormatting sqref="T10">
    <cfRule type="colorScale" priority="50494">
      <colorScale>
        <cfvo type="min"/>
        <cfvo type="max"/>
        <color rgb="FFFCFCFF"/>
        <color rgb="FF63BE7B"/>
      </colorScale>
    </cfRule>
    <cfRule type="colorScale" priority="50495">
      <colorScale>
        <cfvo type="min"/>
        <cfvo type="percentile" val="50"/>
        <cfvo type="max"/>
        <color rgb="FFF8696B"/>
        <color rgb="FFFCFCFF"/>
        <color rgb="FF63BE7B"/>
      </colorScale>
    </cfRule>
  </conditionalFormatting>
  <conditionalFormatting sqref="U10">
    <cfRule type="colorScale" priority="50496">
      <colorScale>
        <cfvo type="min"/>
        <cfvo type="max"/>
        <color rgb="FFFCFCFF"/>
        <color rgb="FF63BE7B"/>
      </colorScale>
    </cfRule>
    <cfRule type="colorScale" priority="50497">
      <colorScale>
        <cfvo type="min"/>
        <cfvo type="percentile" val="50"/>
        <cfvo type="max"/>
        <color rgb="FFF8696B"/>
        <color rgb="FFFCFCFF"/>
        <color rgb="FF63BE7B"/>
      </colorScale>
    </cfRule>
  </conditionalFormatting>
  <conditionalFormatting sqref="V10">
    <cfRule type="colorScale" priority="50498">
      <colorScale>
        <cfvo type="min"/>
        <cfvo type="max"/>
        <color rgb="FFFFEF9C"/>
        <color rgb="FF63BE7B"/>
      </colorScale>
    </cfRule>
    <cfRule type="colorScale" priority="50499">
      <colorScale>
        <cfvo type="min"/>
        <cfvo type="percentile" val="50"/>
        <cfvo type="max"/>
        <color rgb="FF63BE7B"/>
        <color rgb="FFFCFCFF"/>
        <color rgb="FFF8696B"/>
      </colorScale>
    </cfRule>
    <cfRule type="colorScale" priority="50500">
      <colorScale>
        <cfvo type="min"/>
        <cfvo type="percentile" val="50"/>
        <cfvo type="max"/>
        <color rgb="FF63BE7B"/>
        <color rgb="FFFCFCFF"/>
        <color rgb="FFF8696B"/>
      </colorScale>
    </cfRule>
    <cfRule type="colorScale" priority="50501">
      <colorScale>
        <cfvo type="min"/>
        <cfvo type="max"/>
        <color rgb="FF63BE7B"/>
        <color rgb="FFFCFCFF"/>
      </colorScale>
    </cfRule>
    <cfRule type="colorScale" priority="50502">
      <colorScale>
        <cfvo type="min"/>
        <cfvo type="percentile" val="50"/>
        <cfvo type="max"/>
        <color rgb="FF63BE7B"/>
        <color rgb="FFFCFCFF"/>
        <color rgb="FFF8696B"/>
      </colorScale>
    </cfRule>
    <cfRule type="colorScale" priority="50503">
      <colorScale>
        <cfvo type="min"/>
        <cfvo type="max"/>
        <color rgb="FFFFEF9C"/>
        <color rgb="FF63BE7B"/>
      </colorScale>
    </cfRule>
    <cfRule type="colorScale" priority="50504">
      <colorScale>
        <cfvo type="min"/>
        <cfvo type="max"/>
        <color rgb="FFFFEF9C"/>
        <color rgb="FF63BE7B"/>
      </colorScale>
    </cfRule>
    <cfRule type="colorScale" priority="50505">
      <colorScale>
        <cfvo type="min"/>
        <cfvo type="max"/>
        <color rgb="FFFFEF9C"/>
        <color rgb="FF63BE7B"/>
      </colorScale>
    </cfRule>
  </conditionalFormatting>
  <conditionalFormatting sqref="W10">
    <cfRule type="colorScale" priority="50506">
      <colorScale>
        <cfvo type="min"/>
        <cfvo type="percentile" val="50"/>
        <cfvo type="max"/>
        <color rgb="FF63BE7B"/>
        <color rgb="FFFCFCFF"/>
        <color rgb="FFF8696B"/>
      </colorScale>
    </cfRule>
  </conditionalFormatting>
  <conditionalFormatting sqref="E10">
    <cfRule type="colorScale" priority="50514">
      <colorScale>
        <cfvo type="min"/>
        <cfvo type="max"/>
        <color rgb="FFFCFCFF"/>
        <color rgb="FF63BE7B"/>
      </colorScale>
    </cfRule>
  </conditionalFormatting>
  <conditionalFormatting sqref="F10">
    <cfRule type="colorScale" priority="50515">
      <colorScale>
        <cfvo type="min"/>
        <cfvo type="max"/>
        <color rgb="FFFCFCFF"/>
        <color rgb="FF63BE7B"/>
      </colorScale>
    </cfRule>
  </conditionalFormatting>
  <conditionalFormatting sqref="G10">
    <cfRule type="colorScale" priority="50516">
      <colorScale>
        <cfvo type="min"/>
        <cfvo type="max"/>
        <color rgb="FFFCFCFF"/>
        <color rgb="FF63BE7B"/>
      </colorScale>
    </cfRule>
  </conditionalFormatting>
  <conditionalFormatting sqref="H10">
    <cfRule type="colorScale" priority="50517">
      <colorScale>
        <cfvo type="min"/>
        <cfvo type="percentile" val="50"/>
        <cfvo type="max"/>
        <color rgb="FFF8696B"/>
        <color rgb="FFFCFCFF"/>
        <color rgb="FF63BE7B"/>
      </colorScale>
    </cfRule>
    <cfRule type="colorScale" priority="50518">
      <colorScale>
        <cfvo type="min"/>
        <cfvo type="max"/>
        <color rgb="FFFCFCFF"/>
        <color rgb="FF63BE7B"/>
      </colorScale>
    </cfRule>
  </conditionalFormatting>
  <conditionalFormatting sqref="R10">
    <cfRule type="colorScale" priority="50525">
      <colorScale>
        <cfvo type="min"/>
        <cfvo type="max"/>
        <color rgb="FFFCFCFF"/>
        <color rgb="FF63BE7B"/>
      </colorScale>
    </cfRule>
    <cfRule type="colorScale" priority="50526">
      <colorScale>
        <cfvo type="min"/>
        <cfvo type="percentile" val="50"/>
        <cfvo type="max"/>
        <color rgb="FFF8696B"/>
        <color rgb="FFFCFCFF"/>
        <color rgb="FF63BE7B"/>
      </colorScale>
    </cfRule>
  </conditionalFormatting>
  <conditionalFormatting sqref="S10">
    <cfRule type="colorScale" priority="50527">
      <colorScale>
        <cfvo type="min"/>
        <cfvo type="percentile" val="50"/>
        <cfvo type="max"/>
        <color rgb="FFF8696B"/>
        <color rgb="FFFCFCFF"/>
        <color rgb="FF63BE7B"/>
      </colorScale>
    </cfRule>
    <cfRule type="colorScale" priority="50528">
      <colorScale>
        <cfvo type="min"/>
        <cfvo type="max"/>
        <color rgb="FFFCFCFF"/>
        <color rgb="FF63BE7B"/>
      </colorScale>
    </cfRule>
  </conditionalFormatting>
  <conditionalFormatting sqref="T10">
    <cfRule type="colorScale" priority="50529">
      <colorScale>
        <cfvo type="min"/>
        <cfvo type="percentile" val="50"/>
        <cfvo type="max"/>
        <color rgb="FFF8696B"/>
        <color rgb="FFFCFCFF"/>
        <color rgb="FF63BE7B"/>
      </colorScale>
    </cfRule>
    <cfRule type="colorScale" priority="50530">
      <colorScale>
        <cfvo type="min"/>
        <cfvo type="max"/>
        <color rgb="FFFCFCFF"/>
        <color rgb="FF63BE7B"/>
      </colorScale>
    </cfRule>
  </conditionalFormatting>
  <conditionalFormatting sqref="U10">
    <cfRule type="colorScale" priority="50531">
      <colorScale>
        <cfvo type="min"/>
        <cfvo type="percentile" val="50"/>
        <cfvo type="max"/>
        <color rgb="FFF8696B"/>
        <color rgb="FFFCFCFF"/>
        <color rgb="FF63BE7B"/>
      </colorScale>
    </cfRule>
  </conditionalFormatting>
  <conditionalFormatting sqref="V10">
    <cfRule type="colorScale" priority="50532">
      <colorScale>
        <cfvo type="min"/>
        <cfvo type="percentile" val="50"/>
        <cfvo type="max"/>
        <color rgb="FF63BE7B"/>
        <color rgb="FFFCFCFF"/>
        <color rgb="FFF8696B"/>
      </colorScale>
    </cfRule>
  </conditionalFormatting>
  <conditionalFormatting sqref="S10">
    <cfRule type="colorScale" priority="50537">
      <colorScale>
        <cfvo type="min"/>
        <cfvo type="percentile" val="50"/>
        <cfvo type="max"/>
        <color rgb="FFF8696B"/>
        <color rgb="FFFCFCFF"/>
        <color rgb="FF63BE7B"/>
      </colorScale>
    </cfRule>
  </conditionalFormatting>
  <conditionalFormatting sqref="T10">
    <cfRule type="colorScale" priority="50543">
      <colorScale>
        <cfvo type="min"/>
        <cfvo type="percentile" val="50"/>
        <cfvo type="max"/>
        <color rgb="FFF8696B"/>
        <color rgb="FFFCFCFF"/>
        <color rgb="FF63BE7B"/>
      </colorScale>
    </cfRule>
  </conditionalFormatting>
  <conditionalFormatting sqref="F10">
    <cfRule type="colorScale" priority="50550">
      <colorScale>
        <cfvo type="min"/>
        <cfvo type="percentile" val="50"/>
        <cfvo type="max"/>
        <color rgb="FFF8696B"/>
        <color rgb="FFFCFCFF"/>
        <color rgb="FF63BE7B"/>
      </colorScale>
    </cfRule>
    <cfRule type="colorScale" priority="50551">
      <colorScale>
        <cfvo type="min"/>
        <cfvo type="max"/>
        <color rgb="FFFCFCFF"/>
        <color rgb="FF63BE7B"/>
      </colorScale>
    </cfRule>
  </conditionalFormatting>
  <conditionalFormatting sqref="G10">
    <cfRule type="colorScale" priority="50552">
      <colorScale>
        <cfvo type="min"/>
        <cfvo type="percentile" val="50"/>
        <cfvo type="max"/>
        <color rgb="FFF8696B"/>
        <color rgb="FFFCFCFF"/>
        <color rgb="FF63BE7B"/>
      </colorScale>
    </cfRule>
    <cfRule type="colorScale" priority="50553">
      <colorScale>
        <cfvo type="min"/>
        <cfvo type="max"/>
        <color rgb="FFFCFCFF"/>
        <color rgb="FF63BE7B"/>
      </colorScale>
    </cfRule>
  </conditionalFormatting>
  <conditionalFormatting sqref="R10">
    <cfRule type="colorScale" priority="50561">
      <colorScale>
        <cfvo type="min"/>
        <cfvo type="percentile" val="50"/>
        <cfvo type="max"/>
        <color rgb="FFF8696B"/>
        <color rgb="FFFCFCFF"/>
        <color rgb="FF63BE7B"/>
      </colorScale>
    </cfRule>
    <cfRule type="colorScale" priority="50562">
      <colorScale>
        <cfvo type="min"/>
        <cfvo type="max"/>
        <color rgb="FFFCFCFF"/>
        <color rgb="FF63BE7B"/>
      </colorScale>
    </cfRule>
  </conditionalFormatting>
  <conditionalFormatting sqref="H10">
    <cfRule type="colorScale" priority="50584">
      <colorScale>
        <cfvo type="min"/>
        <cfvo type="max"/>
        <color rgb="FFFCFCFF"/>
        <color rgb="FF63BE7B"/>
      </colorScale>
    </cfRule>
  </conditionalFormatting>
  <conditionalFormatting sqref="I10">
    <cfRule type="colorScale" priority="50585">
      <colorScale>
        <cfvo type="min"/>
        <cfvo type="max"/>
        <color rgb="FFFCFCFF"/>
        <color rgb="FF63BE7B"/>
      </colorScale>
    </cfRule>
  </conditionalFormatting>
  <conditionalFormatting sqref="K10">
    <cfRule type="colorScale" priority="50586">
      <colorScale>
        <cfvo type="min"/>
        <cfvo type="max"/>
        <color rgb="FFFCFCFF"/>
        <color rgb="FF63BE7B"/>
      </colorScale>
    </cfRule>
  </conditionalFormatting>
  <conditionalFormatting sqref="L10">
    <cfRule type="colorScale" priority="50587">
      <colorScale>
        <cfvo type="min"/>
        <cfvo type="max"/>
        <color rgb="FFFCFCFF"/>
        <color rgb="FF63BE7B"/>
      </colorScale>
    </cfRule>
  </conditionalFormatting>
  <conditionalFormatting sqref="D2:D10">
    <cfRule type="colorScale" priority="2461">
      <colorScale>
        <cfvo type="min"/>
        <cfvo type="percentile" val="50"/>
        <cfvo type="max"/>
        <color rgb="FFF8696B"/>
        <color rgb="FFFCFCFF"/>
        <color rgb="FF63BE7B"/>
      </colorScale>
    </cfRule>
  </conditionalFormatting>
  <conditionalFormatting sqref="G2:G10">
    <cfRule type="colorScale" priority="2458">
      <colorScale>
        <cfvo type="min"/>
        <cfvo type="max"/>
        <color rgb="FFFCFCFF"/>
        <color rgb="FF63BE7B"/>
      </colorScale>
    </cfRule>
  </conditionalFormatting>
  <conditionalFormatting sqref="P2:P10">
    <cfRule type="colorScale" priority="2449">
      <colorScale>
        <cfvo type="min"/>
        <cfvo type="percentile" val="50"/>
        <cfvo type="max"/>
        <color rgb="FF63BE7B"/>
        <color rgb="FFFCFCFF"/>
        <color rgb="FFF8696B"/>
      </colorScale>
    </cfRule>
  </conditionalFormatting>
  <conditionalFormatting sqref="Q2:Q10">
    <cfRule type="colorScale" priority="2448">
      <colorScale>
        <cfvo type="min"/>
        <cfvo type="percentile" val="50"/>
        <cfvo type="max"/>
        <color rgb="FFF8696B"/>
        <color rgb="FFFCFCFF"/>
        <color rgb="FF63BE7B"/>
      </colorScale>
    </cfRule>
  </conditionalFormatting>
  <conditionalFormatting sqref="R2:R10">
    <cfRule type="colorScale" priority="2447">
      <colorScale>
        <cfvo type="min"/>
        <cfvo type="max"/>
        <color rgb="FFFCFCFF"/>
        <color rgb="FF63BE7B"/>
      </colorScale>
    </cfRule>
  </conditionalFormatting>
  <conditionalFormatting sqref="S2:S10">
    <cfRule type="colorScale" priority="2446">
      <colorScale>
        <cfvo type="min"/>
        <cfvo type="max"/>
        <color rgb="FFFCFCFF"/>
        <color rgb="FF63BE7B"/>
      </colorScale>
    </cfRule>
  </conditionalFormatting>
  <conditionalFormatting sqref="T2:T10">
    <cfRule type="colorScale" priority="2445">
      <colorScale>
        <cfvo type="min"/>
        <cfvo type="max"/>
        <color rgb="FFFCFCFF"/>
        <color rgb="FF63BE7B"/>
      </colorScale>
    </cfRule>
  </conditionalFormatting>
  <conditionalFormatting sqref="V2:V10">
    <cfRule type="colorScale" priority="2442">
      <colorScale>
        <cfvo type="min"/>
        <cfvo type="percentile" val="50"/>
        <cfvo type="max"/>
        <color rgb="FF63BE7B"/>
        <color rgb="FFFCFCFF"/>
        <color rgb="FFF8696B"/>
      </colorScale>
    </cfRule>
  </conditionalFormatting>
  <conditionalFormatting sqref="W2:W10">
    <cfRule type="colorScale" priority="2441">
      <colorScale>
        <cfvo type="min"/>
        <cfvo type="percentile" val="50"/>
        <cfvo type="max"/>
        <color rgb="FF63BE7B"/>
        <color rgb="FFFCFCFF"/>
        <color rgb="FFF8696B"/>
      </colorScale>
    </cfRule>
  </conditionalFormatting>
  <conditionalFormatting sqref="J4">
    <cfRule type="colorScale" priority="2714">
      <colorScale>
        <cfvo type="min"/>
        <cfvo type="percentile" val="50"/>
        <cfvo type="max"/>
        <color rgb="FFF8696B"/>
        <color rgb="FFFCFCFF"/>
        <color rgb="FF63BE7B"/>
      </colorScale>
    </cfRule>
    <cfRule type="colorScale" priority="2715">
      <colorScale>
        <cfvo type="min"/>
        <cfvo type="max"/>
        <color rgb="FFFCFCFF"/>
        <color rgb="FF63BE7B"/>
      </colorScale>
    </cfRule>
    <cfRule type="colorScale" priority="2716">
      <colorScale>
        <cfvo type="min"/>
        <cfvo type="max"/>
        <color rgb="FFFCFCFF"/>
        <color rgb="FF63BE7B"/>
      </colorScale>
    </cfRule>
    <cfRule type="colorScale" priority="2717">
      <colorScale>
        <cfvo type="min"/>
        <cfvo type="max"/>
        <color rgb="FFFCFCFF"/>
        <color rgb="FF63BE7B"/>
      </colorScale>
    </cfRule>
    <cfRule type="colorScale" priority="2718">
      <colorScale>
        <cfvo type="min"/>
        <cfvo type="max"/>
        <color rgb="FFFCFCFF"/>
        <color rgb="FF63BE7B"/>
      </colorScale>
    </cfRule>
  </conditionalFormatting>
  <conditionalFormatting sqref="J5">
    <cfRule type="colorScale" priority="2707">
      <colorScale>
        <cfvo type="min"/>
        <cfvo type="max"/>
        <color rgb="FFFCFCFF"/>
        <color rgb="FF63BE7B"/>
      </colorScale>
    </cfRule>
    <cfRule type="colorScale" priority="2708">
      <colorScale>
        <cfvo type="min"/>
        <cfvo type="max"/>
        <color rgb="FFFCFCFF"/>
        <color rgb="FF63BE7B"/>
      </colorScale>
    </cfRule>
    <cfRule type="colorScale" priority="2709">
      <colorScale>
        <cfvo type="min"/>
        <cfvo type="max"/>
        <color rgb="FFFCFCFF"/>
        <color rgb="FF63BE7B"/>
      </colorScale>
    </cfRule>
    <cfRule type="colorScale" priority="2710">
      <colorScale>
        <cfvo type="min"/>
        <cfvo type="max"/>
        <color rgb="FFFCFCFF"/>
        <color rgb="FF63BE7B"/>
      </colorScale>
    </cfRule>
    <cfRule type="colorScale" priority="2711">
      <colorScale>
        <cfvo type="min"/>
        <cfvo type="percentile" val="50"/>
        <cfvo type="max"/>
        <color rgb="FFF8696B"/>
        <color rgb="FFFCFCFF"/>
        <color rgb="FF63BE7B"/>
      </colorScale>
    </cfRule>
    <cfRule type="colorScale" priority="2712">
      <colorScale>
        <cfvo type="min"/>
        <cfvo type="percentile" val="50"/>
        <cfvo type="max"/>
        <color rgb="FFF8696B"/>
        <color rgb="FFFCFCFF"/>
        <color rgb="FF63BE7B"/>
      </colorScale>
    </cfRule>
    <cfRule type="colorScale" priority="2713">
      <colorScale>
        <cfvo type="min"/>
        <cfvo type="max"/>
        <color rgb="FFFCFCFF"/>
        <color rgb="FF63BE7B"/>
      </colorScale>
    </cfRule>
  </conditionalFormatting>
  <conditionalFormatting sqref="J8">
    <cfRule type="colorScale" priority="2702">
      <colorScale>
        <cfvo type="min"/>
        <cfvo type="max"/>
        <color rgb="FFFCFCFF"/>
        <color rgb="FF63BE7B"/>
      </colorScale>
    </cfRule>
  </conditionalFormatting>
  <conditionalFormatting sqref="J8">
    <cfRule type="colorScale" priority="2700">
      <colorScale>
        <cfvo type="min"/>
        <cfvo type="max"/>
        <color rgb="FFFCFCFF"/>
        <color rgb="FF63BE7B"/>
      </colorScale>
    </cfRule>
  </conditionalFormatting>
  <conditionalFormatting sqref="J8">
    <cfRule type="colorScale" priority="2703">
      <colorScale>
        <cfvo type="min"/>
        <cfvo type="percentile" val="50"/>
        <cfvo type="max"/>
        <color rgb="FFF8696B"/>
        <color rgb="FFFCFCFF"/>
        <color rgb="FF63BE7B"/>
      </colorScale>
    </cfRule>
    <cfRule type="colorScale" priority="2704">
      <colorScale>
        <cfvo type="min"/>
        <cfvo type="max"/>
        <color rgb="FFFCFCFF"/>
        <color rgb="FF63BE7B"/>
      </colorScale>
    </cfRule>
  </conditionalFormatting>
  <conditionalFormatting sqref="J8">
    <cfRule type="colorScale" priority="2699">
      <colorScale>
        <cfvo type="min"/>
        <cfvo type="max"/>
        <color rgb="FFFCFCFF"/>
        <color rgb="FF63BE7B"/>
      </colorScale>
    </cfRule>
    <cfRule type="colorScale" priority="2705">
      <colorScale>
        <cfvo type="min"/>
        <cfvo type="percentile" val="50"/>
        <cfvo type="max"/>
        <color rgb="FFF8696B"/>
        <color rgb="FFFCFCFF"/>
        <color rgb="FF63BE7B"/>
      </colorScale>
    </cfRule>
  </conditionalFormatting>
  <conditionalFormatting sqref="J8">
    <cfRule type="colorScale" priority="2701">
      <colorScale>
        <cfvo type="min"/>
        <cfvo type="max"/>
        <color rgb="FFFCFCFF"/>
        <color rgb="FF63BE7B"/>
      </colorScale>
    </cfRule>
  </conditionalFormatting>
  <conditionalFormatting sqref="J7">
    <cfRule type="colorScale" priority="2722">
      <colorScale>
        <cfvo type="min"/>
        <cfvo type="max"/>
        <color rgb="FFFCFCFF"/>
        <color rgb="FF63BE7B"/>
      </colorScale>
    </cfRule>
  </conditionalFormatting>
  <conditionalFormatting sqref="J6:J8">
    <cfRule type="colorScale" priority="2725">
      <colorScale>
        <cfvo type="min"/>
        <cfvo type="max"/>
        <color rgb="FFFCFCFF"/>
        <color rgb="FF63BE7B"/>
      </colorScale>
    </cfRule>
  </conditionalFormatting>
  <conditionalFormatting sqref="J9">
    <cfRule type="colorScale" priority="2694">
      <colorScale>
        <cfvo type="min"/>
        <cfvo type="max"/>
        <color rgb="FFFCFCFF"/>
        <color rgb="FF63BE7B"/>
      </colorScale>
    </cfRule>
    <cfRule type="colorScale" priority="2695">
      <colorScale>
        <cfvo type="min"/>
        <cfvo type="percentile" val="50"/>
        <cfvo type="max"/>
        <color rgb="FFF8696B"/>
        <color rgb="FFFCFCFF"/>
        <color rgb="FF63BE7B"/>
      </colorScale>
    </cfRule>
    <cfRule type="colorScale" priority="2696">
      <colorScale>
        <cfvo type="min"/>
        <cfvo type="percentile" val="50"/>
        <cfvo type="max"/>
        <color rgb="FFF8696B"/>
        <color rgb="FFFCFCFF"/>
        <color rgb="FF63BE7B"/>
      </colorScale>
    </cfRule>
    <cfRule type="colorScale" priority="2697">
      <colorScale>
        <cfvo type="min"/>
        <cfvo type="max"/>
        <color rgb="FFFCFCFF"/>
        <color rgb="FF63BE7B"/>
      </colorScale>
    </cfRule>
  </conditionalFormatting>
  <conditionalFormatting sqref="J9">
    <cfRule type="colorScale" priority="2698">
      <colorScale>
        <cfvo type="min"/>
        <cfvo type="max"/>
        <color rgb="FFFCFCFF"/>
        <color rgb="FF63BE7B"/>
      </colorScale>
    </cfRule>
  </conditionalFormatting>
  <conditionalFormatting sqref="J9">
    <cfRule type="colorScale" priority="2689">
      <colorScale>
        <cfvo type="min"/>
        <cfvo type="max"/>
        <color rgb="FFFCFCFF"/>
        <color rgb="FF63BE7B"/>
      </colorScale>
    </cfRule>
  </conditionalFormatting>
  <conditionalFormatting sqref="J9">
    <cfRule type="colorScale" priority="2690">
      <colorScale>
        <cfvo type="min"/>
        <cfvo type="max"/>
        <color rgb="FFFCFCFF"/>
        <color rgb="FF63BE7B"/>
      </colorScale>
    </cfRule>
    <cfRule type="colorScale" priority="2691">
      <colorScale>
        <cfvo type="min"/>
        <cfvo type="max"/>
        <color rgb="FFFCFCFF"/>
        <color rgb="FF63BE7B"/>
      </colorScale>
    </cfRule>
    <cfRule type="colorScale" priority="2692">
      <colorScale>
        <cfvo type="min"/>
        <cfvo type="percentile" val="50"/>
        <cfvo type="max"/>
        <color rgb="FFF8696B"/>
        <color rgb="FFFCFCFF"/>
        <color rgb="FF63BE7B"/>
      </colorScale>
    </cfRule>
    <cfRule type="colorScale" priority="2693">
      <colorScale>
        <cfvo type="min"/>
        <cfvo type="percentile" val="50"/>
        <cfvo type="max"/>
        <color rgb="FFF8696B"/>
        <color rgb="FFFCFCFF"/>
        <color rgb="FF63BE7B"/>
      </colorScale>
    </cfRule>
  </conditionalFormatting>
  <conditionalFormatting sqref="J10">
    <cfRule type="colorScale" priority="2734">
      <colorScale>
        <cfvo type="min"/>
        <cfvo type="percentile" val="50"/>
        <cfvo type="max"/>
        <color rgb="FFF8696B"/>
        <color rgb="FFFCFCFF"/>
        <color rgb="FF63BE7B"/>
      </colorScale>
    </cfRule>
    <cfRule type="colorScale" priority="2735">
      <colorScale>
        <cfvo type="min"/>
        <cfvo type="max"/>
        <color rgb="FFFCFCFF"/>
        <color rgb="FF63BE7B"/>
      </colorScale>
    </cfRule>
    <cfRule type="colorScale" priority="2736">
      <colorScale>
        <cfvo type="min"/>
        <cfvo type="max"/>
        <color rgb="FFFCFCFF"/>
        <color rgb="FF63BE7B"/>
      </colorScale>
    </cfRule>
    <cfRule type="colorScale" priority="2737">
      <colorScale>
        <cfvo type="min"/>
        <cfvo type="max"/>
        <color rgb="FFFCFCFF"/>
        <color rgb="FF63BE7B"/>
      </colorScale>
    </cfRule>
    <cfRule type="colorScale" priority="2738">
      <colorScale>
        <cfvo type="min"/>
        <cfvo type="max"/>
        <color rgb="FFFCFCFF"/>
        <color rgb="FF63BE7B"/>
      </colorScale>
    </cfRule>
  </conditionalFormatting>
  <conditionalFormatting sqref="J10">
    <cfRule type="colorScale" priority="2739">
      <colorScale>
        <cfvo type="min"/>
        <cfvo type="max"/>
        <color rgb="FFFCFCFF"/>
        <color rgb="FF63BE7B"/>
      </colorScale>
    </cfRule>
    <cfRule type="colorScale" priority="2740">
      <colorScale>
        <cfvo type="min"/>
        <cfvo type="percentile" val="50"/>
        <cfvo type="max"/>
        <color rgb="FFF8696B"/>
        <color rgb="FFFCFCFF"/>
        <color rgb="FF63BE7B"/>
      </colorScale>
    </cfRule>
  </conditionalFormatting>
  <conditionalFormatting sqref="J10">
    <cfRule type="colorScale" priority="2741">
      <colorScale>
        <cfvo type="min"/>
        <cfvo type="max"/>
        <color rgb="FFFCFCFF"/>
        <color rgb="FF63BE7B"/>
      </colorScale>
    </cfRule>
  </conditionalFormatting>
  <conditionalFormatting sqref="J10">
    <cfRule type="colorScale" priority="2742">
      <colorScale>
        <cfvo type="min"/>
        <cfvo type="percentile" val="50"/>
        <cfvo type="max"/>
        <color rgb="FFF8696B"/>
        <color rgb="FFFCFCFF"/>
        <color rgb="FF63BE7B"/>
      </colorScale>
    </cfRule>
    <cfRule type="colorScale" priority="2743">
      <colorScale>
        <cfvo type="min"/>
        <cfvo type="max"/>
        <color rgb="FFFCFCFF"/>
        <color rgb="FF63BE7B"/>
      </colorScale>
    </cfRule>
  </conditionalFormatting>
  <conditionalFormatting sqref="J2:J10">
    <cfRule type="colorScale" priority="2455">
      <colorScale>
        <cfvo type="min"/>
        <cfvo type="max"/>
        <color rgb="FFFCFCFF"/>
        <color rgb="FF63BE7B"/>
      </colorScale>
    </cfRule>
  </conditionalFormatting>
  <conditionalFormatting sqref="E6">
    <cfRule type="colorScale" priority="54780">
      <colorScale>
        <cfvo type="min"/>
        <cfvo type="max"/>
        <color rgb="FFFCFCFF"/>
        <color rgb="FF63BE7B"/>
      </colorScale>
    </cfRule>
  </conditionalFormatting>
  <conditionalFormatting sqref="F6">
    <cfRule type="colorScale" priority="54781">
      <colorScale>
        <cfvo type="min"/>
        <cfvo type="max"/>
        <color rgb="FFFCFCFF"/>
        <color rgb="FF63BE7B"/>
      </colorScale>
    </cfRule>
  </conditionalFormatting>
  <conditionalFormatting sqref="G6">
    <cfRule type="colorScale" priority="54782">
      <colorScale>
        <cfvo type="min"/>
        <cfvo type="max"/>
        <color rgb="FFFCFCFF"/>
        <color rgb="FF63BE7B"/>
      </colorScale>
    </cfRule>
  </conditionalFormatting>
  <conditionalFormatting sqref="H6">
    <cfRule type="colorScale" priority="54783">
      <colorScale>
        <cfvo type="min"/>
        <cfvo type="max"/>
        <color rgb="FFFCFCFF"/>
        <color rgb="FF63BE7B"/>
      </colorScale>
    </cfRule>
  </conditionalFormatting>
  <conditionalFormatting sqref="K6:L6">
    <cfRule type="colorScale" priority="54784">
      <colorScale>
        <cfvo type="min"/>
        <cfvo type="max"/>
        <color rgb="FFFCFCFF"/>
        <color rgb="FF63BE7B"/>
      </colorScale>
    </cfRule>
  </conditionalFormatting>
  <conditionalFormatting sqref="Q6">
    <cfRule type="colorScale" priority="54786">
      <colorScale>
        <cfvo type="min"/>
        <cfvo type="max"/>
        <color rgb="FFFFEF9C"/>
        <color rgb="FF63BE7B"/>
      </colorScale>
    </cfRule>
  </conditionalFormatting>
  <conditionalFormatting sqref="R6:S6">
    <cfRule type="colorScale" priority="54787">
      <colorScale>
        <cfvo type="min"/>
        <cfvo type="max"/>
        <color rgb="FFFFEF9C"/>
        <color rgb="FF63BE7B"/>
      </colorScale>
    </cfRule>
  </conditionalFormatting>
  <conditionalFormatting sqref="T6">
    <cfRule type="colorScale" priority="54788">
      <colorScale>
        <cfvo type="min"/>
        <cfvo type="max"/>
        <color rgb="FFFFEF9C"/>
        <color rgb="FF63BE7B"/>
      </colorScale>
    </cfRule>
  </conditionalFormatting>
  <conditionalFormatting sqref="I6">
    <cfRule type="colorScale" priority="54789">
      <colorScale>
        <cfvo type="min"/>
        <cfvo type="max"/>
        <color rgb="FFFCFCFF"/>
        <color rgb="FF63BE7B"/>
      </colorScale>
    </cfRule>
  </conditionalFormatting>
  <conditionalFormatting sqref="H6">
    <cfRule type="colorScale" priority="54790">
      <colorScale>
        <cfvo type="min"/>
        <cfvo type="percentile" val="50"/>
        <cfvo type="max"/>
        <color rgb="FFF8696B"/>
        <color rgb="FFFCFCFF"/>
        <color rgb="FF63BE7B"/>
      </colorScale>
    </cfRule>
  </conditionalFormatting>
  <conditionalFormatting sqref="I6">
    <cfRule type="colorScale" priority="54791">
      <colorScale>
        <cfvo type="min"/>
        <cfvo type="percentile" val="50"/>
        <cfvo type="max"/>
        <color rgb="FFF8696B"/>
        <color rgb="FFFCFCFF"/>
        <color rgb="FF63BE7B"/>
      </colorScale>
    </cfRule>
  </conditionalFormatting>
  <conditionalFormatting sqref="D6:D7">
    <cfRule type="colorScale" priority="54805">
      <colorScale>
        <cfvo type="min"/>
        <cfvo type="percentile" val="50"/>
        <cfvo type="max"/>
        <color rgb="FFF8696B"/>
        <color rgb="FFFCFCFF"/>
        <color rgb="FF63BE7B"/>
      </colorScale>
    </cfRule>
  </conditionalFormatting>
  <conditionalFormatting sqref="U6:W7">
    <cfRule type="colorScale" priority="54806">
      <colorScale>
        <cfvo type="min"/>
        <cfvo type="max"/>
        <color rgb="FFFFEF9C"/>
        <color rgb="FF63BE7B"/>
      </colorScale>
    </cfRule>
  </conditionalFormatting>
  <conditionalFormatting sqref="F6:F7">
    <cfRule type="colorScale" priority="54807">
      <colorScale>
        <cfvo type="min"/>
        <cfvo type="max"/>
        <color rgb="FFFCFCFF"/>
        <color rgb="FF63BE7B"/>
      </colorScale>
    </cfRule>
  </conditionalFormatting>
  <conditionalFormatting sqref="G6:G7">
    <cfRule type="colorScale" priority="54808">
      <colorScale>
        <cfvo type="min"/>
        <cfvo type="max"/>
        <color rgb="FFFCFCFF"/>
        <color rgb="FF63BE7B"/>
      </colorScale>
    </cfRule>
  </conditionalFormatting>
  <conditionalFormatting sqref="H6:H7">
    <cfRule type="colorScale" priority="54809">
      <colorScale>
        <cfvo type="min"/>
        <cfvo type="percentile" val="50"/>
        <cfvo type="max"/>
        <color rgb="FFF8696B"/>
        <color rgb="FFFCFCFF"/>
        <color rgb="FF63BE7B"/>
      </colorScale>
    </cfRule>
    <cfRule type="colorScale" priority="54810">
      <colorScale>
        <cfvo type="min"/>
        <cfvo type="max"/>
        <color rgb="FFFCFCFF"/>
        <color rgb="FF63BE7B"/>
      </colorScale>
    </cfRule>
    <cfRule type="colorScale" priority="54811">
      <colorScale>
        <cfvo type="min"/>
        <cfvo type="percentile" val="50"/>
        <cfvo type="max"/>
        <color rgb="FFF8696B"/>
        <color rgb="FFFCFCFF"/>
        <color rgb="FF63BE7B"/>
      </colorScale>
    </cfRule>
  </conditionalFormatting>
  <conditionalFormatting sqref="O6:O7">
    <cfRule type="colorScale" priority="54812">
      <colorScale>
        <cfvo type="min"/>
        <cfvo type="percentile" val="50"/>
        <cfvo type="max"/>
        <color rgb="FF63BE7B"/>
        <color rgb="FFFCFCFF"/>
        <color rgb="FFF8696B"/>
      </colorScale>
    </cfRule>
  </conditionalFormatting>
  <conditionalFormatting sqref="H6:H7">
    <cfRule type="colorScale" priority="54813">
      <colorScale>
        <cfvo type="min"/>
        <cfvo type="percentile" val="50"/>
        <cfvo type="max"/>
        <color rgb="FFF8696B"/>
        <color rgb="FFFCFCFF"/>
        <color rgb="FF5A8AC6"/>
      </colorScale>
    </cfRule>
  </conditionalFormatting>
  <conditionalFormatting sqref="E6:E7">
    <cfRule type="colorScale" priority="54814">
      <colorScale>
        <cfvo type="min"/>
        <cfvo type="max"/>
        <color rgb="FFFCFCFF"/>
        <color rgb="FF63BE7B"/>
      </colorScale>
    </cfRule>
  </conditionalFormatting>
  <conditionalFormatting sqref="E6:E7">
    <cfRule type="colorScale" priority="54815">
      <colorScale>
        <cfvo type="min"/>
        <cfvo type="percentile" val="50"/>
        <cfvo type="max"/>
        <color rgb="FFF8696B"/>
        <color rgb="FFFCFCFF"/>
        <color rgb="FF63BE7B"/>
      </colorScale>
    </cfRule>
    <cfRule type="colorScale" priority="54816">
      <colorScale>
        <cfvo type="min"/>
        <cfvo type="max"/>
        <color rgb="FFFCFCFF"/>
        <color rgb="FF63BE7B"/>
      </colorScale>
    </cfRule>
    <cfRule type="colorScale" priority="54817">
      <colorScale>
        <cfvo type="min"/>
        <cfvo type="percentile" val="50"/>
        <cfvo type="max"/>
        <color rgb="FFF8696B"/>
        <color rgb="FFFCFCFF"/>
        <color rgb="FF63BE7B"/>
      </colorScale>
    </cfRule>
  </conditionalFormatting>
  <conditionalFormatting sqref="F6:F7">
    <cfRule type="colorScale" priority="54818">
      <colorScale>
        <cfvo type="min"/>
        <cfvo type="max"/>
        <color rgb="FFFCFCFF"/>
        <color rgb="FF63BE7B"/>
      </colorScale>
    </cfRule>
    <cfRule type="colorScale" priority="54819">
      <colorScale>
        <cfvo type="min"/>
        <cfvo type="percentile" val="50"/>
        <cfvo type="max"/>
        <color rgb="FFF8696B"/>
        <color rgb="FFFCFCFF"/>
        <color rgb="FF63BE7B"/>
      </colorScale>
    </cfRule>
    <cfRule type="colorScale" priority="54820">
      <colorScale>
        <cfvo type="min"/>
        <cfvo type="max"/>
        <color rgb="FFFCFCFF"/>
        <color rgb="FF63BE7B"/>
      </colorScale>
    </cfRule>
    <cfRule type="colorScale" priority="54821">
      <colorScale>
        <cfvo type="min"/>
        <cfvo type="percentile" val="50"/>
        <cfvo type="max"/>
        <color rgb="FFF8696B"/>
        <color rgb="FFFCFCFF"/>
        <color rgb="FF63BE7B"/>
      </colorScale>
    </cfRule>
  </conditionalFormatting>
  <conditionalFormatting sqref="G6:G7">
    <cfRule type="colorScale" priority="54822">
      <colorScale>
        <cfvo type="min"/>
        <cfvo type="max"/>
        <color rgb="FFFCFCFF"/>
        <color rgb="FF63BE7B"/>
      </colorScale>
    </cfRule>
    <cfRule type="colorScale" priority="54823">
      <colorScale>
        <cfvo type="min"/>
        <cfvo type="percentile" val="50"/>
        <cfvo type="max"/>
        <color rgb="FFF8696B"/>
        <color rgb="FFFCFCFF"/>
        <color rgb="FF63BE7B"/>
      </colorScale>
    </cfRule>
    <cfRule type="colorScale" priority="54824">
      <colorScale>
        <cfvo type="min"/>
        <cfvo type="percentile" val="50"/>
        <cfvo type="max"/>
        <color rgb="FFF8696B"/>
        <color rgb="FFFCFCFF"/>
        <color rgb="FF63BE7B"/>
      </colorScale>
    </cfRule>
  </conditionalFormatting>
  <conditionalFormatting sqref="H6:H7">
    <cfRule type="colorScale" priority="54825">
      <colorScale>
        <cfvo type="min"/>
        <cfvo type="max"/>
        <color rgb="FFFCFCFF"/>
        <color rgb="FF63BE7B"/>
      </colorScale>
    </cfRule>
  </conditionalFormatting>
  <conditionalFormatting sqref="I6:I7">
    <cfRule type="colorScale" priority="54826">
      <colorScale>
        <cfvo type="min"/>
        <cfvo type="percentile" val="50"/>
        <cfvo type="max"/>
        <color rgb="FFF8696B"/>
        <color rgb="FFFCFCFF"/>
        <color rgb="FF63BE7B"/>
      </colorScale>
    </cfRule>
    <cfRule type="colorScale" priority="54827">
      <colorScale>
        <cfvo type="min"/>
        <cfvo type="max"/>
        <color rgb="FFFCFCFF"/>
        <color rgb="FF63BE7B"/>
      </colorScale>
    </cfRule>
    <cfRule type="colorScale" priority="54828">
      <colorScale>
        <cfvo type="min"/>
        <cfvo type="percentile" val="50"/>
        <cfvo type="max"/>
        <color rgb="FFF8696B"/>
        <color rgb="FFFCFCFF"/>
        <color rgb="FF63BE7B"/>
      </colorScale>
    </cfRule>
  </conditionalFormatting>
  <conditionalFormatting sqref="I6:I7">
    <cfRule type="colorScale" priority="54829">
      <colorScale>
        <cfvo type="min"/>
        <cfvo type="max"/>
        <color rgb="FFFCFCFF"/>
        <color rgb="FF63BE7B"/>
      </colorScale>
    </cfRule>
  </conditionalFormatting>
  <conditionalFormatting sqref="I6:I7">
    <cfRule type="colorScale" priority="54830">
      <colorScale>
        <cfvo type="min"/>
        <cfvo type="percentile" val="50"/>
        <cfvo type="max"/>
        <color rgb="FFF8696B"/>
        <color rgb="FFFCFCFF"/>
        <color rgb="FF63BE7B"/>
      </colorScale>
    </cfRule>
    <cfRule type="colorScale" priority="54831">
      <colorScale>
        <cfvo type="min"/>
        <cfvo type="percentile" val="50"/>
        <cfvo type="max"/>
        <color rgb="FFF8696B"/>
        <color rgb="FFFCFCFF"/>
        <color rgb="FF5A8AC6"/>
      </colorScale>
    </cfRule>
    <cfRule type="colorScale" priority="54832">
      <colorScale>
        <cfvo type="min"/>
        <cfvo type="percentile" val="50"/>
        <cfvo type="max"/>
        <color rgb="FFF8696B"/>
        <color rgb="FFFCFCFF"/>
        <color rgb="FF63BE7B"/>
      </colorScale>
    </cfRule>
    <cfRule type="colorScale" priority="54833">
      <colorScale>
        <cfvo type="min"/>
        <cfvo type="percentile" val="50"/>
        <cfvo type="max"/>
        <color rgb="FFF8696B"/>
        <color rgb="FFFCFCFF"/>
        <color rgb="FF63BE7B"/>
      </colorScale>
    </cfRule>
    <cfRule type="colorScale" priority="54834">
      <colorScale>
        <cfvo type="min"/>
        <cfvo type="max"/>
        <color rgb="FFFCFCFF"/>
        <color rgb="FF63BE7B"/>
      </colorScale>
    </cfRule>
    <cfRule type="colorScale" priority="54835">
      <colorScale>
        <cfvo type="min"/>
        <cfvo type="percentile" val="50"/>
        <cfvo type="max"/>
        <color rgb="FFF8696B"/>
        <color rgb="FFFCFCFF"/>
        <color rgb="FF63BE7B"/>
      </colorScale>
    </cfRule>
  </conditionalFormatting>
  <conditionalFormatting sqref="I6:I7">
    <cfRule type="colorScale" priority="54836">
      <colorScale>
        <cfvo type="min"/>
        <cfvo type="percentile" val="50"/>
        <cfvo type="max"/>
        <color rgb="FFF8696B"/>
        <color rgb="FFFCFCFF"/>
        <color rgb="FF63BE7B"/>
      </colorScale>
    </cfRule>
    <cfRule type="colorScale" priority="54837">
      <colorScale>
        <cfvo type="min"/>
        <cfvo type="max"/>
        <color rgb="FFFCFCFF"/>
        <color rgb="FF63BE7B"/>
      </colorScale>
    </cfRule>
  </conditionalFormatting>
  <conditionalFormatting sqref="K6:K7">
    <cfRule type="colorScale" priority="54838">
      <colorScale>
        <cfvo type="min"/>
        <cfvo type="percentile" val="50"/>
        <cfvo type="max"/>
        <color rgb="FFF8696B"/>
        <color rgb="FFFCFCFF"/>
        <color rgb="FF63BE7B"/>
      </colorScale>
    </cfRule>
  </conditionalFormatting>
  <conditionalFormatting sqref="K6:K7">
    <cfRule type="colorScale" priority="54839">
      <colorScale>
        <cfvo type="min"/>
        <cfvo type="max"/>
        <color rgb="FFFCFCFF"/>
        <color rgb="FF63BE7B"/>
      </colorScale>
    </cfRule>
    <cfRule type="colorScale" priority="54840">
      <colorScale>
        <cfvo type="min"/>
        <cfvo type="percentile" val="50"/>
        <cfvo type="max"/>
        <color rgb="FFF8696B"/>
        <color rgb="FFFCFCFF"/>
        <color rgb="FF63BE7B"/>
      </colorScale>
    </cfRule>
  </conditionalFormatting>
  <conditionalFormatting sqref="K6:L7">
    <cfRule type="colorScale" priority="54841">
      <colorScale>
        <cfvo type="min"/>
        <cfvo type="max"/>
        <color rgb="FFFCFCFF"/>
        <color rgb="FF63BE7B"/>
      </colorScale>
    </cfRule>
  </conditionalFormatting>
  <conditionalFormatting sqref="K6:L7">
    <cfRule type="colorScale" priority="54842">
      <colorScale>
        <cfvo type="min"/>
        <cfvo type="percentile" val="50"/>
        <cfvo type="max"/>
        <color rgb="FFF8696B"/>
        <color rgb="FFFCFCFF"/>
        <color rgb="FF63BE7B"/>
      </colorScale>
    </cfRule>
    <cfRule type="colorScale" priority="54843">
      <colorScale>
        <cfvo type="min"/>
        <cfvo type="max"/>
        <color rgb="FFFCFCFF"/>
        <color rgb="FF63BE7B"/>
      </colorScale>
    </cfRule>
  </conditionalFormatting>
  <conditionalFormatting sqref="L6:L7">
    <cfRule type="colorScale" priority="54844">
      <colorScale>
        <cfvo type="min"/>
        <cfvo type="percentile" val="50"/>
        <cfvo type="max"/>
        <color rgb="FFF8696B"/>
        <color rgb="FFFCFCFF"/>
        <color rgb="FF63BE7B"/>
      </colorScale>
    </cfRule>
  </conditionalFormatting>
  <conditionalFormatting sqref="L6:L7">
    <cfRule type="colorScale" priority="54845">
      <colorScale>
        <cfvo type="min"/>
        <cfvo type="max"/>
        <color rgb="FFFCFCFF"/>
        <color rgb="FF63BE7B"/>
      </colorScale>
    </cfRule>
    <cfRule type="colorScale" priority="54846">
      <colorScale>
        <cfvo type="min"/>
        <cfvo type="percentile" val="50"/>
        <cfvo type="max"/>
        <color rgb="FFF8696B"/>
        <color rgb="FFFCFCFF"/>
        <color rgb="FF63BE7B"/>
      </colorScale>
    </cfRule>
  </conditionalFormatting>
  <conditionalFormatting sqref="P6:P7">
    <cfRule type="colorScale" priority="54847">
      <colorScale>
        <cfvo type="min"/>
        <cfvo type="percentile" val="50"/>
        <cfvo type="max"/>
        <color rgb="FF63BE7B"/>
        <color rgb="FFFCFCFF"/>
        <color rgb="FFF8696B"/>
      </colorScale>
    </cfRule>
    <cfRule type="colorScale" priority="54848">
      <colorScale>
        <cfvo type="min"/>
        <cfvo type="percentile" val="50"/>
        <cfvo type="max"/>
        <color rgb="FF63BE7B"/>
        <color rgb="FFFCFCFF"/>
        <color rgb="FFF8696B"/>
      </colorScale>
    </cfRule>
    <cfRule type="colorScale" priority="54849">
      <colorScale>
        <cfvo type="min"/>
        <cfvo type="max"/>
        <color rgb="FFFCFCFF"/>
        <color rgb="FFF8696B"/>
      </colorScale>
    </cfRule>
  </conditionalFormatting>
  <conditionalFormatting sqref="P6:P7">
    <cfRule type="colorScale" priority="54850">
      <colorScale>
        <cfvo type="min"/>
        <cfvo type="percentile" val="50"/>
        <cfvo type="max"/>
        <color rgb="FF63BE7B"/>
        <color rgb="FFFCFCFF"/>
        <color rgb="FFF8696B"/>
      </colorScale>
    </cfRule>
  </conditionalFormatting>
  <conditionalFormatting sqref="Q6:Q7">
    <cfRule type="colorScale" priority="54851">
      <colorScale>
        <cfvo type="min"/>
        <cfvo type="percentile" val="50"/>
        <cfvo type="max"/>
        <color rgb="FFF8696B"/>
        <color rgb="FFFCFCFF"/>
        <color rgb="FF63BE7B"/>
      </colorScale>
    </cfRule>
    <cfRule type="colorScale" priority="54852">
      <colorScale>
        <cfvo type="min"/>
        <cfvo type="max"/>
        <color rgb="FFFFEF9C"/>
        <color rgb="FF63BE7B"/>
      </colorScale>
    </cfRule>
    <cfRule type="colorScale" priority="54853">
      <colorScale>
        <cfvo type="min"/>
        <cfvo type="max"/>
        <color rgb="FFFCFCFF"/>
        <color rgb="FF63BE7B"/>
      </colorScale>
    </cfRule>
    <cfRule type="colorScale" priority="54854">
      <colorScale>
        <cfvo type="min"/>
        <cfvo type="max"/>
        <color rgb="FFFCFCFF"/>
        <color rgb="FF63BE7B"/>
      </colorScale>
    </cfRule>
    <cfRule type="colorScale" priority="54855">
      <colorScale>
        <cfvo type="min"/>
        <cfvo type="percentile" val="50"/>
        <cfvo type="max"/>
        <color rgb="FFF8696B"/>
        <color rgb="FFFCFCFF"/>
        <color rgb="FF63BE7B"/>
      </colorScale>
    </cfRule>
  </conditionalFormatting>
  <conditionalFormatting sqref="Q6:Q7">
    <cfRule type="colorScale" priority="54856">
      <colorScale>
        <cfvo type="min"/>
        <cfvo type="percentile" val="50"/>
        <cfvo type="max"/>
        <color rgb="FFF8696B"/>
        <color rgb="FFFCFCFF"/>
        <color rgb="FF63BE7B"/>
      </colorScale>
    </cfRule>
    <cfRule type="colorScale" priority="54857">
      <colorScale>
        <cfvo type="min"/>
        <cfvo type="max"/>
        <color rgb="FFFCFCFF"/>
        <color rgb="FF63BE7B"/>
      </colorScale>
    </cfRule>
  </conditionalFormatting>
  <conditionalFormatting sqref="Q6:Q7">
    <cfRule type="colorScale" priority="54858">
      <colorScale>
        <cfvo type="min"/>
        <cfvo type="percentile" val="50"/>
        <cfvo type="max"/>
        <color rgb="FFF8696B"/>
        <color rgb="FFFCFCFF"/>
        <color rgb="FF63BE7B"/>
      </colorScale>
    </cfRule>
  </conditionalFormatting>
  <conditionalFormatting sqref="R6:R7">
    <cfRule type="colorScale" priority="54859">
      <colorScale>
        <cfvo type="min"/>
        <cfvo type="max"/>
        <color rgb="FFFCFCFF"/>
        <color rgb="FF63BE7B"/>
      </colorScale>
    </cfRule>
    <cfRule type="colorScale" priority="54860">
      <colorScale>
        <cfvo type="min"/>
        <cfvo type="percentile" val="50"/>
        <cfvo type="max"/>
        <color rgb="FFF8696B"/>
        <color rgb="FFFCFCFF"/>
        <color rgb="FF63BE7B"/>
      </colorScale>
    </cfRule>
  </conditionalFormatting>
  <conditionalFormatting sqref="R6:R7">
    <cfRule type="colorScale" priority="54861">
      <colorScale>
        <cfvo type="min"/>
        <cfvo type="max"/>
        <color rgb="FFFCFCFF"/>
        <color rgb="FF63BE7B"/>
      </colorScale>
    </cfRule>
  </conditionalFormatting>
  <conditionalFormatting sqref="R6:S7">
    <cfRule type="colorScale" priority="54862">
      <colorScale>
        <cfvo type="min"/>
        <cfvo type="percentile" val="50"/>
        <cfvo type="max"/>
        <color rgb="FFF8696B"/>
        <color rgb="FFFCFCFF"/>
        <color rgb="FF63BE7B"/>
      </colorScale>
    </cfRule>
    <cfRule type="colorScale" priority="54863">
      <colorScale>
        <cfvo type="min"/>
        <cfvo type="max"/>
        <color rgb="FFFCFCFF"/>
        <color rgb="FF63BE7B"/>
      </colorScale>
    </cfRule>
    <cfRule type="colorScale" priority="54864">
      <colorScale>
        <cfvo type="min"/>
        <cfvo type="max"/>
        <color rgb="FFFCFCFF"/>
        <color rgb="FF63BE7B"/>
      </colorScale>
    </cfRule>
  </conditionalFormatting>
  <conditionalFormatting sqref="R6:S7">
    <cfRule type="colorScale" priority="54865">
      <colorScale>
        <cfvo type="min"/>
        <cfvo type="percentile" val="50"/>
        <cfvo type="max"/>
        <color rgb="FFF8696B"/>
        <color rgb="FFFCFCFF"/>
        <color rgb="FF63BE7B"/>
      </colorScale>
    </cfRule>
    <cfRule type="colorScale" priority="54866">
      <colorScale>
        <cfvo type="min"/>
        <cfvo type="max"/>
        <color rgb="FFFCFCFF"/>
        <color rgb="FF63BE7B"/>
      </colorScale>
    </cfRule>
  </conditionalFormatting>
  <conditionalFormatting sqref="S6:S7">
    <cfRule type="colorScale" priority="54867">
      <colorScale>
        <cfvo type="min"/>
        <cfvo type="max"/>
        <color rgb="FFFCFCFF"/>
        <color rgb="FF63BE7B"/>
      </colorScale>
    </cfRule>
    <cfRule type="colorScale" priority="54868">
      <colorScale>
        <cfvo type="min"/>
        <cfvo type="percentile" val="50"/>
        <cfvo type="max"/>
        <color rgb="FFF8696B"/>
        <color rgb="FFFCFCFF"/>
        <color rgb="FF63BE7B"/>
      </colorScale>
    </cfRule>
  </conditionalFormatting>
  <conditionalFormatting sqref="S6:S7">
    <cfRule type="colorScale" priority="54869">
      <colorScale>
        <cfvo type="min"/>
        <cfvo type="max"/>
        <color rgb="FFFCFCFF"/>
        <color rgb="FF63BE7B"/>
      </colorScale>
    </cfRule>
  </conditionalFormatting>
  <conditionalFormatting sqref="T6:T7">
    <cfRule type="colorScale" priority="54870">
      <colorScale>
        <cfvo type="min"/>
        <cfvo type="percentile" val="50"/>
        <cfvo type="max"/>
        <color rgb="FFF8696B"/>
        <color rgb="FFFCFCFF"/>
        <color rgb="FF63BE7B"/>
      </colorScale>
    </cfRule>
    <cfRule type="colorScale" priority="54871">
      <colorScale>
        <cfvo type="min"/>
        <cfvo type="max"/>
        <color rgb="FFFCFCFF"/>
        <color rgb="FF63BE7B"/>
      </colorScale>
    </cfRule>
    <cfRule type="colorScale" priority="54872">
      <colorScale>
        <cfvo type="min"/>
        <cfvo type="max"/>
        <color rgb="FFFCFCFF"/>
        <color rgb="FF63BE7B"/>
      </colorScale>
    </cfRule>
    <cfRule type="colorScale" priority="54873">
      <colorScale>
        <cfvo type="min"/>
        <cfvo type="max"/>
        <color rgb="FFFCFCFF"/>
        <color rgb="FF63BE7B"/>
      </colorScale>
    </cfRule>
  </conditionalFormatting>
  <conditionalFormatting sqref="T6:T7">
    <cfRule type="colorScale" priority="54874">
      <colorScale>
        <cfvo type="min"/>
        <cfvo type="max"/>
        <color rgb="FFFCFCFF"/>
        <color rgb="FF63BE7B"/>
      </colorScale>
    </cfRule>
    <cfRule type="colorScale" priority="54875">
      <colorScale>
        <cfvo type="min"/>
        <cfvo type="percentile" val="50"/>
        <cfvo type="max"/>
        <color rgb="FFF8696B"/>
        <color rgb="FFFCFCFF"/>
        <color rgb="FF63BE7B"/>
      </colorScale>
    </cfRule>
  </conditionalFormatting>
  <conditionalFormatting sqref="T6:T7">
    <cfRule type="colorScale" priority="54876">
      <colorScale>
        <cfvo type="min"/>
        <cfvo type="max"/>
        <color rgb="FFFCFCFF"/>
        <color rgb="FF63BE7B"/>
      </colorScale>
    </cfRule>
  </conditionalFormatting>
  <conditionalFormatting sqref="U6:U7">
    <cfRule type="colorScale" priority="54877">
      <colorScale>
        <cfvo type="min"/>
        <cfvo type="percentile" val="50"/>
        <cfvo type="max"/>
        <color rgb="FFF8696B"/>
        <color rgb="FFFCFCFF"/>
        <color rgb="FF63BE7B"/>
      </colorScale>
    </cfRule>
    <cfRule type="colorScale" priority="54878">
      <colorScale>
        <cfvo type="min"/>
        <cfvo type="max"/>
        <color rgb="FFFCFCFF"/>
        <color rgb="FF63BE7B"/>
      </colorScale>
    </cfRule>
  </conditionalFormatting>
  <conditionalFormatting sqref="U6:U7">
    <cfRule type="colorScale" priority="54879">
      <colorScale>
        <cfvo type="min"/>
        <cfvo type="max"/>
        <color rgb="FFFCFCFF"/>
        <color rgb="FF63BE7B"/>
      </colorScale>
    </cfRule>
    <cfRule type="colorScale" priority="54880">
      <colorScale>
        <cfvo type="min"/>
        <cfvo type="percentile" val="50"/>
        <cfvo type="max"/>
        <color rgb="FFF8696B"/>
        <color rgb="FFFCFCFF"/>
        <color rgb="FF63BE7B"/>
      </colorScale>
    </cfRule>
  </conditionalFormatting>
  <conditionalFormatting sqref="U6:U7">
    <cfRule type="colorScale" priority="54881">
      <colorScale>
        <cfvo type="min"/>
        <cfvo type="max"/>
        <color rgb="FFFCFCFF"/>
        <color rgb="FF63BE7B"/>
      </colorScale>
    </cfRule>
  </conditionalFormatting>
  <conditionalFormatting sqref="V6:V7">
    <cfRule type="colorScale" priority="54882">
      <colorScale>
        <cfvo type="min"/>
        <cfvo type="percentile" val="50"/>
        <cfvo type="max"/>
        <color rgb="FF63BE7B"/>
        <color rgb="FFFCFCFF"/>
        <color rgb="FFF8696B"/>
      </colorScale>
    </cfRule>
    <cfRule type="colorScale" priority="54883">
      <colorScale>
        <cfvo type="min"/>
        <cfvo type="percentile" val="50"/>
        <cfvo type="max"/>
        <color rgb="FF63BE7B"/>
        <color rgb="FFFCFCFF"/>
        <color rgb="FFF8696B"/>
      </colorScale>
    </cfRule>
    <cfRule type="colorScale" priority="54884">
      <colorScale>
        <cfvo type="min"/>
        <cfvo type="max"/>
        <color rgb="FF63BE7B"/>
        <color rgb="FFFCFCFF"/>
      </colorScale>
    </cfRule>
    <cfRule type="colorScale" priority="54885">
      <colorScale>
        <cfvo type="min"/>
        <cfvo type="percentile" val="50"/>
        <cfvo type="max"/>
        <color rgb="FF63BE7B"/>
        <color rgb="FFFCFCFF"/>
        <color rgb="FFF8696B"/>
      </colorScale>
    </cfRule>
  </conditionalFormatting>
  <conditionalFormatting sqref="V6:V7">
    <cfRule type="colorScale" priority="54886">
      <colorScale>
        <cfvo type="min"/>
        <cfvo type="percentile" val="50"/>
        <cfvo type="max"/>
        <color rgb="FF63BE7B"/>
        <color rgb="FFFCFCFF"/>
        <color rgb="FFF8696B"/>
      </colorScale>
    </cfRule>
  </conditionalFormatting>
  <conditionalFormatting sqref="V6:V7">
    <cfRule type="colorScale" priority="54887">
      <colorScale>
        <cfvo type="min"/>
        <cfvo type="max"/>
        <color rgb="FFFFEF9C"/>
        <color rgb="FF63BE7B"/>
      </colorScale>
    </cfRule>
  </conditionalFormatting>
  <conditionalFormatting sqref="W6:W7">
    <cfRule type="colorScale" priority="54888">
      <colorScale>
        <cfvo type="min"/>
        <cfvo type="percentile" val="50"/>
        <cfvo type="max"/>
        <color rgb="FF63BE7B"/>
        <color rgb="FFFCFCFF"/>
        <color rgb="FFF8696B"/>
      </colorScale>
    </cfRule>
    <cfRule type="colorScale" priority="54889">
      <colorScale>
        <cfvo type="min"/>
        <cfvo type="max"/>
        <color rgb="FF63BE7B"/>
        <color rgb="FFFCFCFF"/>
      </colorScale>
    </cfRule>
    <cfRule type="colorScale" priority="54890">
      <colorScale>
        <cfvo type="min"/>
        <cfvo type="percentile" val="50"/>
        <cfvo type="max"/>
        <color rgb="FF63BE7B"/>
        <color rgb="FFFCFCFF"/>
        <color rgb="FFF8696B"/>
      </colorScale>
    </cfRule>
  </conditionalFormatting>
  <conditionalFormatting sqref="W6:W7">
    <cfRule type="colorScale" priority="54891">
      <colorScale>
        <cfvo type="min"/>
        <cfvo type="percentile" val="50"/>
        <cfvo type="max"/>
        <color rgb="FF63BE7B"/>
        <color rgb="FFFCFCFF"/>
        <color rgb="FFF8696B"/>
      </colorScale>
    </cfRule>
  </conditionalFormatting>
  <conditionalFormatting sqref="H6:H8">
    <cfRule type="colorScale" priority="54892">
      <colorScale>
        <cfvo type="min"/>
        <cfvo type="percentile" val="50"/>
        <cfvo type="max"/>
        <color rgb="FFF8696B"/>
        <color rgb="FFFCFCFF"/>
        <color rgb="FF63BE7B"/>
      </colorScale>
    </cfRule>
    <cfRule type="colorScale" priority="54893">
      <colorScale>
        <cfvo type="min"/>
        <cfvo type="max"/>
        <color rgb="FFFCFCFF"/>
        <color rgb="FF63BE7B"/>
      </colorScale>
    </cfRule>
  </conditionalFormatting>
  <conditionalFormatting sqref="U6:U8">
    <cfRule type="colorScale" priority="54894">
      <colorScale>
        <cfvo type="min"/>
        <cfvo type="percentile" val="50"/>
        <cfvo type="max"/>
        <color rgb="FFF8696B"/>
        <color rgb="FFFCFCFF"/>
        <color rgb="FF63BE7B"/>
      </colorScale>
    </cfRule>
  </conditionalFormatting>
  <conditionalFormatting sqref="D2:D10">
    <cfRule type="colorScale" priority="54962">
      <colorScale>
        <cfvo type="min"/>
        <cfvo type="percentile" val="50"/>
        <cfvo type="max"/>
        <color rgb="FFF8696B"/>
        <color rgb="FFFCFCFF"/>
        <color rgb="FF63BE7B"/>
      </colorScale>
    </cfRule>
  </conditionalFormatting>
  <conditionalFormatting sqref="G2:G10">
    <cfRule type="colorScale" priority="54964">
      <colorScale>
        <cfvo type="min"/>
        <cfvo type="max"/>
        <color rgb="FFFCFCFF"/>
        <color rgb="FF63BE7B"/>
      </colorScale>
    </cfRule>
  </conditionalFormatting>
  <conditionalFormatting sqref="O2:O10">
    <cfRule type="colorScale" priority="54966">
      <colorScale>
        <cfvo type="min"/>
        <cfvo type="percentile" val="50"/>
        <cfvo type="max"/>
        <color rgb="FF63BE7B"/>
        <color rgb="FFFCFCFF"/>
        <color rgb="FFF8696B"/>
      </colorScale>
    </cfRule>
  </conditionalFormatting>
  <conditionalFormatting sqref="P2:P10">
    <cfRule type="colorScale" priority="54968">
      <colorScale>
        <cfvo type="min"/>
        <cfvo type="percentile" val="50"/>
        <cfvo type="max"/>
        <color rgb="FF63BE7B"/>
        <color rgb="FFFCFCFF"/>
        <color rgb="FFF8696B"/>
      </colorScale>
    </cfRule>
  </conditionalFormatting>
  <conditionalFormatting sqref="Q2:Q10">
    <cfRule type="colorScale" priority="54970">
      <colorScale>
        <cfvo type="min"/>
        <cfvo type="percentile" val="50"/>
        <cfvo type="max"/>
        <color rgb="FFF8696B"/>
        <color rgb="FFFCFCFF"/>
        <color rgb="FF63BE7B"/>
      </colorScale>
    </cfRule>
  </conditionalFormatting>
  <conditionalFormatting sqref="R2:R10">
    <cfRule type="colorScale" priority="54972">
      <colorScale>
        <cfvo type="min"/>
        <cfvo type="max"/>
        <color rgb="FFFCFCFF"/>
        <color rgb="FF63BE7B"/>
      </colorScale>
    </cfRule>
  </conditionalFormatting>
  <conditionalFormatting sqref="S2:S10">
    <cfRule type="colorScale" priority="54974">
      <colorScale>
        <cfvo type="min"/>
        <cfvo type="max"/>
        <color rgb="FFFCFCFF"/>
        <color rgb="FF63BE7B"/>
      </colorScale>
    </cfRule>
  </conditionalFormatting>
  <conditionalFormatting sqref="T2:T10">
    <cfRule type="colorScale" priority="54976">
      <colorScale>
        <cfvo type="min"/>
        <cfvo type="max"/>
        <color rgb="FFFCFCFF"/>
        <color rgb="FF63BE7B"/>
      </colorScale>
    </cfRule>
  </conditionalFormatting>
  <conditionalFormatting sqref="V2:V10">
    <cfRule type="colorScale" priority="54980">
      <colorScale>
        <cfvo type="min"/>
        <cfvo type="percentile" val="50"/>
        <cfvo type="max"/>
        <color rgb="FF63BE7B"/>
        <color rgb="FFFCFCFF"/>
        <color rgb="FFF8696B"/>
      </colorScale>
    </cfRule>
  </conditionalFormatting>
  <conditionalFormatting sqref="W2:W10">
    <cfRule type="colorScale" priority="54982">
      <colorScale>
        <cfvo type="min"/>
        <cfvo type="percentile" val="50"/>
        <cfvo type="max"/>
        <color rgb="FF63BE7B"/>
        <color rgb="FFFCFCFF"/>
        <color rgb="FFF8696B"/>
      </colorScale>
    </cfRule>
  </conditionalFormatting>
  <conditionalFormatting sqref="U2:U10">
    <cfRule type="colorScale" priority="2443">
      <colorScale>
        <cfvo type="min"/>
        <cfvo type="max"/>
        <color rgb="FFFCFCFF"/>
        <color rgb="FF63BE7B"/>
      </colorScale>
    </cfRule>
    <cfRule type="colorScale" priority="2444">
      <colorScale>
        <cfvo type="min"/>
        <cfvo type="percentile" val="50"/>
        <cfvo type="max"/>
        <color rgb="FFF8696B"/>
        <color rgb="FFFCFCFF"/>
        <color rgb="FF63BE7B"/>
      </colorScale>
    </cfRule>
  </conditionalFormatting>
  <conditionalFormatting sqref="J6">
    <cfRule type="colorScale" priority="55087">
      <colorScale>
        <cfvo type="min"/>
        <cfvo type="max"/>
        <color rgb="FFFCFCFF"/>
        <color rgb="FF63BE7B"/>
      </colorScale>
    </cfRule>
  </conditionalFormatting>
  <conditionalFormatting sqref="J6:J7">
    <cfRule type="colorScale" priority="55088">
      <colorScale>
        <cfvo type="min"/>
        <cfvo type="max"/>
        <color rgb="FFFCFCFF"/>
        <color rgb="FF63BE7B"/>
      </colorScale>
    </cfRule>
  </conditionalFormatting>
  <conditionalFormatting sqref="J6:J7">
    <cfRule type="colorScale" priority="55089">
      <colorScale>
        <cfvo type="min"/>
        <cfvo type="max"/>
        <color rgb="FFFCFCFF"/>
        <color rgb="FF63BE7B"/>
      </colorScale>
    </cfRule>
    <cfRule type="colorScale" priority="55090">
      <colorScale>
        <cfvo type="min"/>
        <cfvo type="percentile" val="50"/>
        <cfvo type="max"/>
        <color rgb="FFF8696B"/>
        <color rgb="FFFCFCFF"/>
        <color rgb="FF63BE7B"/>
      </colorScale>
    </cfRule>
    <cfRule type="colorScale" priority="55091">
      <colorScale>
        <cfvo type="min"/>
        <cfvo type="percentile" val="50"/>
        <cfvo type="max"/>
        <color rgb="FFF8696B"/>
        <color rgb="FFFCFCFF"/>
        <color rgb="FF63BE7B"/>
      </colorScale>
    </cfRule>
  </conditionalFormatting>
  <conditionalFormatting sqref="J2:J10">
    <cfRule type="colorScale" priority="55102">
      <colorScale>
        <cfvo type="min"/>
        <cfvo type="max"/>
        <color rgb="FFFCFCFF"/>
        <color rgb="FF63BE7B"/>
      </colorScale>
    </cfRule>
  </conditionalFormatting>
  <conditionalFormatting sqref="D3">
    <cfRule type="colorScale" priority="56196">
      <colorScale>
        <cfvo type="min"/>
        <cfvo type="percentile" val="50"/>
        <cfvo type="max"/>
        <color rgb="FFF8696B"/>
        <color rgb="FFFCFCFF"/>
        <color rgb="FF63BE7B"/>
      </colorScale>
    </cfRule>
  </conditionalFormatting>
  <conditionalFormatting sqref="E3">
    <cfRule type="colorScale" priority="56197">
      <colorScale>
        <cfvo type="min"/>
        <cfvo type="max"/>
        <color rgb="FFFCFCFF"/>
        <color rgb="FF63BE7B"/>
      </colorScale>
    </cfRule>
    <cfRule type="colorScale" priority="56198">
      <colorScale>
        <cfvo type="min"/>
        <cfvo type="max"/>
        <color rgb="FFFCFCFF"/>
        <color rgb="FF63BE7B"/>
      </colorScale>
    </cfRule>
    <cfRule type="colorScale" priority="56199">
      <colorScale>
        <cfvo type="min"/>
        <cfvo type="max"/>
        <color rgb="FFFCFCFF"/>
        <color rgb="FF63BE7B"/>
      </colorScale>
    </cfRule>
  </conditionalFormatting>
  <conditionalFormatting sqref="G3">
    <cfRule type="colorScale" priority="56200">
      <colorScale>
        <cfvo type="min"/>
        <cfvo type="max"/>
        <color rgb="FFFCFCFF"/>
        <color rgb="FF63BE7B"/>
      </colorScale>
    </cfRule>
    <cfRule type="colorScale" priority="56201">
      <colorScale>
        <cfvo type="min"/>
        <cfvo type="max"/>
        <color rgb="FFFCFCFF"/>
        <color rgb="FF63BE7B"/>
      </colorScale>
    </cfRule>
    <cfRule type="colorScale" priority="56202">
      <colorScale>
        <cfvo type="min"/>
        <cfvo type="max"/>
        <color rgb="FFFCFCFF"/>
        <color rgb="FF63BE7B"/>
      </colorScale>
    </cfRule>
  </conditionalFormatting>
  <conditionalFormatting sqref="H3">
    <cfRule type="colorScale" priority="56203">
      <colorScale>
        <cfvo type="min"/>
        <cfvo type="percentile" val="50"/>
        <cfvo type="max"/>
        <color rgb="FFF8696B"/>
        <color rgb="FFFCFCFF"/>
        <color rgb="FF5A8AC6"/>
      </colorScale>
    </cfRule>
  </conditionalFormatting>
  <conditionalFormatting sqref="H3">
    <cfRule type="colorScale" priority="56204">
      <colorScale>
        <cfvo type="min"/>
        <cfvo type="percentile" val="50"/>
        <cfvo type="max"/>
        <color rgb="FFF8696B"/>
        <color rgb="FFFCFCFF"/>
        <color rgb="FF63BE7B"/>
      </colorScale>
    </cfRule>
    <cfRule type="colorScale" priority="56205">
      <colorScale>
        <cfvo type="min"/>
        <cfvo type="max"/>
        <color rgb="FFFCFCFF"/>
        <color rgb="FF63BE7B"/>
      </colorScale>
    </cfRule>
    <cfRule type="colorScale" priority="56206">
      <colorScale>
        <cfvo type="min"/>
        <cfvo type="percentile" val="50"/>
        <cfvo type="max"/>
        <color rgb="FFF8696B"/>
        <color rgb="FFFCFCFF"/>
        <color rgb="FF63BE7B"/>
      </colorScale>
    </cfRule>
    <cfRule type="colorScale" priority="56207">
      <colorScale>
        <cfvo type="min"/>
        <cfvo type="max"/>
        <color rgb="FFFCFCFF"/>
        <color rgb="FF63BE7B"/>
      </colorScale>
    </cfRule>
    <cfRule type="colorScale" priority="56208">
      <colorScale>
        <cfvo type="min"/>
        <cfvo type="percentile" val="50"/>
        <cfvo type="max"/>
        <color rgb="FFF8696B"/>
        <color rgb="FFFCFCFF"/>
        <color rgb="FF63BE7B"/>
      </colorScale>
    </cfRule>
  </conditionalFormatting>
  <conditionalFormatting sqref="I3">
    <cfRule type="colorScale" priority="56209">
      <colorScale>
        <cfvo type="min"/>
        <cfvo type="percentile" val="50"/>
        <cfvo type="max"/>
        <color rgb="FFF8696B"/>
        <color rgb="FFFCFCFF"/>
        <color rgb="FF63BE7B"/>
      </colorScale>
    </cfRule>
    <cfRule type="colorScale" priority="56210">
      <colorScale>
        <cfvo type="min"/>
        <cfvo type="max"/>
        <color rgb="FFFCFCFF"/>
        <color rgb="FF63BE7B"/>
      </colorScale>
    </cfRule>
    <cfRule type="colorScale" priority="56211">
      <colorScale>
        <cfvo type="min"/>
        <cfvo type="percentile" val="50"/>
        <cfvo type="max"/>
        <color rgb="FFF8696B"/>
        <color rgb="FFFCFCFF"/>
        <color rgb="FF63BE7B"/>
      </colorScale>
    </cfRule>
    <cfRule type="colorScale" priority="56212">
      <colorScale>
        <cfvo type="min"/>
        <cfvo type="percentile" val="50"/>
        <cfvo type="max"/>
        <color rgb="FFF8696B"/>
        <color rgb="FFFCFCFF"/>
        <color rgb="FF5A8AC6"/>
      </colorScale>
    </cfRule>
    <cfRule type="colorScale" priority="56213">
      <colorScale>
        <cfvo type="min"/>
        <cfvo type="percentile" val="50"/>
        <cfvo type="max"/>
        <color rgb="FFF8696B"/>
        <color rgb="FFFCFCFF"/>
        <color rgb="FF63BE7B"/>
      </colorScale>
    </cfRule>
    <cfRule type="colorScale" priority="56214">
      <colorScale>
        <cfvo type="min"/>
        <cfvo type="percentile" val="50"/>
        <cfvo type="max"/>
        <color rgb="FFF8696B"/>
        <color rgb="FFFCFCFF"/>
        <color rgb="FF63BE7B"/>
      </colorScale>
    </cfRule>
    <cfRule type="colorScale" priority="56215">
      <colorScale>
        <cfvo type="min"/>
        <cfvo type="max"/>
        <color rgb="FFFCFCFF"/>
        <color rgb="FF63BE7B"/>
      </colorScale>
    </cfRule>
    <cfRule type="colorScale" priority="56216">
      <colorScale>
        <cfvo type="min"/>
        <cfvo type="percentile" val="50"/>
        <cfvo type="max"/>
        <color rgb="FFF8696B"/>
        <color rgb="FFFCFCFF"/>
        <color rgb="FF63BE7B"/>
      </colorScale>
    </cfRule>
  </conditionalFormatting>
  <conditionalFormatting sqref="K3:L3">
    <cfRule type="colorScale" priority="56217">
      <colorScale>
        <cfvo type="min"/>
        <cfvo type="max"/>
        <color rgb="FFFCFCFF"/>
        <color rgb="FF63BE7B"/>
      </colorScale>
    </cfRule>
    <cfRule type="colorScale" priority="56218">
      <colorScale>
        <cfvo type="min"/>
        <cfvo type="max"/>
        <color rgb="FFFCFCFF"/>
        <color rgb="FF63BE7B"/>
      </colorScale>
    </cfRule>
    <cfRule type="colorScale" priority="56219">
      <colorScale>
        <cfvo type="min"/>
        <cfvo type="max"/>
        <color rgb="FFFCFCFF"/>
        <color rgb="FF63BE7B"/>
      </colorScale>
    </cfRule>
  </conditionalFormatting>
  <conditionalFormatting sqref="O3:O4">
    <cfRule type="colorScale" priority="56220">
      <colorScale>
        <cfvo type="min"/>
        <cfvo type="percentile" val="50"/>
        <cfvo type="max"/>
        <color rgb="FF63BE7B"/>
        <color rgb="FFFCFCFF"/>
        <color rgb="FFF8696B"/>
      </colorScale>
    </cfRule>
    <cfRule type="colorScale" priority="56221">
      <colorScale>
        <cfvo type="min"/>
        <cfvo type="percentile" val="50"/>
        <cfvo type="max"/>
        <color rgb="FF63BE7B"/>
        <color rgb="FFFCFCFF"/>
        <color rgb="FFF8696B"/>
      </colorScale>
    </cfRule>
    <cfRule type="colorScale" priority="56222">
      <colorScale>
        <cfvo type="min"/>
        <cfvo type="percentile" val="50"/>
        <cfvo type="max"/>
        <color rgb="FF63BE7B"/>
        <color rgb="FFFCFCFF"/>
        <color rgb="FFF8696B"/>
      </colorScale>
    </cfRule>
    <cfRule type="colorScale" priority="56223">
      <colorScale>
        <cfvo type="min"/>
        <cfvo type="percentile" val="50"/>
        <cfvo type="max"/>
        <color rgb="FF63BE7B"/>
        <color rgb="FFFCFCFF"/>
        <color rgb="FFF8696B"/>
      </colorScale>
    </cfRule>
  </conditionalFormatting>
  <conditionalFormatting sqref="P3:P4">
    <cfRule type="colorScale" priority="56228">
      <colorScale>
        <cfvo type="min"/>
        <cfvo type="percentile" val="50"/>
        <cfvo type="max"/>
        <color rgb="FF63BE7B"/>
        <color rgb="FFFCFCFF"/>
        <color rgb="FFF8696B"/>
      </colorScale>
    </cfRule>
    <cfRule type="colorScale" priority="56229">
      <colorScale>
        <cfvo type="min"/>
        <cfvo type="percentile" val="50"/>
        <cfvo type="max"/>
        <color rgb="FF63BE7B"/>
        <color rgb="FFFCFCFF"/>
        <color rgb="FFF8696B"/>
      </colorScale>
    </cfRule>
    <cfRule type="colorScale" priority="56230">
      <colorScale>
        <cfvo type="min"/>
        <cfvo type="max"/>
        <color rgb="FFFCFCFF"/>
        <color rgb="FFF8696B"/>
      </colorScale>
    </cfRule>
  </conditionalFormatting>
  <conditionalFormatting sqref="Q3:Q4">
    <cfRule type="colorScale" priority="56234">
      <colorScale>
        <cfvo type="min"/>
        <cfvo type="percentile" val="50"/>
        <cfvo type="max"/>
        <color rgb="FFF8696B"/>
        <color rgb="FFFCFCFF"/>
        <color rgb="FF63BE7B"/>
      </colorScale>
    </cfRule>
    <cfRule type="colorScale" priority="56235">
      <colorScale>
        <cfvo type="min"/>
        <cfvo type="max"/>
        <color rgb="FFFFEF9C"/>
        <color rgb="FF63BE7B"/>
      </colorScale>
    </cfRule>
    <cfRule type="colorScale" priority="56236">
      <colorScale>
        <cfvo type="min"/>
        <cfvo type="max"/>
        <color rgb="FFFFEF9C"/>
        <color rgb="FF63BE7B"/>
      </colorScale>
    </cfRule>
    <cfRule type="colorScale" priority="56237">
      <colorScale>
        <cfvo type="min"/>
        <cfvo type="max"/>
        <color rgb="FFFFEF9C"/>
        <color rgb="FF63BE7B"/>
      </colorScale>
    </cfRule>
    <cfRule type="colorScale" priority="56238">
      <colorScale>
        <cfvo type="min"/>
        <cfvo type="max"/>
        <color rgb="FFFCFCFF"/>
        <color rgb="FF63BE7B"/>
      </colorScale>
    </cfRule>
    <cfRule type="colorScale" priority="56239">
      <colorScale>
        <cfvo type="min"/>
        <cfvo type="max"/>
        <color rgb="FFFCFCFF"/>
        <color rgb="FF63BE7B"/>
      </colorScale>
    </cfRule>
    <cfRule type="colorScale" priority="56240">
      <colorScale>
        <cfvo type="min"/>
        <cfvo type="percentile" val="50"/>
        <cfvo type="max"/>
        <color rgb="FFF8696B"/>
        <color rgb="FFFCFCFF"/>
        <color rgb="FF63BE7B"/>
      </colorScale>
    </cfRule>
  </conditionalFormatting>
  <conditionalFormatting sqref="R3:S4">
    <cfRule type="colorScale" priority="56249">
      <colorScale>
        <cfvo type="min"/>
        <cfvo type="percentile" val="50"/>
        <cfvo type="max"/>
        <color rgb="FFF8696B"/>
        <color rgb="FFFCFCFF"/>
        <color rgb="FF63BE7B"/>
      </colorScale>
    </cfRule>
    <cfRule type="colorScale" priority="56250">
      <colorScale>
        <cfvo type="min"/>
        <cfvo type="max"/>
        <color rgb="FFFCFCFF"/>
        <color rgb="FF63BE7B"/>
      </colorScale>
    </cfRule>
    <cfRule type="colorScale" priority="56251">
      <colorScale>
        <cfvo type="min"/>
        <cfvo type="max"/>
        <color rgb="FFFFEF9C"/>
        <color rgb="FF63BE7B"/>
      </colorScale>
    </cfRule>
    <cfRule type="colorScale" priority="56252">
      <colorScale>
        <cfvo type="min"/>
        <cfvo type="max"/>
        <color rgb="FFFFEF9C"/>
        <color rgb="FF63BE7B"/>
      </colorScale>
    </cfRule>
    <cfRule type="colorScale" priority="56253">
      <colorScale>
        <cfvo type="min"/>
        <cfvo type="max"/>
        <color rgb="FFFCFCFF"/>
        <color rgb="FF63BE7B"/>
      </colorScale>
    </cfRule>
  </conditionalFormatting>
  <conditionalFormatting sqref="T3:T4">
    <cfRule type="colorScale" priority="56259">
      <colorScale>
        <cfvo type="min"/>
        <cfvo type="percentile" val="50"/>
        <cfvo type="max"/>
        <color rgb="FFF8696B"/>
        <color rgb="FFFCFCFF"/>
        <color rgb="FF63BE7B"/>
      </colorScale>
    </cfRule>
    <cfRule type="colorScale" priority="56260">
      <colorScale>
        <cfvo type="min"/>
        <cfvo type="max"/>
        <color rgb="FFFCFCFF"/>
        <color rgb="FF63BE7B"/>
      </colorScale>
    </cfRule>
    <cfRule type="colorScale" priority="56261">
      <colorScale>
        <cfvo type="min"/>
        <cfvo type="max"/>
        <color rgb="FFFFEF9C"/>
        <color rgb="FF63BE7B"/>
      </colorScale>
    </cfRule>
    <cfRule type="colorScale" priority="56262">
      <colorScale>
        <cfvo type="min"/>
        <cfvo type="max"/>
        <color rgb="FFFFEF9C"/>
        <color rgb="FF63BE7B"/>
      </colorScale>
    </cfRule>
    <cfRule type="colorScale" priority="56263">
      <colorScale>
        <cfvo type="min"/>
        <cfvo type="max"/>
        <color rgb="FFFCFCFF"/>
        <color rgb="FF63BE7B"/>
      </colorScale>
    </cfRule>
    <cfRule type="colorScale" priority="56264">
      <colorScale>
        <cfvo type="min"/>
        <cfvo type="max"/>
        <color rgb="FFFCFCFF"/>
        <color rgb="FF63BE7B"/>
      </colorScale>
    </cfRule>
  </conditionalFormatting>
  <conditionalFormatting sqref="U3:U4">
    <cfRule type="colorScale" priority="56271">
      <colorScale>
        <cfvo type="min"/>
        <cfvo type="percentile" val="50"/>
        <cfvo type="max"/>
        <color rgb="FFF8696B"/>
        <color rgb="FFFCFCFF"/>
        <color rgb="FF63BE7B"/>
      </colorScale>
    </cfRule>
    <cfRule type="colorScale" priority="56272">
      <colorScale>
        <cfvo type="min"/>
        <cfvo type="max"/>
        <color rgb="FFFCFCFF"/>
        <color rgb="FF63BE7B"/>
      </colorScale>
    </cfRule>
  </conditionalFormatting>
  <conditionalFormatting sqref="V3:V4">
    <cfRule type="colorScale" priority="56275">
      <colorScale>
        <cfvo type="min"/>
        <cfvo type="max"/>
        <color rgb="FFFFEF9C"/>
        <color rgb="FF63BE7B"/>
      </colorScale>
    </cfRule>
    <cfRule type="colorScale" priority="56276">
      <colorScale>
        <cfvo type="min"/>
        <cfvo type="max"/>
        <color rgb="FFFFEF9C"/>
        <color rgb="FF63BE7B"/>
      </colorScale>
    </cfRule>
    <cfRule type="colorScale" priority="56277">
      <colorScale>
        <cfvo type="min"/>
        <cfvo type="max"/>
        <color rgb="FFFFEF9C"/>
        <color rgb="FF63BE7B"/>
      </colorScale>
    </cfRule>
  </conditionalFormatting>
  <conditionalFormatting sqref="W3:W4">
    <cfRule type="colorScale" priority="56281">
      <colorScale>
        <cfvo type="min"/>
        <cfvo type="percentile" val="50"/>
        <cfvo type="max"/>
        <color rgb="FF63BE7B"/>
        <color rgb="FFFCFCFF"/>
        <color rgb="FFF8696B"/>
      </colorScale>
    </cfRule>
    <cfRule type="colorScale" priority="56282">
      <colorScale>
        <cfvo type="min"/>
        <cfvo type="max"/>
        <color rgb="FF63BE7B"/>
        <color rgb="FFFCFCFF"/>
      </colorScale>
    </cfRule>
    <cfRule type="colorScale" priority="56283">
      <colorScale>
        <cfvo type="min"/>
        <cfvo type="percentile" val="50"/>
        <cfvo type="max"/>
        <color rgb="FF63BE7B"/>
        <color rgb="FFFCFCFF"/>
        <color rgb="FFF8696B"/>
      </colorScale>
    </cfRule>
  </conditionalFormatting>
  <conditionalFormatting sqref="D2:D4">
    <cfRule type="colorScale" priority="56302">
      <colorScale>
        <cfvo type="min"/>
        <cfvo type="percentile" val="50"/>
        <cfvo type="max"/>
        <color rgb="FFF8696B"/>
        <color rgb="FFFCFCFF"/>
        <color rgb="FF63BE7B"/>
      </colorScale>
    </cfRule>
  </conditionalFormatting>
  <conditionalFormatting sqref="I2:I5">
    <cfRule type="colorScale" priority="56323">
      <colorScale>
        <cfvo type="min"/>
        <cfvo type="percentile" val="50"/>
        <cfvo type="max"/>
        <color rgb="FFF8696B"/>
        <color rgb="FFFCFCFF"/>
        <color rgb="FF63BE7B"/>
      </colorScale>
    </cfRule>
  </conditionalFormatting>
  <conditionalFormatting sqref="K2:K4">
    <cfRule type="colorScale" priority="56325">
      <colorScale>
        <cfvo type="min"/>
        <cfvo type="percentile" val="50"/>
        <cfvo type="max"/>
        <color rgb="FFF8696B"/>
        <color rgb="FFFCFCFF"/>
        <color rgb="FF63BE7B"/>
      </colorScale>
    </cfRule>
  </conditionalFormatting>
  <conditionalFormatting sqref="L2:L4">
    <cfRule type="colorScale" priority="56328">
      <colorScale>
        <cfvo type="min"/>
        <cfvo type="percentile" val="50"/>
        <cfvo type="max"/>
        <color rgb="FFF8696B"/>
        <color rgb="FFFCFCFF"/>
        <color rgb="FF63BE7B"/>
      </colorScale>
    </cfRule>
  </conditionalFormatting>
  <conditionalFormatting sqref="O2:O5">
    <cfRule type="colorScale" priority="56329">
      <colorScale>
        <cfvo type="min"/>
        <cfvo type="percentile" val="50"/>
        <cfvo type="max"/>
        <color rgb="FF63BE7B"/>
        <color rgb="FFFCFCFF"/>
        <color rgb="FFF8696B"/>
      </colorScale>
    </cfRule>
  </conditionalFormatting>
  <conditionalFormatting sqref="P2:P5">
    <cfRule type="colorScale" priority="56331">
      <colorScale>
        <cfvo type="min"/>
        <cfvo type="percentile" val="50"/>
        <cfvo type="max"/>
        <color rgb="FF63BE7B"/>
        <color rgb="FFFCFCFF"/>
        <color rgb="FFF8696B"/>
      </colorScale>
    </cfRule>
  </conditionalFormatting>
  <conditionalFormatting sqref="Q2:Q5">
    <cfRule type="colorScale" priority="56333">
      <colorScale>
        <cfvo type="min"/>
        <cfvo type="percentile" val="50"/>
        <cfvo type="max"/>
        <color rgb="FFF8696B"/>
        <color rgb="FFFCFCFF"/>
        <color rgb="FF63BE7B"/>
      </colorScale>
    </cfRule>
  </conditionalFormatting>
  <conditionalFormatting sqref="W2:W5">
    <cfRule type="colorScale" priority="56367">
      <colorScale>
        <cfvo type="min"/>
        <cfvo type="percentile" val="50"/>
        <cfvo type="max"/>
        <color rgb="FF63BE7B"/>
        <color rgb="FFFCFCFF"/>
        <color rgb="FFF8696B"/>
      </colorScale>
    </cfRule>
  </conditionalFormatting>
  <conditionalFormatting sqref="J3">
    <cfRule type="colorScale" priority="56440">
      <colorScale>
        <cfvo type="min"/>
        <cfvo type="max"/>
        <color rgb="FFFCFCFF"/>
        <color rgb="FF63BE7B"/>
      </colorScale>
    </cfRule>
    <cfRule type="colorScale" priority="56441">
      <colorScale>
        <cfvo type="min"/>
        <cfvo type="max"/>
        <color rgb="FFFCFCFF"/>
        <color rgb="FF63BE7B"/>
      </colorScale>
    </cfRule>
    <cfRule type="colorScale" priority="56442">
      <colorScale>
        <cfvo type="min"/>
        <cfvo type="max"/>
        <color rgb="FFFCFCFF"/>
        <color rgb="FF63BE7B"/>
      </colorScale>
    </cfRule>
  </conditionalFormatting>
  <conditionalFormatting sqref="S2:S8">
    <cfRule type="colorScale" priority="56479">
      <colorScale>
        <cfvo type="min"/>
        <cfvo type="percentile" val="50"/>
        <cfvo type="max"/>
        <color rgb="FFF8696B"/>
        <color rgb="FFFCFCFF"/>
        <color rgb="FF63BE7B"/>
      </colorScale>
    </cfRule>
  </conditionalFormatting>
  <conditionalFormatting sqref="D2:D8">
    <cfRule type="colorScale" priority="56481">
      <colorScale>
        <cfvo type="min"/>
        <cfvo type="percentile" val="50"/>
        <cfvo type="max"/>
        <color rgb="FFF8696B"/>
        <color rgb="FFFCFCFF"/>
        <color rgb="FF63BE7B"/>
      </colorScale>
    </cfRule>
  </conditionalFormatting>
  <conditionalFormatting sqref="E2:E8">
    <cfRule type="colorScale" priority="56483">
      <colorScale>
        <cfvo type="min"/>
        <cfvo type="max"/>
        <color rgb="FFFCFCFF"/>
        <color rgb="FF63BE7B"/>
      </colorScale>
    </cfRule>
  </conditionalFormatting>
  <conditionalFormatting sqref="F2:F8">
    <cfRule type="colorScale" priority="56485">
      <colorScale>
        <cfvo type="min"/>
        <cfvo type="percentile" val="50"/>
        <cfvo type="max"/>
        <color rgb="FFF8696B"/>
        <color rgb="FFFCFCFF"/>
        <color rgb="FF63BE7B"/>
      </colorScale>
    </cfRule>
    <cfRule type="colorScale" priority="56486">
      <colorScale>
        <cfvo type="min"/>
        <cfvo type="max"/>
        <color rgb="FFFCFCFF"/>
        <color rgb="FF63BE7B"/>
      </colorScale>
    </cfRule>
  </conditionalFormatting>
  <conditionalFormatting sqref="G2:G8">
    <cfRule type="colorScale" priority="56489">
      <colorScale>
        <cfvo type="min"/>
        <cfvo type="percentile" val="50"/>
        <cfvo type="max"/>
        <color rgb="FFF8696B"/>
        <color rgb="FFFCFCFF"/>
        <color rgb="FF63BE7B"/>
      </colorScale>
    </cfRule>
    <cfRule type="colorScale" priority="56490">
      <colorScale>
        <cfvo type="min"/>
        <cfvo type="max"/>
        <color rgb="FFFCFCFF"/>
        <color rgb="FF63BE7B"/>
      </colorScale>
    </cfRule>
  </conditionalFormatting>
  <conditionalFormatting sqref="H2:H8">
    <cfRule type="colorScale" priority="56493">
      <colorScale>
        <cfvo type="min"/>
        <cfvo type="percentile" val="50"/>
        <cfvo type="max"/>
        <color rgb="FFF8696B"/>
        <color rgb="FFFCFCFF"/>
        <color rgb="FF63BE7B"/>
      </colorScale>
    </cfRule>
  </conditionalFormatting>
  <conditionalFormatting sqref="I2:I8">
    <cfRule type="colorScale" priority="56495">
      <colorScale>
        <cfvo type="min"/>
        <cfvo type="percentile" val="50"/>
        <cfvo type="max"/>
        <color rgb="FFF8696B"/>
        <color rgb="FFFCFCFF"/>
        <color rgb="FF63BE7B"/>
      </colorScale>
    </cfRule>
  </conditionalFormatting>
  <conditionalFormatting sqref="K2:K8">
    <cfRule type="colorScale" priority="56497">
      <colorScale>
        <cfvo type="min"/>
        <cfvo type="percentile" val="50"/>
        <cfvo type="max"/>
        <color rgb="FFF8696B"/>
        <color rgb="FFFCFCFF"/>
        <color rgb="FF63BE7B"/>
      </colorScale>
    </cfRule>
  </conditionalFormatting>
  <conditionalFormatting sqref="L2:L8">
    <cfRule type="colorScale" priority="56499">
      <colorScale>
        <cfvo type="min"/>
        <cfvo type="percentile" val="50"/>
        <cfvo type="max"/>
        <color rgb="FFF8696B"/>
        <color rgb="FFFCFCFF"/>
        <color rgb="FF63BE7B"/>
      </colorScale>
    </cfRule>
  </conditionalFormatting>
  <conditionalFormatting sqref="O2:O8">
    <cfRule type="colorScale" priority="56501">
      <colorScale>
        <cfvo type="min"/>
        <cfvo type="percentile" val="50"/>
        <cfvo type="max"/>
        <color rgb="FF63BE7B"/>
        <color rgb="FFFCFCFF"/>
        <color rgb="FFF8696B"/>
      </colorScale>
    </cfRule>
  </conditionalFormatting>
  <conditionalFormatting sqref="P2:P8">
    <cfRule type="colorScale" priority="56503">
      <colorScale>
        <cfvo type="min"/>
        <cfvo type="percentile" val="50"/>
        <cfvo type="max"/>
        <color rgb="FF63BE7B"/>
        <color rgb="FFFCFCFF"/>
        <color rgb="FFF8696B"/>
      </colorScale>
    </cfRule>
  </conditionalFormatting>
  <conditionalFormatting sqref="Q2:Q8">
    <cfRule type="colorScale" priority="56505">
      <colorScale>
        <cfvo type="min"/>
        <cfvo type="percentile" val="50"/>
        <cfvo type="max"/>
        <color rgb="FFF8696B"/>
        <color rgb="FFFCFCFF"/>
        <color rgb="FF63BE7B"/>
      </colorScale>
    </cfRule>
  </conditionalFormatting>
  <conditionalFormatting sqref="R2:R8">
    <cfRule type="colorScale" priority="56507">
      <colorScale>
        <cfvo type="min"/>
        <cfvo type="percentile" val="50"/>
        <cfvo type="max"/>
        <color rgb="FFF8696B"/>
        <color rgb="FFFCFCFF"/>
        <color rgb="FF63BE7B"/>
      </colorScale>
    </cfRule>
    <cfRule type="colorScale" priority="56508">
      <colorScale>
        <cfvo type="min"/>
        <cfvo type="max"/>
        <color rgb="FFFCFCFF"/>
        <color rgb="FF63BE7B"/>
      </colorScale>
    </cfRule>
  </conditionalFormatting>
  <conditionalFormatting sqref="T2:T8">
    <cfRule type="colorScale" priority="56511">
      <colorScale>
        <cfvo type="min"/>
        <cfvo type="percentile" val="50"/>
        <cfvo type="max"/>
        <color rgb="FFF8696B"/>
        <color rgb="FFFCFCFF"/>
        <color rgb="FF63BE7B"/>
      </colorScale>
    </cfRule>
  </conditionalFormatting>
  <conditionalFormatting sqref="U2:U8">
    <cfRule type="colorScale" priority="56513">
      <colorScale>
        <cfvo type="min"/>
        <cfvo type="percentile" val="50"/>
        <cfvo type="max"/>
        <color rgb="FFF8696B"/>
        <color rgb="FFFCFCFF"/>
        <color rgb="FF63BE7B"/>
      </colorScale>
    </cfRule>
  </conditionalFormatting>
  <conditionalFormatting sqref="V2:V8">
    <cfRule type="colorScale" priority="56515">
      <colorScale>
        <cfvo type="min"/>
        <cfvo type="percentile" val="50"/>
        <cfvo type="max"/>
        <color rgb="FF63BE7B"/>
        <color rgb="FFFCFCFF"/>
        <color rgb="FFF8696B"/>
      </colorScale>
    </cfRule>
  </conditionalFormatting>
  <conditionalFormatting sqref="W2:W8">
    <cfRule type="colorScale" priority="56517">
      <colorScale>
        <cfvo type="min"/>
        <cfvo type="percentile" val="50"/>
        <cfvo type="max"/>
        <color rgb="FF63BE7B"/>
        <color rgb="FFFCFCFF"/>
        <color rgb="FFF8696B"/>
      </colorScale>
    </cfRule>
  </conditionalFormatting>
  <conditionalFormatting sqref="G2:G8">
    <cfRule type="colorScale" priority="56519">
      <colorScale>
        <cfvo type="min"/>
        <cfvo type="max"/>
        <color rgb="FFFCFCFF"/>
        <color rgb="FF63BE7B"/>
      </colorScale>
    </cfRule>
    <cfRule type="colorScale" priority="56520">
      <colorScale>
        <cfvo type="min"/>
        <cfvo type="percentile" val="50"/>
        <cfvo type="max"/>
        <color rgb="FFF8696B"/>
        <color rgb="FFFCFCFF"/>
        <color rgb="FF63BE7B"/>
      </colorScale>
    </cfRule>
  </conditionalFormatting>
  <conditionalFormatting sqref="R2:R8">
    <cfRule type="colorScale" priority="56523">
      <colorScale>
        <cfvo type="min"/>
        <cfvo type="max"/>
        <color rgb="FFFCFCFF"/>
        <color rgb="FF63BE7B"/>
      </colorScale>
    </cfRule>
    <cfRule type="colorScale" priority="56524">
      <colorScale>
        <cfvo type="min"/>
        <cfvo type="percentile" val="50"/>
        <cfvo type="max"/>
        <color rgb="FFF8696B"/>
        <color rgb="FFFCFCFF"/>
        <color rgb="FF63BE7B"/>
      </colorScale>
    </cfRule>
  </conditionalFormatting>
  <conditionalFormatting sqref="F2:F8">
    <cfRule type="colorScale" priority="56527">
      <colorScale>
        <cfvo type="min"/>
        <cfvo type="max"/>
        <color rgb="FFFCFCFF"/>
        <color rgb="FF63BE7B"/>
      </colorScale>
    </cfRule>
  </conditionalFormatting>
  <conditionalFormatting sqref="H2:H8">
    <cfRule type="colorScale" priority="56529">
      <colorScale>
        <cfvo type="min"/>
        <cfvo type="max"/>
        <color rgb="FFFCFCFF"/>
        <color rgb="FF63BE7B"/>
      </colorScale>
    </cfRule>
  </conditionalFormatting>
  <conditionalFormatting sqref="I2:I8">
    <cfRule type="colorScale" priority="56531">
      <colorScale>
        <cfvo type="min"/>
        <cfvo type="max"/>
        <color rgb="FFFCFCFF"/>
        <color rgb="FF63BE7B"/>
      </colorScale>
    </cfRule>
  </conditionalFormatting>
  <conditionalFormatting sqref="K2:K8">
    <cfRule type="colorScale" priority="56533">
      <colorScale>
        <cfvo type="min"/>
        <cfvo type="max"/>
        <color rgb="FFFCFCFF"/>
        <color rgb="FF63BE7B"/>
      </colorScale>
    </cfRule>
  </conditionalFormatting>
  <conditionalFormatting sqref="L2:L8">
    <cfRule type="colorScale" priority="56535">
      <colorScale>
        <cfvo type="min"/>
        <cfvo type="max"/>
        <color rgb="FFFCFCFF"/>
        <color rgb="FF63BE7B"/>
      </colorScale>
    </cfRule>
  </conditionalFormatting>
  <conditionalFormatting sqref="G2:G8">
    <cfRule type="colorScale" priority="56537">
      <colorScale>
        <cfvo type="min"/>
        <cfvo type="max"/>
        <color rgb="FFFCFCFF"/>
        <color rgb="FF63BE7B"/>
      </colorScale>
    </cfRule>
  </conditionalFormatting>
  <conditionalFormatting sqref="D7:D10">
    <cfRule type="colorScale" priority="56539">
      <colorScale>
        <cfvo type="min"/>
        <cfvo type="percentile" val="50"/>
        <cfvo type="max"/>
        <color rgb="FFF8696B"/>
        <color rgb="FFFCFCFF"/>
        <color rgb="FF63BE7B"/>
      </colorScale>
    </cfRule>
  </conditionalFormatting>
  <conditionalFormatting sqref="G7:G10">
    <cfRule type="colorScale" priority="56541">
      <colorScale>
        <cfvo type="min"/>
        <cfvo type="max"/>
        <color rgb="FFFCFCFF"/>
        <color rgb="FF63BE7B"/>
      </colorScale>
    </cfRule>
  </conditionalFormatting>
  <conditionalFormatting sqref="O7:O10">
    <cfRule type="colorScale" priority="56543">
      <colorScale>
        <cfvo type="min"/>
        <cfvo type="percentile" val="50"/>
        <cfvo type="max"/>
        <color rgb="FF63BE7B"/>
        <color rgb="FFFCFCFF"/>
        <color rgb="FFF8696B"/>
      </colorScale>
    </cfRule>
  </conditionalFormatting>
  <conditionalFormatting sqref="P7:P10">
    <cfRule type="colorScale" priority="56545">
      <colorScale>
        <cfvo type="min"/>
        <cfvo type="percentile" val="50"/>
        <cfvo type="max"/>
        <color rgb="FF63BE7B"/>
        <color rgb="FFFCFCFF"/>
        <color rgb="FFF8696B"/>
      </colorScale>
    </cfRule>
  </conditionalFormatting>
  <conditionalFormatting sqref="Q7:Q10">
    <cfRule type="colorScale" priority="56547">
      <colorScale>
        <cfvo type="min"/>
        <cfvo type="percentile" val="50"/>
        <cfvo type="max"/>
        <color rgb="FFF8696B"/>
        <color rgb="FFFCFCFF"/>
        <color rgb="FF63BE7B"/>
      </colorScale>
    </cfRule>
  </conditionalFormatting>
  <conditionalFormatting sqref="R7:R10">
    <cfRule type="colorScale" priority="56549">
      <colorScale>
        <cfvo type="min"/>
        <cfvo type="max"/>
        <color rgb="FFFCFCFF"/>
        <color rgb="FF63BE7B"/>
      </colorScale>
    </cfRule>
  </conditionalFormatting>
  <conditionalFormatting sqref="S7:S10">
    <cfRule type="colorScale" priority="56551">
      <colorScale>
        <cfvo type="min"/>
        <cfvo type="max"/>
        <color rgb="FFFCFCFF"/>
        <color rgb="FF63BE7B"/>
      </colorScale>
    </cfRule>
  </conditionalFormatting>
  <conditionalFormatting sqref="T7:T10">
    <cfRule type="colorScale" priority="56553">
      <colorScale>
        <cfvo type="min"/>
        <cfvo type="max"/>
        <color rgb="FFFCFCFF"/>
        <color rgb="FF63BE7B"/>
      </colorScale>
    </cfRule>
  </conditionalFormatting>
  <conditionalFormatting sqref="U2:U10">
    <cfRule type="colorScale" priority="56555">
      <colorScale>
        <cfvo type="min"/>
        <cfvo type="percentile" val="50"/>
        <cfvo type="max"/>
        <color rgb="FFF8696B"/>
        <color rgb="FFFCFCFF"/>
        <color rgb="FF63BE7B"/>
      </colorScale>
    </cfRule>
  </conditionalFormatting>
  <conditionalFormatting sqref="V7:V10">
    <cfRule type="colorScale" priority="56557">
      <colorScale>
        <cfvo type="min"/>
        <cfvo type="percentile" val="50"/>
        <cfvo type="max"/>
        <color rgb="FF63BE7B"/>
        <color rgb="FFFCFCFF"/>
        <color rgb="FFF8696B"/>
      </colorScale>
    </cfRule>
  </conditionalFormatting>
  <conditionalFormatting sqref="W7:W10">
    <cfRule type="colorScale" priority="56559">
      <colorScale>
        <cfvo type="min"/>
        <cfvo type="percentile" val="50"/>
        <cfvo type="max"/>
        <color rgb="FF63BE7B"/>
        <color rgb="FFFCFCFF"/>
        <color rgb="FFF8696B"/>
      </colorScale>
    </cfRule>
  </conditionalFormatting>
  <conditionalFormatting sqref="O2:O10">
    <cfRule type="colorScale" priority="56561">
      <colorScale>
        <cfvo type="min"/>
        <cfvo type="percentile" val="50"/>
        <cfvo type="max"/>
        <color rgb="FF63BE7B"/>
        <color rgb="FFFCFCFF"/>
        <color rgb="FFF8696B"/>
      </colorScale>
    </cfRule>
    <cfRule type="colorScale" priority="56562">
      <colorScale>
        <cfvo type="min"/>
        <cfvo type="max"/>
        <color rgb="FFFCFCFF"/>
        <color rgb="FF63BE7B"/>
      </colorScale>
    </cfRule>
  </conditionalFormatting>
  <conditionalFormatting sqref="S2:S10">
    <cfRule type="colorScale" priority="56565">
      <colorScale>
        <cfvo type="min"/>
        <cfvo type="max"/>
        <color rgb="FFFCFCFF"/>
        <color rgb="FF63BE7B"/>
      </colorScale>
    </cfRule>
    <cfRule type="colorScale" priority="56566">
      <colorScale>
        <cfvo type="min"/>
        <cfvo type="percentile" val="50"/>
        <cfvo type="max"/>
        <color rgb="FFF8696B"/>
        <color rgb="FFFCFCFF"/>
        <color rgb="FF63BE7B"/>
      </colorScale>
    </cfRule>
  </conditionalFormatting>
  <conditionalFormatting sqref="T2:T10">
    <cfRule type="colorScale" priority="56569">
      <colorScale>
        <cfvo type="min"/>
        <cfvo type="max"/>
        <color rgb="FFFCFCFF"/>
        <color rgb="FF63BE7B"/>
      </colorScale>
    </cfRule>
    <cfRule type="colorScale" priority="56570">
      <colorScale>
        <cfvo type="min"/>
        <cfvo type="percentile" val="50"/>
        <cfvo type="max"/>
        <color rgb="FFF8696B"/>
        <color rgb="FFFCFCFF"/>
        <color rgb="FF63BE7B"/>
      </colorScale>
    </cfRule>
  </conditionalFormatting>
  <conditionalFormatting sqref="U2:U10">
    <cfRule type="colorScale" priority="56573">
      <colorScale>
        <cfvo type="min"/>
        <cfvo type="max"/>
        <color rgb="FFFCFCFF"/>
        <color rgb="FF63BE7B"/>
      </colorScale>
    </cfRule>
    <cfRule type="colorScale" priority="56574">
      <colorScale>
        <cfvo type="min"/>
        <cfvo type="percentile" val="50"/>
        <cfvo type="max"/>
        <color rgb="FFF8696B"/>
        <color rgb="FFFCFCFF"/>
        <color rgb="FF63BE7B"/>
      </colorScale>
    </cfRule>
  </conditionalFormatting>
  <conditionalFormatting sqref="J2:J8">
    <cfRule type="colorScale" priority="56577">
      <colorScale>
        <cfvo type="min"/>
        <cfvo type="percentile" val="50"/>
        <cfvo type="max"/>
        <color rgb="FFF8696B"/>
        <color rgb="FFFCFCFF"/>
        <color rgb="FF63BE7B"/>
      </colorScale>
    </cfRule>
    <cfRule type="colorScale" priority="56578">
      <colorScale>
        <cfvo type="min"/>
        <cfvo type="max"/>
        <color rgb="FFFCFCFF"/>
        <color rgb="FF63BE7B"/>
      </colorScale>
    </cfRule>
  </conditionalFormatting>
  <conditionalFormatting sqref="J2:J8">
    <cfRule type="colorScale" priority="56581">
      <colorScale>
        <cfvo type="min"/>
        <cfvo type="max"/>
        <color rgb="FFFCFCFF"/>
        <color rgb="FF63BE7B"/>
      </colorScale>
    </cfRule>
    <cfRule type="colorScale" priority="56582">
      <colorScale>
        <cfvo type="min"/>
        <cfvo type="percentile" val="50"/>
        <cfvo type="max"/>
        <color rgb="FFF8696B"/>
        <color rgb="FFFCFCFF"/>
        <color rgb="FF63BE7B"/>
      </colorScale>
    </cfRule>
  </conditionalFormatting>
  <conditionalFormatting sqref="J2:J8">
    <cfRule type="colorScale" priority="56585">
      <colorScale>
        <cfvo type="min"/>
        <cfvo type="max"/>
        <color rgb="FFFCFCFF"/>
        <color rgb="FF63BE7B"/>
      </colorScale>
    </cfRule>
  </conditionalFormatting>
  <conditionalFormatting sqref="J7:J10">
    <cfRule type="colorScale" priority="56587">
      <colorScale>
        <cfvo type="min"/>
        <cfvo type="max"/>
        <color rgb="FFFCFCFF"/>
        <color rgb="FF63BE7B"/>
      </colorScale>
    </cfRule>
  </conditionalFormatting>
  <conditionalFormatting sqref="E2:E10">
    <cfRule type="colorScale" priority="2460">
      <colorScale>
        <cfvo type="min"/>
        <cfvo type="max"/>
        <color rgb="FFFCFCFF"/>
        <color rgb="FF63BE7B"/>
      </colorScale>
    </cfRule>
  </conditionalFormatting>
  <conditionalFormatting sqref="F2:F10">
    <cfRule type="colorScale" priority="2459">
      <colorScale>
        <cfvo type="min"/>
        <cfvo type="max"/>
        <color rgb="FFFCFCFF"/>
        <color rgb="FF63BE7B"/>
      </colorScale>
    </cfRule>
  </conditionalFormatting>
  <conditionalFormatting sqref="H2:H10">
    <cfRule type="colorScale" priority="2457">
      <colorScale>
        <cfvo type="min"/>
        <cfvo type="max"/>
        <color rgb="FFFCFCFF"/>
        <color rgb="FF63BE7B"/>
      </colorScale>
    </cfRule>
    <cfRule type="colorScale" priority="56622">
      <colorScale>
        <cfvo type="min"/>
        <cfvo type="percentile" val="50"/>
        <cfvo type="max"/>
        <color rgb="FFF8696B"/>
        <color rgb="FFFCFCFF"/>
        <color rgb="FF63BE7B"/>
      </colorScale>
    </cfRule>
  </conditionalFormatting>
  <conditionalFormatting sqref="I2:I10">
    <cfRule type="colorScale" priority="2456">
      <colorScale>
        <cfvo type="min"/>
        <cfvo type="max"/>
        <color rgb="FFFCFCFF"/>
        <color rgb="FF63BE7B"/>
      </colorScale>
    </cfRule>
  </conditionalFormatting>
  <conditionalFormatting sqref="K2:K10">
    <cfRule type="colorScale" priority="2454">
      <colorScale>
        <cfvo type="min"/>
        <cfvo type="max"/>
        <color rgb="FFFCFCFF"/>
        <color rgb="FF63BE7B"/>
      </colorScale>
    </cfRule>
  </conditionalFormatting>
  <conditionalFormatting sqref="L2:L10">
    <cfRule type="colorScale" priority="2453">
      <colorScale>
        <cfvo type="min"/>
        <cfvo type="max"/>
        <color rgb="FFFCFCFF"/>
        <color rgb="FF63BE7B"/>
      </colorScale>
    </cfRule>
  </conditionalFormatting>
  <conditionalFormatting sqref="O2:O10">
    <cfRule type="colorScale" priority="2450">
      <colorScale>
        <cfvo type="min"/>
        <cfvo type="percentile" val="50"/>
        <cfvo type="max"/>
        <color rgb="FF63BE7B"/>
        <color rgb="FFFCFCFF"/>
        <color rgb="FFF8696B"/>
      </colorScale>
    </cfRule>
    <cfRule type="colorScale" priority="56632">
      <colorScale>
        <cfvo type="min"/>
        <cfvo type="max"/>
        <color rgb="FFFCFCFF"/>
        <color rgb="FF63BE7B"/>
      </colorScale>
    </cfRule>
  </conditionalFormatting>
  <conditionalFormatting sqref="D2:D10">
    <cfRule type="colorScale" priority="2087">
      <colorScale>
        <cfvo type="min"/>
        <cfvo type="percentile" val="50"/>
        <cfvo type="max"/>
        <color rgb="FFF8696B"/>
        <color rgb="FFFCFCFF"/>
        <color rgb="FF63BE7B"/>
      </colorScale>
    </cfRule>
  </conditionalFormatting>
  <conditionalFormatting sqref="G2:G10">
    <cfRule type="colorScale" priority="2086">
      <colorScale>
        <cfvo type="min"/>
        <cfvo type="max"/>
        <color rgb="FFFCFCFF"/>
        <color rgb="FF63BE7B"/>
      </colorScale>
    </cfRule>
  </conditionalFormatting>
  <conditionalFormatting sqref="J2:J10">
    <cfRule type="colorScale" priority="2085">
      <colorScale>
        <cfvo type="min"/>
        <cfvo type="max"/>
        <color rgb="FFFCFCFF"/>
        <color rgb="FF63BE7B"/>
      </colorScale>
    </cfRule>
  </conditionalFormatting>
  <conditionalFormatting sqref="O2:O10">
    <cfRule type="colorScale" priority="2082">
      <colorScale>
        <cfvo type="min"/>
        <cfvo type="percentile" val="50"/>
        <cfvo type="max"/>
        <color rgb="FF63BE7B"/>
        <color rgb="FFFCFCFF"/>
        <color rgb="FFF8696B"/>
      </colorScale>
    </cfRule>
  </conditionalFormatting>
  <conditionalFormatting sqref="P2:P10">
    <cfRule type="colorScale" priority="2081">
      <colorScale>
        <cfvo type="min"/>
        <cfvo type="percentile" val="50"/>
        <cfvo type="max"/>
        <color rgb="FF63BE7B"/>
        <color rgb="FFFCFCFF"/>
        <color rgb="FFF8696B"/>
      </colorScale>
    </cfRule>
  </conditionalFormatting>
  <conditionalFormatting sqref="Q2:Q10">
    <cfRule type="colorScale" priority="2080">
      <colorScale>
        <cfvo type="min"/>
        <cfvo type="percentile" val="50"/>
        <cfvo type="max"/>
        <color rgb="FFF8696B"/>
        <color rgb="FFFCFCFF"/>
        <color rgb="FF63BE7B"/>
      </colorScale>
    </cfRule>
  </conditionalFormatting>
  <conditionalFormatting sqref="R2:R10">
    <cfRule type="colorScale" priority="2079">
      <colorScale>
        <cfvo type="min"/>
        <cfvo type="max"/>
        <color rgb="FFFCFCFF"/>
        <color rgb="FF63BE7B"/>
      </colorScale>
    </cfRule>
  </conditionalFormatting>
  <conditionalFormatting sqref="S2:S10">
    <cfRule type="colorScale" priority="2078">
      <colorScale>
        <cfvo type="min"/>
        <cfvo type="max"/>
        <color rgb="FFFCFCFF"/>
        <color rgb="FF63BE7B"/>
      </colorScale>
    </cfRule>
  </conditionalFormatting>
  <conditionalFormatting sqref="T2:T10">
    <cfRule type="colorScale" priority="2077">
      <colorScale>
        <cfvo type="min"/>
        <cfvo type="max"/>
        <color rgb="FFFCFCFF"/>
        <color rgb="FF63BE7B"/>
      </colorScale>
    </cfRule>
  </conditionalFormatting>
  <conditionalFormatting sqref="U2:U10">
    <cfRule type="colorScale" priority="2076">
      <colorScale>
        <cfvo type="min"/>
        <cfvo type="max"/>
        <color rgb="FFFCFCFF"/>
        <color rgb="FF63BE7B"/>
      </colorScale>
    </cfRule>
  </conditionalFormatting>
  <conditionalFormatting sqref="V2:V10">
    <cfRule type="colorScale" priority="2075">
      <colorScale>
        <cfvo type="min"/>
        <cfvo type="percentile" val="50"/>
        <cfvo type="max"/>
        <color rgb="FF63BE7B"/>
        <color rgb="FFFCFCFF"/>
        <color rgb="FFF8696B"/>
      </colorScale>
    </cfRule>
  </conditionalFormatting>
  <conditionalFormatting sqref="W2:W10">
    <cfRule type="colorScale" priority="2074">
      <colorScale>
        <cfvo type="min"/>
        <cfvo type="percentile" val="50"/>
        <cfvo type="max"/>
        <color rgb="FF63BE7B"/>
        <color rgb="FFFCFCFF"/>
        <color rgb="FFF8696B"/>
      </colorScale>
    </cfRule>
  </conditionalFormatting>
  <conditionalFormatting sqref="D11">
    <cfRule type="colorScale" priority="1987">
      <colorScale>
        <cfvo type="min"/>
        <cfvo type="percentile" val="50"/>
        <cfvo type="max"/>
        <color rgb="FFF8696B"/>
        <color rgb="FFFCFCFF"/>
        <color rgb="FF63BE7B"/>
      </colorScale>
    </cfRule>
  </conditionalFormatting>
  <conditionalFormatting sqref="D11">
    <cfRule type="colorScale" priority="1988">
      <colorScale>
        <cfvo type="min"/>
        <cfvo type="percentile" val="50"/>
        <cfvo type="max"/>
        <color rgb="FFF8696B"/>
        <color rgb="FFFCFCFF"/>
        <color rgb="FF63BE7B"/>
      </colorScale>
    </cfRule>
  </conditionalFormatting>
  <conditionalFormatting sqref="E11">
    <cfRule type="colorScale" priority="1989">
      <colorScale>
        <cfvo type="min"/>
        <cfvo type="percentile" val="50"/>
        <cfvo type="max"/>
        <color rgb="FFF8696B"/>
        <color rgb="FFFCFCFF"/>
        <color rgb="FF63BE7B"/>
      </colorScale>
    </cfRule>
    <cfRule type="colorScale" priority="1990">
      <colorScale>
        <cfvo type="min"/>
        <cfvo type="max"/>
        <color rgb="FFFCFCFF"/>
        <color rgb="FF63BE7B"/>
      </colorScale>
    </cfRule>
    <cfRule type="colorScale" priority="1991">
      <colorScale>
        <cfvo type="min"/>
        <cfvo type="percentile" val="50"/>
        <cfvo type="max"/>
        <color rgb="FFF8696B"/>
        <color rgb="FFFCFCFF"/>
        <color rgb="FF63BE7B"/>
      </colorScale>
    </cfRule>
  </conditionalFormatting>
  <conditionalFormatting sqref="E11">
    <cfRule type="colorScale" priority="1992">
      <colorScale>
        <cfvo type="min"/>
        <cfvo type="max"/>
        <color rgb="FFFCFCFF"/>
        <color rgb="FF63BE7B"/>
      </colorScale>
    </cfRule>
    <cfRule type="colorScale" priority="1993">
      <colorScale>
        <cfvo type="min"/>
        <cfvo type="max"/>
        <color rgb="FFFCFCFF"/>
        <color rgb="FF63BE7B"/>
      </colorScale>
    </cfRule>
    <cfRule type="colorScale" priority="1994">
      <colorScale>
        <cfvo type="min"/>
        <cfvo type="max"/>
        <color rgb="FFFCFCFF"/>
        <color rgb="FF63BE7B"/>
      </colorScale>
    </cfRule>
  </conditionalFormatting>
  <conditionalFormatting sqref="E11:N11">
    <cfRule type="colorScale" priority="1966">
      <colorScale>
        <cfvo type="min"/>
        <cfvo type="max"/>
        <color rgb="FFFCFCFF"/>
        <color rgb="FF63BE7B"/>
      </colorScale>
    </cfRule>
    <cfRule type="colorScale" priority="1967">
      <colorScale>
        <cfvo type="min"/>
        <cfvo type="max"/>
        <color rgb="FFFCFCFF"/>
        <color rgb="FF63BE7B"/>
      </colorScale>
    </cfRule>
    <cfRule type="colorScale" priority="1968">
      <colorScale>
        <cfvo type="min"/>
        <cfvo type="percentile" val="50"/>
        <cfvo type="max"/>
        <color rgb="FFF8696B"/>
        <color rgb="FFFFEB84"/>
        <color rgb="FF63BE7B"/>
      </colorScale>
    </cfRule>
    <cfRule type="colorScale" priority="1969">
      <colorScale>
        <cfvo type="min"/>
        <cfvo type="max"/>
        <color rgb="FFFFEF9C"/>
        <color rgb="FF63BE7B"/>
      </colorScale>
    </cfRule>
  </conditionalFormatting>
  <conditionalFormatting sqref="F11">
    <cfRule type="colorScale" priority="1995">
      <colorScale>
        <cfvo type="min"/>
        <cfvo type="max"/>
        <color rgb="FFFCFCFF"/>
        <color rgb="FF63BE7B"/>
      </colorScale>
    </cfRule>
    <cfRule type="colorScale" priority="1996">
      <colorScale>
        <cfvo type="min"/>
        <cfvo type="percentile" val="50"/>
        <cfvo type="max"/>
        <color rgb="FFF8696B"/>
        <color rgb="FFFCFCFF"/>
        <color rgb="FF63BE7B"/>
      </colorScale>
    </cfRule>
    <cfRule type="colorScale" priority="1997">
      <colorScale>
        <cfvo type="min"/>
        <cfvo type="max"/>
        <color rgb="FFFCFCFF"/>
        <color rgb="FF63BE7B"/>
      </colorScale>
    </cfRule>
    <cfRule type="colorScale" priority="1998">
      <colorScale>
        <cfvo type="min"/>
        <cfvo type="percentile" val="50"/>
        <cfvo type="max"/>
        <color rgb="FFF8696B"/>
        <color rgb="FFFCFCFF"/>
        <color rgb="FF63BE7B"/>
      </colorScale>
    </cfRule>
  </conditionalFormatting>
  <conditionalFormatting sqref="F11">
    <cfRule type="colorScale" priority="1999">
      <colorScale>
        <cfvo type="min"/>
        <cfvo type="max"/>
        <color rgb="FFFCFCFF"/>
        <color rgb="FF63BE7B"/>
      </colorScale>
    </cfRule>
    <cfRule type="colorScale" priority="2000">
      <colorScale>
        <cfvo type="min"/>
        <cfvo type="max"/>
        <color rgb="FFFCFCFF"/>
        <color rgb="FF63BE7B"/>
      </colorScale>
    </cfRule>
    <cfRule type="colorScale" priority="2001">
      <colorScale>
        <cfvo type="min"/>
        <cfvo type="max"/>
        <color rgb="FFFCFCFF"/>
        <color rgb="FF63BE7B"/>
      </colorScale>
    </cfRule>
  </conditionalFormatting>
  <conditionalFormatting sqref="G11">
    <cfRule type="colorScale" priority="2002">
      <colorScale>
        <cfvo type="min"/>
        <cfvo type="percentile" val="50"/>
        <cfvo type="max"/>
        <color rgb="FFF8696B"/>
        <color rgb="FFFCFCFF"/>
        <color rgb="FF63BE7B"/>
      </colorScale>
    </cfRule>
    <cfRule type="colorScale" priority="2003">
      <colorScale>
        <cfvo type="min"/>
        <cfvo type="max"/>
        <color rgb="FFFCFCFF"/>
        <color rgb="FF63BE7B"/>
      </colorScale>
    </cfRule>
    <cfRule type="colorScale" priority="2004">
      <colorScale>
        <cfvo type="min"/>
        <cfvo type="percentile" val="50"/>
        <cfvo type="max"/>
        <color rgb="FFF8696B"/>
        <color rgb="FFFCFCFF"/>
        <color rgb="FF63BE7B"/>
      </colorScale>
    </cfRule>
  </conditionalFormatting>
  <conditionalFormatting sqref="G11">
    <cfRule type="colorScale" priority="2005">
      <colorScale>
        <cfvo type="min"/>
        <cfvo type="max"/>
        <color rgb="FFFCFCFF"/>
        <color rgb="FF63BE7B"/>
      </colorScale>
    </cfRule>
    <cfRule type="colorScale" priority="2006">
      <colorScale>
        <cfvo type="min"/>
        <cfvo type="max"/>
        <color rgb="FFFCFCFF"/>
        <color rgb="FF63BE7B"/>
      </colorScale>
    </cfRule>
    <cfRule type="colorScale" priority="2007">
      <colorScale>
        <cfvo type="min"/>
        <cfvo type="max"/>
        <color rgb="FFFCFCFF"/>
        <color rgb="FF63BE7B"/>
      </colorScale>
    </cfRule>
  </conditionalFormatting>
  <conditionalFormatting sqref="H11">
    <cfRule type="colorScale" priority="1986">
      <colorScale>
        <cfvo type="min"/>
        <cfvo type="percentile" val="50"/>
        <cfvo type="max"/>
        <color rgb="FFF8696B"/>
        <color rgb="FFFCFCFF"/>
        <color rgb="FF5A8AC6"/>
      </colorScale>
    </cfRule>
  </conditionalFormatting>
  <conditionalFormatting sqref="H11">
    <cfRule type="colorScale" priority="2008">
      <colorScale>
        <cfvo type="min"/>
        <cfvo type="percentile" val="50"/>
        <cfvo type="max"/>
        <color rgb="FFF8696B"/>
        <color rgb="FFFCFCFF"/>
        <color rgb="FF63BE7B"/>
      </colorScale>
    </cfRule>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onditionalFormatting>
  <conditionalFormatting sqref="H11">
    <cfRule type="colorScale" priority="2011">
      <colorScale>
        <cfvo type="min"/>
        <cfvo type="percentile" val="50"/>
        <cfvo type="max"/>
        <color rgb="FFF8696B"/>
        <color rgb="FFFCFCFF"/>
        <color rgb="FF63BE7B"/>
      </colorScale>
    </cfRule>
    <cfRule type="colorScale" priority="2012">
      <colorScale>
        <cfvo type="min"/>
        <cfvo type="max"/>
        <color rgb="FFFCFCFF"/>
        <color rgb="FF63BE7B"/>
      </colorScale>
    </cfRule>
    <cfRule type="colorScale" priority="2013">
      <colorScale>
        <cfvo type="min"/>
        <cfvo type="percentile" val="50"/>
        <cfvo type="max"/>
        <color rgb="FFF8696B"/>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onditionalFormatting>
  <conditionalFormatting sqref="I11">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fRule type="colorScale" priority="2018">
      <colorScale>
        <cfvo type="min"/>
        <cfvo type="percentile" val="50"/>
        <cfvo type="max"/>
        <color rgb="FFF8696B"/>
        <color rgb="FFFCFCFF"/>
        <color rgb="FF63BE7B"/>
      </colorScale>
    </cfRule>
  </conditionalFormatting>
  <conditionalFormatting sqref="I11:J11">
    <cfRule type="colorScale" priority="2038">
      <colorScale>
        <cfvo type="min"/>
        <cfvo type="percentile" val="50"/>
        <cfvo type="max"/>
        <color rgb="FFF8696B"/>
        <color rgb="FFFCFCFF"/>
        <color rgb="FF63BE7B"/>
      </colorScale>
    </cfRule>
    <cfRule type="colorScale" priority="2039">
      <colorScale>
        <cfvo type="min"/>
        <cfvo type="max"/>
        <color rgb="FFFCFCFF"/>
        <color rgb="FF63BE7B"/>
      </colorScale>
    </cfRule>
  </conditionalFormatting>
  <conditionalFormatting sqref="I11:J11">
    <cfRule type="colorScale" priority="2019">
      <colorScale>
        <cfvo type="min"/>
        <cfvo type="percentile" val="50"/>
        <cfvo type="max"/>
        <color rgb="FFF8696B"/>
        <color rgb="FFFCFCFF"/>
        <color rgb="FF63BE7B"/>
      </colorScale>
    </cfRule>
    <cfRule type="colorScale" priority="2020">
      <colorScale>
        <cfvo type="min"/>
        <cfvo type="max"/>
        <color rgb="FFFCFCFF"/>
        <color rgb="FF63BE7B"/>
      </colorScale>
    </cfRule>
    <cfRule type="colorScale" priority="2021">
      <colorScale>
        <cfvo type="min"/>
        <cfvo type="percentile" val="50"/>
        <cfvo type="max"/>
        <color rgb="FFF8696B"/>
        <color rgb="FFFCFCFF"/>
        <color rgb="FF63BE7B"/>
      </colorScale>
    </cfRule>
    <cfRule type="colorScale" priority="2022">
      <colorScale>
        <cfvo type="min"/>
        <cfvo type="percentile" val="50"/>
        <cfvo type="max"/>
        <color rgb="FFF8696B"/>
        <color rgb="FFFCFCFF"/>
        <color rgb="FF5A8AC6"/>
      </colorScale>
    </cfRule>
    <cfRule type="colorScale" priority="2023">
      <colorScale>
        <cfvo type="min"/>
        <cfvo type="percentile" val="50"/>
        <cfvo type="max"/>
        <color rgb="FFF8696B"/>
        <color rgb="FFFCFCFF"/>
        <color rgb="FF63BE7B"/>
      </colorScale>
    </cfRule>
    <cfRule type="colorScale" priority="2024">
      <colorScale>
        <cfvo type="min"/>
        <cfvo type="percentile" val="50"/>
        <cfvo type="max"/>
        <color rgb="FFF8696B"/>
        <color rgb="FFFCFCFF"/>
        <color rgb="FF63BE7B"/>
      </colorScale>
    </cfRule>
    <cfRule type="colorScale" priority="2025">
      <colorScale>
        <cfvo type="min"/>
        <cfvo type="max"/>
        <color rgb="FFFCFCFF"/>
        <color rgb="FF63BE7B"/>
      </colorScale>
    </cfRule>
    <cfRule type="colorScale" priority="2026">
      <colorScale>
        <cfvo type="min"/>
        <cfvo type="percentile" val="50"/>
        <cfvo type="max"/>
        <color rgb="FFF8696B"/>
        <color rgb="FFFCFCFF"/>
        <color rgb="FF63BE7B"/>
      </colorScale>
    </cfRule>
  </conditionalFormatting>
  <conditionalFormatting sqref="J11">
    <cfRule type="colorScale" priority="2040">
      <colorScale>
        <cfvo type="min"/>
        <cfvo type="percentile" val="50"/>
        <cfvo type="max"/>
        <color rgb="FFF8696B"/>
        <color rgb="FFFCFCFF"/>
        <color rgb="FF63BE7B"/>
      </colorScale>
    </cfRule>
  </conditionalFormatting>
  <conditionalFormatting sqref="J11">
    <cfRule type="colorScale" priority="2027">
      <colorScale>
        <cfvo type="min"/>
        <cfvo type="percentile" val="50"/>
        <cfvo type="max"/>
        <color rgb="FFF8696B"/>
        <color rgb="FFFCFCFF"/>
        <color rgb="FF63BE7B"/>
      </colorScale>
    </cfRule>
    <cfRule type="colorScale" priority="2028">
      <colorScale>
        <cfvo type="min"/>
        <cfvo type="max"/>
        <color rgb="FFFCFCFF"/>
        <color rgb="FF63BE7B"/>
      </colorScale>
    </cfRule>
    <cfRule type="colorScale" priority="2029">
      <colorScale>
        <cfvo type="min"/>
        <cfvo type="percentile" val="50"/>
        <cfvo type="max"/>
        <color rgb="FFF8696B"/>
        <color rgb="FFFCFCFF"/>
        <color rgb="FF63BE7B"/>
      </colorScale>
    </cfRule>
  </conditionalFormatting>
  <conditionalFormatting sqref="K11">
    <cfRule type="colorScale" priority="2030">
      <colorScale>
        <cfvo type="min"/>
        <cfvo type="percentile" val="50"/>
        <cfvo type="max"/>
        <color rgb="FFF8696B"/>
        <color rgb="FFFCFCFF"/>
        <color rgb="FF63BE7B"/>
      </colorScale>
    </cfRule>
  </conditionalFormatting>
  <conditionalFormatting sqref="K11:L11">
    <cfRule type="colorScale" priority="1970">
      <colorScale>
        <cfvo type="min"/>
        <cfvo type="max"/>
        <color rgb="FFFCFCFF"/>
        <color rgb="FF63BE7B"/>
      </colorScale>
    </cfRule>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82">
      <colorScale>
        <cfvo type="min"/>
        <cfvo type="percentile" val="50"/>
        <cfvo type="max"/>
        <color rgb="FFF8696B"/>
        <color rgb="FFFCFCFF"/>
        <color rgb="FF63BE7B"/>
      </colorScale>
    </cfRule>
    <cfRule type="colorScale" priority="1983">
      <colorScale>
        <cfvo type="min"/>
        <cfvo type="max"/>
        <color rgb="FFFCFCFF"/>
        <color rgb="FF63BE7B"/>
      </colorScale>
    </cfRule>
  </conditionalFormatting>
  <conditionalFormatting sqref="L11">
    <cfRule type="colorScale" priority="2031">
      <colorScale>
        <cfvo type="min"/>
        <cfvo type="percentile" val="50"/>
        <cfvo type="max"/>
        <color rgb="FFF8696B"/>
        <color rgb="FFFCFCFF"/>
        <color rgb="FF63BE7B"/>
      </colorScale>
    </cfRule>
  </conditionalFormatting>
  <conditionalFormatting sqref="O11">
    <cfRule type="colorScale" priority="2041">
      <colorScale>
        <cfvo type="min"/>
        <cfvo type="percentile" val="50"/>
        <cfvo type="max"/>
        <color rgb="FF63BE7B"/>
        <color rgb="FFFCFCFF"/>
        <color rgb="FFF8696B"/>
      </colorScale>
    </cfRule>
  </conditionalFormatting>
  <conditionalFormatting sqref="O11">
    <cfRule type="colorScale" priority="2042">
      <colorScale>
        <cfvo type="min"/>
        <cfvo type="percentile" val="50"/>
        <cfvo type="max"/>
        <color rgb="FF63BE7B"/>
        <color rgb="FFFCFCFF"/>
        <color rgb="FFF8696B"/>
      </colorScale>
    </cfRule>
    <cfRule type="colorScale" priority="2043">
      <colorScale>
        <cfvo type="min"/>
        <cfvo type="percentile" val="50"/>
        <cfvo type="max"/>
        <color rgb="FF63BE7B"/>
        <color rgb="FFFCFCFF"/>
        <color rgb="FFF8696B"/>
      </colorScale>
    </cfRule>
    <cfRule type="colorScale" priority="2044">
      <colorScale>
        <cfvo type="min"/>
        <cfvo type="percentile" val="50"/>
        <cfvo type="max"/>
        <color rgb="FF63BE7B"/>
        <color rgb="FFFCFCFF"/>
        <color rgb="FFF8696B"/>
      </colorScale>
    </cfRule>
    <cfRule type="colorScale" priority="2045">
      <colorScale>
        <cfvo type="min"/>
        <cfvo type="percentile" val="50"/>
        <cfvo type="max"/>
        <color rgb="FF63BE7B"/>
        <color rgb="FFFCFCFF"/>
        <color rgb="FFF8696B"/>
      </colorScale>
    </cfRule>
  </conditionalFormatting>
  <conditionalFormatting sqref="P11">
    <cfRule type="colorScale" priority="2046">
      <colorScale>
        <cfvo type="min"/>
        <cfvo type="percentile" val="50"/>
        <cfvo type="max"/>
        <color rgb="FF63BE7B"/>
        <color rgb="FFFCFCFF"/>
        <color rgb="FFF8696B"/>
      </colorScale>
    </cfRule>
  </conditionalFormatting>
  <conditionalFormatting sqref="P11">
    <cfRule type="colorScale" priority="2047">
      <colorScale>
        <cfvo type="min"/>
        <cfvo type="percentile" val="50"/>
        <cfvo type="max"/>
        <color rgb="FF63BE7B"/>
        <color rgb="FFFCFCFF"/>
        <color rgb="FFF8696B"/>
      </colorScale>
    </cfRule>
    <cfRule type="colorScale" priority="2048">
      <colorScale>
        <cfvo type="min"/>
        <cfvo type="percentile" val="50"/>
        <cfvo type="max"/>
        <color rgb="FF63BE7B"/>
        <color rgb="FFFCFCFF"/>
        <color rgb="FFF8696B"/>
      </colorScale>
    </cfRule>
    <cfRule type="colorScale" priority="2049">
      <colorScale>
        <cfvo type="min"/>
        <cfvo type="max"/>
        <color rgb="FFFCFCFF"/>
        <color rgb="FFF8696B"/>
      </colorScale>
    </cfRule>
  </conditionalFormatting>
  <conditionalFormatting sqref="Q11">
    <cfRule type="colorScale" priority="2050">
      <colorScale>
        <cfvo type="min"/>
        <cfvo type="percentile" val="50"/>
        <cfvo type="max"/>
        <color rgb="FFF8696B"/>
        <color rgb="FFFCFCFF"/>
        <color rgb="FF63BE7B"/>
      </colorScale>
    </cfRule>
  </conditionalFormatting>
  <conditionalFormatting sqref="Q11">
    <cfRule type="colorScale" priority="2051">
      <colorScale>
        <cfvo type="min"/>
        <cfvo type="percentile" val="50"/>
        <cfvo type="max"/>
        <color rgb="FFF8696B"/>
        <color rgb="FFFCFCFF"/>
        <color rgb="FF63BE7B"/>
      </colorScale>
    </cfRule>
    <cfRule type="colorScale" priority="2052">
      <colorScale>
        <cfvo type="min"/>
        <cfvo type="max"/>
        <color rgb="FFFFEF9C"/>
        <color rgb="FF63BE7B"/>
      </colorScale>
    </cfRule>
    <cfRule type="colorScale" priority="2053">
      <colorScale>
        <cfvo type="min"/>
        <cfvo type="max"/>
        <color rgb="FFFFEF9C"/>
        <color rgb="FF63BE7B"/>
      </colorScale>
    </cfRule>
    <cfRule type="colorScale" priority="2054">
      <colorScale>
        <cfvo type="min"/>
        <cfvo type="max"/>
        <color rgb="FFFFEF9C"/>
        <color rgb="FF63BE7B"/>
      </colorScale>
    </cfRule>
    <cfRule type="colorScale" priority="2055">
      <colorScale>
        <cfvo type="min"/>
        <cfvo type="max"/>
        <color rgb="FFFCFCFF"/>
        <color rgb="FF63BE7B"/>
      </colorScale>
    </cfRule>
    <cfRule type="colorScale" priority="2056">
      <colorScale>
        <cfvo type="min"/>
        <cfvo type="max"/>
        <color rgb="FFFCFCFF"/>
        <color rgb="FF63BE7B"/>
      </colorScale>
    </cfRule>
    <cfRule type="colorScale" priority="2057">
      <colorScale>
        <cfvo type="min"/>
        <cfvo type="percentile" val="50"/>
        <cfvo type="max"/>
        <color rgb="FFF8696B"/>
        <color rgb="FFFCFCFF"/>
        <color rgb="FF63BE7B"/>
      </colorScale>
    </cfRule>
  </conditionalFormatting>
  <conditionalFormatting sqref="Q11:U11 W11">
    <cfRule type="colorScale" priority="1973">
      <colorScale>
        <cfvo type="min"/>
        <cfvo type="max"/>
        <color rgb="FFFFEF9C"/>
        <color rgb="FF63BE7B"/>
      </colorScale>
    </cfRule>
  </conditionalFormatting>
  <conditionalFormatting sqref="R11:S11">
    <cfRule type="colorScale" priority="1974">
      <colorScale>
        <cfvo type="min"/>
        <cfvo type="percentile" val="50"/>
        <cfvo type="max"/>
        <color rgb="FFF8696B"/>
        <color rgb="FFFCFCFF"/>
        <color rgb="FF63BE7B"/>
      </colorScale>
    </cfRule>
    <cfRule type="colorScale" priority="1975">
      <colorScale>
        <cfvo type="min"/>
        <cfvo type="max"/>
        <color rgb="FFFCFCFF"/>
        <color rgb="FF63BE7B"/>
      </colorScale>
    </cfRule>
    <cfRule type="colorScale" priority="1976">
      <colorScale>
        <cfvo type="min"/>
        <cfvo type="max"/>
        <color rgb="FFFFEF9C"/>
        <color rgb="FF63BE7B"/>
      </colorScale>
    </cfRule>
    <cfRule type="colorScale" priority="1977">
      <colorScale>
        <cfvo type="min"/>
        <cfvo type="max"/>
        <color rgb="FFFFEF9C"/>
        <color rgb="FF63BE7B"/>
      </colorScale>
    </cfRule>
    <cfRule type="colorScale" priority="1978">
      <colorScale>
        <cfvo type="min"/>
        <cfvo type="max"/>
        <color rgb="FFFCFCFF"/>
        <color rgb="FF63BE7B"/>
      </colorScale>
    </cfRule>
    <cfRule type="colorScale" priority="1984">
      <colorScale>
        <cfvo type="min"/>
        <cfvo type="percentile" val="50"/>
        <cfvo type="max"/>
        <color rgb="FFF8696B"/>
        <color rgb="FFFCFCFF"/>
        <color rgb="FF63BE7B"/>
      </colorScale>
    </cfRule>
    <cfRule type="colorScale" priority="1985">
      <colorScale>
        <cfvo type="min"/>
        <cfvo type="max"/>
        <color rgb="FFFCFCFF"/>
        <color rgb="FF63BE7B"/>
      </colorScale>
    </cfRule>
  </conditionalFormatting>
  <conditionalFormatting sqref="T11">
    <cfRule type="colorScale" priority="2058">
      <colorScale>
        <cfvo type="min"/>
        <cfvo type="percentile" val="50"/>
        <cfvo type="max"/>
        <color rgb="FFF8696B"/>
        <color rgb="FFFCFCFF"/>
        <color rgb="FF63BE7B"/>
      </colorScale>
    </cfRule>
    <cfRule type="colorScale" priority="2059">
      <colorScale>
        <cfvo type="min"/>
        <cfvo type="max"/>
        <color rgb="FFFCFCFF"/>
        <color rgb="FF63BE7B"/>
      </colorScale>
    </cfRule>
  </conditionalFormatting>
  <conditionalFormatting sqref="T11">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max"/>
        <color rgb="FFFFEF9C"/>
        <color rgb="FF63BE7B"/>
      </colorScale>
    </cfRule>
    <cfRule type="colorScale" priority="2063">
      <colorScale>
        <cfvo type="min"/>
        <cfvo type="max"/>
        <color rgb="FFFFEF9C"/>
        <color rgb="FF63BE7B"/>
      </colorScale>
    </cfRule>
    <cfRule type="colorScale" priority="2064">
      <colorScale>
        <cfvo type="min"/>
        <cfvo type="max"/>
        <color rgb="FFFCFCFF"/>
        <color rgb="FF63BE7B"/>
      </colorScale>
    </cfRule>
    <cfRule type="colorScale" priority="2065">
      <colorScale>
        <cfvo type="min"/>
        <cfvo type="max"/>
        <color rgb="FFFCFCFF"/>
        <color rgb="FF63BE7B"/>
      </colorScale>
    </cfRule>
  </conditionalFormatting>
  <conditionalFormatting sqref="U11">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onditionalFormatting>
  <conditionalFormatting sqref="W11 U11">
    <cfRule type="colorScale" priority="1979">
      <colorScale>
        <cfvo type="min"/>
        <cfvo type="max"/>
        <color rgb="FFFFEF9C"/>
        <color rgb="FF63BE7B"/>
      </colorScale>
    </cfRule>
    <cfRule type="colorScale" priority="1980">
      <colorScale>
        <cfvo type="min"/>
        <cfvo type="max"/>
        <color rgb="FFFFEF9C"/>
        <color rgb="FF63BE7B"/>
      </colorScale>
    </cfRule>
    <cfRule type="colorScale" priority="1981">
      <colorScale>
        <cfvo type="min"/>
        <cfvo type="max"/>
        <color rgb="FFFFEF9C"/>
        <color rgb="FF63BE7B"/>
      </colorScale>
    </cfRule>
  </conditionalFormatting>
  <conditionalFormatting sqref="U11">
    <cfRule type="colorScale" priority="2068">
      <colorScale>
        <cfvo type="min"/>
        <cfvo type="percentile" val="50"/>
        <cfvo type="max"/>
        <color rgb="FFF8696B"/>
        <color rgb="FFFCFCFF"/>
        <color rgb="FF63BE7B"/>
      </colorScale>
    </cfRule>
    <cfRule type="colorScale" priority="2069">
      <colorScale>
        <cfvo type="min"/>
        <cfvo type="max"/>
        <color rgb="FFFCFCFF"/>
        <color rgb="FF63BE7B"/>
      </colorScale>
    </cfRule>
  </conditionalFormatting>
  <conditionalFormatting sqref="W11">
    <cfRule type="colorScale" priority="2070">
      <colorScale>
        <cfvo type="min"/>
        <cfvo type="percentile" val="50"/>
        <cfvo type="max"/>
        <color rgb="FF63BE7B"/>
        <color rgb="FFFCFCFF"/>
        <color rgb="FFF8696B"/>
      </colorScale>
    </cfRule>
  </conditionalFormatting>
  <conditionalFormatting sqref="W11">
    <cfRule type="colorScale" priority="2071">
      <colorScale>
        <cfvo type="min"/>
        <cfvo type="percentile" val="50"/>
        <cfvo type="max"/>
        <color rgb="FF63BE7B"/>
        <color rgb="FFFCFCFF"/>
        <color rgb="FFF8696B"/>
      </colorScale>
    </cfRule>
    <cfRule type="colorScale" priority="2072">
      <colorScale>
        <cfvo type="min"/>
        <cfvo type="max"/>
        <color rgb="FF63BE7B"/>
        <color rgb="FFFCFCFF"/>
      </colorScale>
    </cfRule>
    <cfRule type="colorScale" priority="2073">
      <colorScale>
        <cfvo type="min"/>
        <cfvo type="percentile" val="50"/>
        <cfvo type="max"/>
        <color rgb="FF63BE7B"/>
        <color rgb="FFFCFCFF"/>
        <color rgb="FFF8696B"/>
      </colorScale>
    </cfRule>
  </conditionalFormatting>
  <conditionalFormatting sqref="V11">
    <cfRule type="colorScale" priority="1905">
      <colorScale>
        <cfvo type="min"/>
        <cfvo type="max"/>
        <color rgb="FFFFEF9C"/>
        <color rgb="FF63BE7B"/>
      </colorScale>
    </cfRule>
    <cfRule type="colorScale" priority="1906">
      <colorScale>
        <cfvo type="min"/>
        <cfvo type="max"/>
        <color rgb="FFFFEF9C"/>
        <color rgb="FF63BE7B"/>
      </colorScale>
    </cfRule>
  </conditionalFormatting>
  <conditionalFormatting sqref="V11">
    <cfRule type="colorScale" priority="1913">
      <colorScale>
        <cfvo type="min"/>
        <cfvo type="max"/>
        <color rgb="FFFFEF9C"/>
        <color rgb="FF63BE7B"/>
      </colorScale>
    </cfRule>
    <cfRule type="colorScale" priority="1914">
      <colorScale>
        <cfvo type="min"/>
        <cfvo type="percentile" val="50"/>
        <cfvo type="max"/>
        <color rgb="FF63BE7B"/>
        <color rgb="FFFCFCFF"/>
        <color rgb="FFF8696B"/>
      </colorScale>
    </cfRule>
    <cfRule type="colorScale" priority="1915">
      <colorScale>
        <cfvo type="min"/>
        <cfvo type="percentile" val="50"/>
        <cfvo type="max"/>
        <color rgb="FF63BE7B"/>
        <color rgb="FFFCFCFF"/>
        <color rgb="FFF8696B"/>
      </colorScale>
    </cfRule>
    <cfRule type="colorScale" priority="1916">
      <colorScale>
        <cfvo type="min"/>
        <cfvo type="max"/>
        <color rgb="FF63BE7B"/>
        <color rgb="FFFCFCFF"/>
      </colorScale>
    </cfRule>
    <cfRule type="colorScale" priority="1917">
      <colorScale>
        <cfvo type="min"/>
        <cfvo type="percentile" val="50"/>
        <cfvo type="max"/>
        <color rgb="FF63BE7B"/>
        <color rgb="FFFCFCFF"/>
        <color rgb="FFF8696B"/>
      </colorScale>
    </cfRule>
    <cfRule type="colorScale" priority="1918">
      <colorScale>
        <cfvo type="min"/>
        <cfvo type="max"/>
        <color rgb="FFFFEF9C"/>
        <color rgb="FF63BE7B"/>
      </colorScale>
    </cfRule>
    <cfRule type="colorScale" priority="1919">
      <colorScale>
        <cfvo type="min"/>
        <cfvo type="max"/>
        <color rgb="FFFFEF9C"/>
        <color rgb="FF63BE7B"/>
      </colorScale>
    </cfRule>
    <cfRule type="colorScale" priority="1920">
      <colorScale>
        <cfvo type="min"/>
        <cfvo type="max"/>
        <color rgb="FFFFEF9C"/>
        <color rgb="FF63BE7B"/>
      </colorScale>
    </cfRule>
  </conditionalFormatting>
  <conditionalFormatting sqref="V11">
    <cfRule type="colorScale" priority="1921">
      <colorScale>
        <cfvo type="min"/>
        <cfvo type="percentile" val="50"/>
        <cfvo type="max"/>
        <color rgb="FF63BE7B"/>
        <color rgb="FFFCFCFF"/>
        <color rgb="FFF8696B"/>
      </colorScale>
    </cfRule>
  </conditionalFormatting>
  <conditionalFormatting sqref="V11">
    <cfRule type="colorScale" priority="1880">
      <colorScale>
        <cfvo type="min"/>
        <cfvo type="percentile" val="50"/>
        <cfvo type="max"/>
        <color rgb="FF63BE7B"/>
        <color rgb="FFFCFCFF"/>
        <color rgb="FFF8696B"/>
      </colorScale>
    </cfRule>
  </conditionalFormatting>
  <conditionalFormatting sqref="W11">
    <cfRule type="colorScale" priority="1899">
      <colorScale>
        <cfvo type="min"/>
        <cfvo type="percentile" val="50"/>
        <cfvo type="max"/>
        <color rgb="FF63BE7B"/>
        <color rgb="FFFCFCFF"/>
        <color rgb="FFF8696B"/>
      </colorScale>
    </cfRule>
  </conditionalFormatting>
  <conditionalFormatting sqref="D11">
    <cfRule type="colorScale" priority="1898">
      <colorScale>
        <cfvo type="min"/>
        <cfvo type="percentile" val="50"/>
        <cfvo type="max"/>
        <color rgb="FFF8696B"/>
        <color rgb="FFFCFCFF"/>
        <color rgb="FF63BE7B"/>
      </colorScale>
    </cfRule>
  </conditionalFormatting>
  <conditionalFormatting sqref="E11">
    <cfRule type="colorScale" priority="1897">
      <colorScale>
        <cfvo type="min"/>
        <cfvo type="max"/>
        <color rgb="FFFCFCFF"/>
        <color rgb="FF63BE7B"/>
      </colorScale>
    </cfRule>
  </conditionalFormatting>
  <conditionalFormatting sqref="F11">
    <cfRule type="colorScale" priority="1896">
      <colorScale>
        <cfvo type="min"/>
        <cfvo type="max"/>
        <color rgb="FFFCFCFF"/>
        <color rgb="FF63BE7B"/>
      </colorScale>
    </cfRule>
  </conditionalFormatting>
  <conditionalFormatting sqref="G11">
    <cfRule type="colorScale" priority="1895">
      <colorScale>
        <cfvo type="min"/>
        <cfvo type="max"/>
        <color rgb="FFFCFCFF"/>
        <color rgb="FF63BE7B"/>
      </colorScale>
    </cfRule>
  </conditionalFormatting>
  <conditionalFormatting sqref="H11">
    <cfRule type="colorScale" priority="1894">
      <colorScale>
        <cfvo type="min"/>
        <cfvo type="max"/>
        <color rgb="FFFCFCFF"/>
        <color rgb="FF63BE7B"/>
      </colorScale>
    </cfRule>
  </conditionalFormatting>
  <conditionalFormatting sqref="I11">
    <cfRule type="colorScale" priority="1893">
      <colorScale>
        <cfvo type="min"/>
        <cfvo type="max"/>
        <color rgb="FFFCFCFF"/>
        <color rgb="FF63BE7B"/>
      </colorScale>
    </cfRule>
  </conditionalFormatting>
  <conditionalFormatting sqref="J11">
    <cfRule type="colorScale" priority="1878">
      <colorScale>
        <cfvo type="min"/>
        <cfvo type="max"/>
        <color rgb="FFFCFCFF"/>
        <color rgb="FF63BE7B"/>
      </colorScale>
    </cfRule>
  </conditionalFormatting>
  <conditionalFormatting sqref="K11">
    <cfRule type="colorScale" priority="1892">
      <colorScale>
        <cfvo type="min"/>
        <cfvo type="max"/>
        <color rgb="FFFCFCFF"/>
        <color rgb="FF63BE7B"/>
      </colorScale>
    </cfRule>
  </conditionalFormatting>
  <conditionalFormatting sqref="L11">
    <cfRule type="colorScale" priority="1891">
      <colorScale>
        <cfvo type="min"/>
        <cfvo type="max"/>
        <color rgb="FFFCFCFF"/>
        <color rgb="FF63BE7B"/>
      </colorScale>
    </cfRule>
  </conditionalFormatting>
  <conditionalFormatting sqref="O11">
    <cfRule type="colorScale" priority="1888">
      <colorScale>
        <cfvo type="min"/>
        <cfvo type="percentile" val="50"/>
        <cfvo type="max"/>
        <color rgb="FF63BE7B"/>
        <color rgb="FFFCFCFF"/>
        <color rgb="FFF8696B"/>
      </colorScale>
    </cfRule>
  </conditionalFormatting>
  <conditionalFormatting sqref="P11">
    <cfRule type="colorScale" priority="1887">
      <colorScale>
        <cfvo type="min"/>
        <cfvo type="percentile" val="50"/>
        <cfvo type="max"/>
        <color rgb="FF63BE7B"/>
        <color rgb="FFFCFCFF"/>
        <color rgb="FFF8696B"/>
      </colorScale>
    </cfRule>
  </conditionalFormatting>
  <conditionalFormatting sqref="Q11">
    <cfRule type="colorScale" priority="1886">
      <colorScale>
        <cfvo type="min"/>
        <cfvo type="percentile" val="50"/>
        <cfvo type="max"/>
        <color rgb="FFF8696B"/>
        <color rgb="FFFCFCFF"/>
        <color rgb="FF63BE7B"/>
      </colorScale>
    </cfRule>
  </conditionalFormatting>
  <conditionalFormatting sqref="R11">
    <cfRule type="colorScale" priority="1885">
      <colorScale>
        <cfvo type="min"/>
        <cfvo type="max"/>
        <color rgb="FFFCFCFF"/>
        <color rgb="FF63BE7B"/>
      </colorScale>
    </cfRule>
  </conditionalFormatting>
  <conditionalFormatting sqref="S11">
    <cfRule type="colorScale" priority="1882">
      <colorScale>
        <cfvo type="min"/>
        <cfvo type="percentile" val="50"/>
        <cfvo type="max"/>
        <color rgb="FFF8696B"/>
        <color rgb="FFFCFCFF"/>
        <color rgb="FF63BE7B"/>
      </colorScale>
    </cfRule>
    <cfRule type="colorScale" priority="1884">
      <colorScale>
        <cfvo type="min"/>
        <cfvo type="max"/>
        <color rgb="FFFCFCFF"/>
        <color rgb="FF63BE7B"/>
      </colorScale>
    </cfRule>
  </conditionalFormatting>
  <conditionalFormatting sqref="T11">
    <cfRule type="colorScale" priority="1883">
      <colorScale>
        <cfvo type="min"/>
        <cfvo type="percentile" val="50"/>
        <cfvo type="max"/>
        <color rgb="FFF8696B"/>
        <color rgb="FFFCFCFF"/>
        <color rgb="FF63BE7B"/>
      </colorScale>
    </cfRule>
  </conditionalFormatting>
  <conditionalFormatting sqref="U11">
    <cfRule type="colorScale" priority="1881">
      <colorScale>
        <cfvo type="min"/>
        <cfvo type="percentile" val="50"/>
        <cfvo type="max"/>
        <color rgb="FFF8696B"/>
        <color rgb="FFFCFCFF"/>
        <color rgb="FF63BE7B"/>
      </colorScale>
    </cfRule>
  </conditionalFormatting>
  <conditionalFormatting sqref="W11">
    <cfRule type="colorScale" priority="1879">
      <colorScale>
        <cfvo type="min"/>
        <cfvo type="percentile" val="50"/>
        <cfvo type="max"/>
        <color rgb="FF63BE7B"/>
        <color rgb="FFFCFCFF"/>
        <color rgb="FFF8696B"/>
      </colorScale>
    </cfRule>
  </conditionalFormatting>
  <conditionalFormatting sqref="D11">
    <cfRule type="colorScale" priority="1877">
      <colorScale>
        <cfvo type="min"/>
        <cfvo type="percentile" val="50"/>
        <cfvo type="max"/>
        <color rgb="FFF8696B"/>
        <color rgb="FFFCFCFF"/>
        <color rgb="FF63BE7B"/>
      </colorScale>
    </cfRule>
  </conditionalFormatting>
  <conditionalFormatting sqref="G11">
    <cfRule type="colorScale" priority="1876">
      <colorScale>
        <cfvo type="min"/>
        <cfvo type="max"/>
        <color rgb="FFFCFCFF"/>
        <color rgb="FF63BE7B"/>
      </colorScale>
    </cfRule>
  </conditionalFormatting>
  <conditionalFormatting sqref="J11">
    <cfRule type="colorScale" priority="1875">
      <colorScale>
        <cfvo type="min"/>
        <cfvo type="max"/>
        <color rgb="FFFCFCFF"/>
        <color rgb="FF63BE7B"/>
      </colorScale>
    </cfRule>
  </conditionalFormatting>
  <conditionalFormatting sqref="O11">
    <cfRule type="colorScale" priority="1872">
      <colorScale>
        <cfvo type="min"/>
        <cfvo type="percentile" val="50"/>
        <cfvo type="max"/>
        <color rgb="FF63BE7B"/>
        <color rgb="FFFCFCFF"/>
        <color rgb="FFF8696B"/>
      </colorScale>
    </cfRule>
  </conditionalFormatting>
  <conditionalFormatting sqref="P11">
    <cfRule type="colorScale" priority="1871">
      <colorScale>
        <cfvo type="min"/>
        <cfvo type="percentile" val="50"/>
        <cfvo type="max"/>
        <color rgb="FF63BE7B"/>
        <color rgb="FFFCFCFF"/>
        <color rgb="FFF8696B"/>
      </colorScale>
    </cfRule>
  </conditionalFormatting>
  <conditionalFormatting sqref="Q11">
    <cfRule type="colorScale" priority="1870">
      <colorScale>
        <cfvo type="min"/>
        <cfvo type="percentile" val="50"/>
        <cfvo type="max"/>
        <color rgb="FFF8696B"/>
        <color rgb="FFFCFCFF"/>
        <color rgb="FF63BE7B"/>
      </colorScale>
    </cfRule>
  </conditionalFormatting>
  <conditionalFormatting sqref="R11">
    <cfRule type="colorScale" priority="1869">
      <colorScale>
        <cfvo type="min"/>
        <cfvo type="max"/>
        <color rgb="FFFCFCFF"/>
        <color rgb="FF63BE7B"/>
      </colorScale>
    </cfRule>
  </conditionalFormatting>
  <conditionalFormatting sqref="S11">
    <cfRule type="colorScale" priority="1868">
      <colorScale>
        <cfvo type="min"/>
        <cfvo type="percentile" val="50"/>
        <cfvo type="max"/>
        <color rgb="FFF8696B"/>
        <color rgb="FFFCFCFF"/>
        <color rgb="FF63BE7B"/>
      </colorScale>
    </cfRule>
  </conditionalFormatting>
  <conditionalFormatting sqref="T11">
    <cfRule type="colorScale" priority="1867">
      <colorScale>
        <cfvo type="min"/>
        <cfvo type="percentile" val="50"/>
        <cfvo type="max"/>
        <color rgb="FFF8696B"/>
        <color rgb="FFFCFCFF"/>
        <color rgb="FF63BE7B"/>
      </colorScale>
    </cfRule>
  </conditionalFormatting>
  <conditionalFormatting sqref="U11">
    <cfRule type="colorScale" priority="1866">
      <colorScale>
        <cfvo type="min"/>
        <cfvo type="percentile" val="50"/>
        <cfvo type="max"/>
        <color rgb="FFF8696B"/>
        <color rgb="FFFCFCFF"/>
        <color rgb="FF63BE7B"/>
      </colorScale>
    </cfRule>
  </conditionalFormatting>
  <conditionalFormatting sqref="V11">
    <cfRule type="colorScale" priority="1865">
      <colorScale>
        <cfvo type="min"/>
        <cfvo type="percentile" val="50"/>
        <cfvo type="max"/>
        <color rgb="FF63BE7B"/>
        <color rgb="FFFCFCFF"/>
        <color rgb="FFF8696B"/>
      </colorScale>
    </cfRule>
  </conditionalFormatting>
  <conditionalFormatting sqref="W11">
    <cfRule type="colorScale" priority="1864">
      <colorScale>
        <cfvo type="min"/>
        <cfvo type="percentile" val="50"/>
        <cfvo type="max"/>
        <color rgb="FF63BE7B"/>
        <color rgb="FFFCFCFF"/>
        <color rgb="FFF8696B"/>
      </colorScale>
    </cfRule>
  </conditionalFormatting>
  <conditionalFormatting sqref="M4:N4">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fRule type="colorScale" priority="1825">
      <colorScale>
        <cfvo type="min"/>
        <cfvo type="max"/>
        <color rgb="FFFCFCFF"/>
        <color rgb="FF63BE7B"/>
      </colorScale>
    </cfRule>
    <cfRule type="colorScale" priority="1826">
      <colorScale>
        <cfvo type="min"/>
        <cfvo type="max"/>
        <color rgb="FFFCFCFF"/>
        <color rgb="FF63BE7B"/>
      </colorScale>
    </cfRule>
    <cfRule type="colorScale" priority="1827">
      <colorScale>
        <cfvo type="min"/>
        <cfvo type="max"/>
        <color rgb="FFFCFCFF"/>
        <color rgb="FF63BE7B"/>
      </colorScale>
    </cfRule>
  </conditionalFormatting>
  <conditionalFormatting sqref="M5:N5">
    <cfRule type="colorScale" priority="1816">
      <colorScale>
        <cfvo type="min"/>
        <cfvo type="max"/>
        <color rgb="FFFCFCFF"/>
        <color rgb="FF63BE7B"/>
      </colorScale>
    </cfRule>
    <cfRule type="colorScale" priority="1817">
      <colorScale>
        <cfvo type="min"/>
        <cfvo type="max"/>
        <color rgb="FFFCFCFF"/>
        <color rgb="FF63BE7B"/>
      </colorScale>
    </cfRule>
    <cfRule type="colorScale" priority="1818">
      <colorScale>
        <cfvo type="min"/>
        <cfvo type="max"/>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onditionalFormatting>
  <conditionalFormatting sqref="M8:N8">
    <cfRule type="colorScale" priority="1812">
      <colorScale>
        <cfvo type="min"/>
        <cfvo type="max"/>
        <color rgb="FFFCFCFF"/>
        <color rgb="FF63BE7B"/>
      </colorScale>
    </cfRule>
  </conditionalFormatting>
  <conditionalFormatting sqref="M8:N8">
    <cfRule type="colorScale" priority="1810">
      <colorScale>
        <cfvo type="min"/>
        <cfvo type="max"/>
        <color rgb="FFFCFCFF"/>
        <color rgb="FF63BE7B"/>
      </colorScale>
    </cfRule>
  </conditionalFormatting>
  <conditionalFormatting sqref="M8:N8">
    <cfRule type="colorScale" priority="1813">
      <colorScale>
        <cfvo type="min"/>
        <cfvo type="percentile" val="50"/>
        <cfvo type="max"/>
        <color rgb="FFF8696B"/>
        <color rgb="FFFCFCFF"/>
        <color rgb="FF63BE7B"/>
      </colorScale>
    </cfRule>
    <cfRule type="colorScale" priority="1814">
      <colorScale>
        <cfvo type="min"/>
        <cfvo type="max"/>
        <color rgb="FFFCFCFF"/>
        <color rgb="FF63BE7B"/>
      </colorScale>
    </cfRule>
  </conditionalFormatting>
  <conditionalFormatting sqref="M8:N8">
    <cfRule type="colorScale" priority="1809">
      <colorScale>
        <cfvo type="min"/>
        <cfvo type="max"/>
        <color rgb="FFFCFCFF"/>
        <color rgb="FF63BE7B"/>
      </colorScale>
    </cfRule>
    <cfRule type="colorScale" priority="1815">
      <colorScale>
        <cfvo type="min"/>
        <cfvo type="percentile" val="50"/>
        <cfvo type="max"/>
        <color rgb="FFF8696B"/>
        <color rgb="FFFCFCFF"/>
        <color rgb="FF63BE7B"/>
      </colorScale>
    </cfRule>
  </conditionalFormatting>
  <conditionalFormatting sqref="M8:N8">
    <cfRule type="colorScale" priority="1811">
      <colorScale>
        <cfvo type="min"/>
        <cfvo type="max"/>
        <color rgb="FFFCFCFF"/>
        <color rgb="FF63BE7B"/>
      </colorScale>
    </cfRule>
  </conditionalFormatting>
  <conditionalFormatting sqref="M7:N7">
    <cfRule type="colorScale" priority="1828">
      <colorScale>
        <cfvo type="min"/>
        <cfvo type="max"/>
        <color rgb="FFFCFCFF"/>
        <color rgb="FF63BE7B"/>
      </colorScale>
    </cfRule>
  </conditionalFormatting>
  <conditionalFormatting sqref="M6:N8">
    <cfRule type="colorScale" priority="1829">
      <colorScale>
        <cfvo type="min"/>
        <cfvo type="max"/>
        <color rgb="FFFCFCFF"/>
        <color rgb="FF63BE7B"/>
      </colorScale>
    </cfRule>
  </conditionalFormatting>
  <conditionalFormatting sqref="M9:N9">
    <cfRule type="colorScale" priority="1804">
      <colorScale>
        <cfvo type="min"/>
        <cfvo type="max"/>
        <color rgb="FFFCFCFF"/>
        <color rgb="FF63BE7B"/>
      </colorScale>
    </cfRule>
    <cfRule type="colorScale" priority="1805">
      <colorScale>
        <cfvo type="min"/>
        <cfvo type="percentile" val="50"/>
        <cfvo type="max"/>
        <color rgb="FFF8696B"/>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9:N9">
    <cfRule type="colorScale" priority="1808">
      <colorScale>
        <cfvo type="min"/>
        <cfvo type="max"/>
        <color rgb="FFFCFCFF"/>
        <color rgb="FF63BE7B"/>
      </colorScale>
    </cfRule>
  </conditionalFormatting>
  <conditionalFormatting sqref="M9:N9">
    <cfRule type="colorScale" priority="1799">
      <colorScale>
        <cfvo type="min"/>
        <cfvo type="max"/>
        <color rgb="FFFCFCFF"/>
        <color rgb="FF63BE7B"/>
      </colorScale>
    </cfRule>
  </conditionalFormatting>
  <conditionalFormatting sqref="M9:N9">
    <cfRule type="colorScale" priority="1800">
      <colorScale>
        <cfvo type="min"/>
        <cfvo type="max"/>
        <color rgb="FFFCFCFF"/>
        <color rgb="FF63BE7B"/>
      </colorScale>
    </cfRule>
    <cfRule type="colorScale" priority="1801">
      <colorScale>
        <cfvo type="min"/>
        <cfvo type="max"/>
        <color rgb="FFFCFCFF"/>
        <color rgb="FF63BE7B"/>
      </colorScale>
    </cfRule>
    <cfRule type="colorScale" priority="1802">
      <colorScale>
        <cfvo type="min"/>
        <cfvo type="percentile" val="50"/>
        <cfvo type="max"/>
        <color rgb="FFF8696B"/>
        <color rgb="FFFCFCFF"/>
        <color rgb="FF63BE7B"/>
      </colorScale>
    </cfRule>
    <cfRule type="colorScale" priority="1803">
      <colorScale>
        <cfvo type="min"/>
        <cfvo type="percentile" val="50"/>
        <cfvo type="max"/>
        <color rgb="FFF8696B"/>
        <color rgb="FFFCFCFF"/>
        <color rgb="FF63BE7B"/>
      </colorScale>
    </cfRule>
  </conditionalFormatting>
  <conditionalFormatting sqref="M10:N10">
    <cfRule type="colorScale" priority="1831">
      <colorScale>
        <cfvo type="min"/>
        <cfvo type="percentile" val="50"/>
        <cfvo type="max"/>
        <color rgb="FFF8696B"/>
        <color rgb="FFFCFCFF"/>
        <color rgb="FF63BE7B"/>
      </colorScale>
    </cfRule>
    <cfRule type="colorScale" priority="1832">
      <colorScale>
        <cfvo type="min"/>
        <cfvo type="max"/>
        <color rgb="FFFCFCFF"/>
        <color rgb="FF63BE7B"/>
      </colorScale>
    </cfRule>
    <cfRule type="colorScale" priority="1833">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max"/>
        <color rgb="FFFCFCFF"/>
        <color rgb="FF63BE7B"/>
      </colorScale>
    </cfRule>
  </conditionalFormatting>
  <conditionalFormatting sqref="M10:N10">
    <cfRule type="colorScale" priority="1836">
      <colorScale>
        <cfvo type="min"/>
        <cfvo type="max"/>
        <color rgb="FFFCFCFF"/>
        <color rgb="FF63BE7B"/>
      </colorScale>
    </cfRule>
    <cfRule type="colorScale" priority="1837">
      <colorScale>
        <cfvo type="min"/>
        <cfvo type="percentile" val="50"/>
        <cfvo type="max"/>
        <color rgb="FFF8696B"/>
        <color rgb="FFFCFCFF"/>
        <color rgb="FF63BE7B"/>
      </colorScale>
    </cfRule>
  </conditionalFormatting>
  <conditionalFormatting sqref="M10:N10">
    <cfRule type="colorScale" priority="1838">
      <colorScale>
        <cfvo type="min"/>
        <cfvo type="max"/>
        <color rgb="FFFCFCFF"/>
        <color rgb="FF63BE7B"/>
      </colorScale>
    </cfRule>
  </conditionalFormatting>
  <conditionalFormatting sqref="M10:N10">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onditionalFormatting>
  <conditionalFormatting sqref="M2:N10">
    <cfRule type="colorScale" priority="1781">
      <colorScale>
        <cfvo type="min"/>
        <cfvo type="max"/>
        <color rgb="FFFCFCFF"/>
        <color rgb="FF63BE7B"/>
      </colorScale>
    </cfRule>
  </conditionalFormatting>
  <conditionalFormatting sqref="M6:N6">
    <cfRule type="colorScale" priority="1841">
      <colorScale>
        <cfvo type="min"/>
        <cfvo type="max"/>
        <color rgb="FFFCFCFF"/>
        <color rgb="FF63BE7B"/>
      </colorScale>
    </cfRule>
  </conditionalFormatting>
  <conditionalFormatting sqref="M6:N7">
    <cfRule type="colorScale" priority="1842">
      <colorScale>
        <cfvo type="min"/>
        <cfvo type="max"/>
        <color rgb="FFFCFCFF"/>
        <color rgb="FF63BE7B"/>
      </colorScale>
    </cfRule>
  </conditionalFormatting>
  <conditionalFormatting sqref="M6:N7">
    <cfRule type="colorScale" priority="1843">
      <colorScale>
        <cfvo type="min"/>
        <cfvo type="max"/>
        <color rgb="FFFCFCFF"/>
        <color rgb="FF63BE7B"/>
      </colorScale>
    </cfRule>
    <cfRule type="colorScale" priority="1844">
      <colorScale>
        <cfvo type="min"/>
        <cfvo type="percentile" val="50"/>
        <cfvo type="max"/>
        <color rgb="FFF8696B"/>
        <color rgb="FFFCFCFF"/>
        <color rgb="FF63BE7B"/>
      </colorScale>
    </cfRule>
    <cfRule type="colorScale" priority="1845">
      <colorScale>
        <cfvo type="min"/>
        <cfvo type="percentile" val="50"/>
        <cfvo type="max"/>
        <color rgb="FFF8696B"/>
        <color rgb="FFFCFCFF"/>
        <color rgb="FF63BE7B"/>
      </colorScale>
    </cfRule>
  </conditionalFormatting>
  <conditionalFormatting sqref="M2:M10">
    <cfRule type="colorScale" priority="1846">
      <colorScale>
        <cfvo type="min"/>
        <cfvo type="max"/>
        <color rgb="FFFCFCFF"/>
        <color rgb="FF63BE7B"/>
      </colorScale>
    </cfRule>
  </conditionalFormatting>
  <conditionalFormatting sqref="M3:N3">
    <cfRule type="colorScale" priority="1847">
      <colorScale>
        <cfvo type="min"/>
        <cfvo type="max"/>
        <color rgb="FFFCFCFF"/>
        <color rgb="FF63BE7B"/>
      </colorScale>
    </cfRule>
    <cfRule type="colorScale" priority="1848">
      <colorScale>
        <cfvo type="min"/>
        <cfvo type="max"/>
        <color rgb="FFFCFCFF"/>
        <color rgb="FF63BE7B"/>
      </colorScale>
    </cfRule>
    <cfRule type="colorScale" priority="1849">
      <colorScale>
        <cfvo type="min"/>
        <cfvo type="max"/>
        <color rgb="FFFCFCFF"/>
        <color rgb="FF63BE7B"/>
      </colorScale>
    </cfRule>
  </conditionalFormatting>
  <conditionalFormatting sqref="M2:M8">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onditionalFormatting>
  <conditionalFormatting sqref="M2:M8">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onditionalFormatting>
  <conditionalFormatting sqref="M2:M8">
    <cfRule type="colorScale" priority="1859">
      <colorScale>
        <cfvo type="min"/>
        <cfvo type="max"/>
        <color rgb="FFFCFCFF"/>
        <color rgb="FF63BE7B"/>
      </colorScale>
    </cfRule>
  </conditionalFormatting>
  <conditionalFormatting sqref="M7:M10">
    <cfRule type="colorScale" priority="1860">
      <colorScale>
        <cfvo type="min"/>
        <cfvo type="max"/>
        <color rgb="FFFCFCFF"/>
        <color rgb="FF63BE7B"/>
      </colorScale>
    </cfRule>
  </conditionalFormatting>
  <conditionalFormatting sqref="M2:N10">
    <cfRule type="colorScale" priority="1763">
      <colorScale>
        <cfvo type="min"/>
        <cfvo type="max"/>
        <color rgb="FFFCFCFF"/>
        <color rgb="FF63BE7B"/>
      </colorScale>
    </cfRule>
  </conditionalFormatting>
  <conditionalFormatting sqref="M11:N11">
    <cfRule type="colorScale" priority="1760">
      <colorScale>
        <cfvo type="min"/>
        <cfvo type="percentile" val="50"/>
        <cfvo type="max"/>
        <color rgb="FFF8696B"/>
        <color rgb="FFFCFCFF"/>
        <color rgb="FF63BE7B"/>
      </colorScale>
    </cfRule>
    <cfRule type="colorScale" priority="1761">
      <colorScale>
        <cfvo type="min"/>
        <cfvo type="max"/>
        <color rgb="FFFCFCFF"/>
        <color rgb="FF63BE7B"/>
      </colorScale>
    </cfRule>
  </conditionalFormatting>
  <conditionalFormatting sqref="M11:N11">
    <cfRule type="colorScale" priority="1749">
      <colorScale>
        <cfvo type="min"/>
        <cfvo type="percentile" val="50"/>
        <cfvo type="max"/>
        <color rgb="FFF8696B"/>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CFCFF"/>
        <color rgb="FF63BE7B"/>
      </colorScale>
    </cfRule>
    <cfRule type="colorScale" priority="1752">
      <colorScale>
        <cfvo type="min"/>
        <cfvo type="percentile" val="50"/>
        <cfvo type="max"/>
        <color rgb="FFF8696B"/>
        <color rgb="FFFCFCFF"/>
        <color rgb="FF5A8AC6"/>
      </colorScale>
    </cfRule>
    <cfRule type="colorScale" priority="1753">
      <colorScale>
        <cfvo type="min"/>
        <cfvo type="percentile" val="50"/>
        <cfvo type="max"/>
        <color rgb="FFF8696B"/>
        <color rgb="FFFCFCFF"/>
        <color rgb="FF63BE7B"/>
      </colorScale>
    </cfRule>
    <cfRule type="colorScale" priority="1754">
      <colorScale>
        <cfvo type="min"/>
        <cfvo type="percentile" val="50"/>
        <cfvo type="max"/>
        <color rgb="FFF8696B"/>
        <color rgb="FFFCFCFF"/>
        <color rgb="FF63BE7B"/>
      </colorScale>
    </cfRule>
    <cfRule type="colorScale" priority="1755">
      <colorScale>
        <cfvo type="min"/>
        <cfvo type="max"/>
        <color rgb="FFFCFCFF"/>
        <color rgb="FF63BE7B"/>
      </colorScale>
    </cfRule>
    <cfRule type="colorScale" priority="1756">
      <colorScale>
        <cfvo type="min"/>
        <cfvo type="percentile" val="50"/>
        <cfvo type="max"/>
        <color rgb="FFF8696B"/>
        <color rgb="FFFCFCFF"/>
        <color rgb="FF63BE7B"/>
      </colorScale>
    </cfRule>
  </conditionalFormatting>
  <conditionalFormatting sqref="M11:N11">
    <cfRule type="colorScale" priority="1762">
      <colorScale>
        <cfvo type="min"/>
        <cfvo type="percentile" val="50"/>
        <cfvo type="max"/>
        <color rgb="FFF8696B"/>
        <color rgb="FFFCFCFF"/>
        <color rgb="FF63BE7B"/>
      </colorScale>
    </cfRule>
  </conditionalFormatting>
  <conditionalFormatting sqref="M11:N11">
    <cfRule type="colorScale" priority="1757">
      <colorScale>
        <cfvo type="min"/>
        <cfvo type="percentile" val="50"/>
        <cfvo type="max"/>
        <color rgb="FFF8696B"/>
        <color rgb="FFFCFCFF"/>
        <color rgb="FF63BE7B"/>
      </colorScale>
    </cfRule>
    <cfRule type="colorScale" priority="1758">
      <colorScale>
        <cfvo type="min"/>
        <cfvo type="max"/>
        <color rgb="FFFCFCFF"/>
        <color rgb="FF63BE7B"/>
      </colorScale>
    </cfRule>
    <cfRule type="colorScale" priority="1759">
      <colorScale>
        <cfvo type="min"/>
        <cfvo type="percentile" val="50"/>
        <cfvo type="max"/>
        <color rgb="FFF8696B"/>
        <color rgb="FFFCFCFF"/>
        <color rgb="FF63BE7B"/>
      </colorScale>
    </cfRule>
  </conditionalFormatting>
  <conditionalFormatting sqref="M11:N11">
    <cfRule type="colorScale" priority="1748">
      <colorScale>
        <cfvo type="min"/>
        <cfvo type="max"/>
        <color rgb="FFFCFCFF"/>
        <color rgb="FF63BE7B"/>
      </colorScale>
    </cfRule>
  </conditionalFormatting>
  <conditionalFormatting sqref="M11:N11">
    <cfRule type="colorScale" priority="1747">
      <colorScale>
        <cfvo type="min"/>
        <cfvo type="max"/>
        <color rgb="FFFCFCFF"/>
        <color rgb="FF63BE7B"/>
      </colorScale>
    </cfRule>
  </conditionalFormatting>
  <conditionalFormatting sqref="N2:N10">
    <cfRule type="colorScale" priority="1734">
      <colorScale>
        <cfvo type="min"/>
        <cfvo type="max"/>
        <color rgb="FFFCFCFF"/>
        <color rgb="FF63BE7B"/>
      </colorScale>
    </cfRule>
  </conditionalFormatting>
  <conditionalFormatting sqref="N2:N8">
    <cfRule type="colorScale" priority="1740">
      <colorScale>
        <cfvo type="min"/>
        <cfvo type="percentile" val="50"/>
        <cfvo type="max"/>
        <color rgb="FFF8696B"/>
        <color rgb="FFFCFCFF"/>
        <color rgb="FF63BE7B"/>
      </colorScale>
    </cfRule>
    <cfRule type="colorScale" priority="1741">
      <colorScale>
        <cfvo type="min"/>
        <cfvo type="max"/>
        <color rgb="FFFCFCFF"/>
        <color rgb="FF63BE7B"/>
      </colorScale>
    </cfRule>
  </conditionalFormatting>
  <conditionalFormatting sqref="N2:N8">
    <cfRule type="colorScale" priority="1742">
      <colorScale>
        <cfvo type="min"/>
        <cfvo type="max"/>
        <color rgb="FFFCFCFF"/>
        <color rgb="FF63BE7B"/>
      </colorScale>
    </cfRule>
    <cfRule type="colorScale" priority="1743">
      <colorScale>
        <cfvo type="min"/>
        <cfvo type="percentile" val="50"/>
        <cfvo type="max"/>
        <color rgb="FFF8696B"/>
        <color rgb="FFFCFCFF"/>
        <color rgb="FF63BE7B"/>
      </colorScale>
    </cfRule>
  </conditionalFormatting>
  <conditionalFormatting sqref="N2:N8">
    <cfRule type="colorScale" priority="1744">
      <colorScale>
        <cfvo type="min"/>
        <cfvo type="max"/>
        <color rgb="FFFCFCFF"/>
        <color rgb="FF63BE7B"/>
      </colorScale>
    </cfRule>
  </conditionalFormatting>
  <conditionalFormatting sqref="N7:N10">
    <cfRule type="colorScale" priority="1745">
      <colorScale>
        <cfvo type="min"/>
        <cfvo type="max"/>
        <color rgb="FFFCFCFF"/>
        <color rgb="FF63BE7B"/>
      </colorScale>
    </cfRule>
  </conditionalFormatting>
  <conditionalFormatting sqref="D2">
    <cfRule type="colorScale" priority="63121">
      <colorScale>
        <cfvo type="min"/>
        <cfvo type="percentile" val="50"/>
        <cfvo type="max"/>
        <color rgb="FFF8696B"/>
        <color rgb="FFFCFCFF"/>
        <color rgb="FF63BE7B"/>
      </colorScale>
    </cfRule>
  </conditionalFormatting>
  <conditionalFormatting sqref="E2">
    <cfRule type="colorScale" priority="63122">
      <colorScale>
        <cfvo type="min"/>
        <cfvo type="max"/>
        <color rgb="FFFCFCFF"/>
        <color rgb="FF63BE7B"/>
      </colorScale>
    </cfRule>
  </conditionalFormatting>
  <conditionalFormatting sqref="F2">
    <cfRule type="colorScale" priority="63123">
      <colorScale>
        <cfvo type="min"/>
        <cfvo type="max"/>
        <color rgb="FFFCFCFF"/>
        <color rgb="FF63BE7B"/>
      </colorScale>
    </cfRule>
  </conditionalFormatting>
  <conditionalFormatting sqref="G2">
    <cfRule type="colorScale" priority="63124">
      <colorScale>
        <cfvo type="min"/>
        <cfvo type="max"/>
        <color rgb="FFFCFCFF"/>
        <color rgb="FF63BE7B"/>
      </colorScale>
    </cfRule>
  </conditionalFormatting>
  <conditionalFormatting sqref="H2">
    <cfRule type="colorScale" priority="63125">
      <colorScale>
        <cfvo type="min"/>
        <cfvo type="percentile" val="50"/>
        <cfvo type="max"/>
        <color rgb="FFF8696B"/>
        <color rgb="FFFCFCFF"/>
        <color rgb="FF5A8AC6"/>
      </colorScale>
    </cfRule>
    <cfRule type="colorScale" priority="63126">
      <colorScale>
        <cfvo type="min"/>
        <cfvo type="percentile" val="50"/>
        <cfvo type="max"/>
        <color rgb="FFF8696B"/>
        <color rgb="FFFCFCFF"/>
        <color rgb="FF63BE7B"/>
      </colorScale>
    </cfRule>
    <cfRule type="colorScale" priority="63127">
      <colorScale>
        <cfvo type="min"/>
        <cfvo type="max"/>
        <color rgb="FFFCFCFF"/>
        <color rgb="FF63BE7B"/>
      </colorScale>
    </cfRule>
    <cfRule type="colorScale" priority="63128">
      <colorScale>
        <cfvo type="min"/>
        <cfvo type="percentile" val="50"/>
        <cfvo type="max"/>
        <color rgb="FFF8696B"/>
        <color rgb="FFFCFCFF"/>
        <color rgb="FF63BE7B"/>
      </colorScale>
    </cfRule>
  </conditionalFormatting>
  <conditionalFormatting sqref="K2:L2">
    <cfRule type="colorScale" priority="63131">
      <colorScale>
        <cfvo type="min"/>
        <cfvo type="max"/>
        <color rgb="FFFCFCFF"/>
        <color rgb="FF63BE7B"/>
      </colorScale>
    </cfRule>
  </conditionalFormatting>
  <conditionalFormatting sqref="I2">
    <cfRule type="colorScale" priority="63134">
      <colorScale>
        <cfvo type="min"/>
        <cfvo type="percentile" val="50"/>
        <cfvo type="max"/>
        <color rgb="FFF8696B"/>
        <color rgb="FFFCFCFF"/>
        <color rgb="FF5A8AC6"/>
      </colorScale>
    </cfRule>
    <cfRule type="colorScale" priority="63135">
      <colorScale>
        <cfvo type="min"/>
        <cfvo type="percentile" val="50"/>
        <cfvo type="max"/>
        <color rgb="FFF8696B"/>
        <color rgb="FFFCFCFF"/>
        <color rgb="FF63BE7B"/>
      </colorScale>
    </cfRule>
    <cfRule type="colorScale" priority="63136">
      <colorScale>
        <cfvo type="min"/>
        <cfvo type="max"/>
        <color rgb="FFFCFCFF"/>
        <color rgb="FF63BE7B"/>
      </colorScale>
    </cfRule>
    <cfRule type="colorScale" priority="63137">
      <colorScale>
        <cfvo type="min"/>
        <cfvo type="percentile" val="50"/>
        <cfvo type="max"/>
        <color rgb="FFF8696B"/>
        <color rgb="FFFCFCFF"/>
        <color rgb="FF63BE7B"/>
      </colorScale>
    </cfRule>
  </conditionalFormatting>
  <conditionalFormatting sqref="O2">
    <cfRule type="colorScale" priority="63138">
      <colorScale>
        <cfvo type="min"/>
        <cfvo type="percentile" val="50"/>
        <cfvo type="max"/>
        <color rgb="FF63BE7B"/>
        <color rgb="FFFCFCFF"/>
        <color rgb="FFF8696B"/>
      </colorScale>
    </cfRule>
  </conditionalFormatting>
  <conditionalFormatting sqref="P2">
    <cfRule type="colorScale" priority="63139">
      <colorScale>
        <cfvo type="min"/>
        <cfvo type="percentile" val="50"/>
        <cfvo type="max"/>
        <color rgb="FF63BE7B"/>
        <color rgb="FFFCFCFF"/>
        <color rgb="FFF8696B"/>
      </colorScale>
    </cfRule>
  </conditionalFormatting>
  <conditionalFormatting sqref="Q2">
    <cfRule type="colorScale" priority="63140">
      <colorScale>
        <cfvo type="min"/>
        <cfvo type="max"/>
        <color rgb="FFFCFCFF"/>
        <color rgb="FF63BE7B"/>
      </colorScale>
    </cfRule>
    <cfRule type="colorScale" priority="63141">
      <colorScale>
        <cfvo type="min"/>
        <cfvo type="max"/>
        <color rgb="FFFFEF9C"/>
        <color rgb="FF63BE7B"/>
      </colorScale>
    </cfRule>
  </conditionalFormatting>
  <conditionalFormatting sqref="Q2">
    <cfRule type="colorScale" priority="63142">
      <colorScale>
        <cfvo type="min"/>
        <cfvo type="max"/>
        <color rgb="FFFFEF9C"/>
        <color rgb="FF63BE7B"/>
      </colorScale>
    </cfRule>
  </conditionalFormatting>
  <conditionalFormatting sqref="R2:S2">
    <cfRule type="colorScale" priority="63143">
      <colorScale>
        <cfvo type="min"/>
        <cfvo type="max"/>
        <color rgb="FFFCFCFF"/>
        <color rgb="FF63BE7B"/>
      </colorScale>
    </cfRule>
    <cfRule type="colorScale" priority="63144">
      <colorScale>
        <cfvo type="min"/>
        <cfvo type="max"/>
        <color rgb="FFFFEF9C"/>
        <color rgb="FF63BE7B"/>
      </colorScale>
    </cfRule>
  </conditionalFormatting>
  <conditionalFormatting sqref="R2:S2">
    <cfRule type="colorScale" priority="63145">
      <colorScale>
        <cfvo type="min"/>
        <cfvo type="max"/>
        <color rgb="FFFFEF9C"/>
        <color rgb="FF63BE7B"/>
      </colorScale>
    </cfRule>
  </conditionalFormatting>
  <conditionalFormatting sqref="T2">
    <cfRule type="colorScale" priority="63146">
      <colorScale>
        <cfvo type="min"/>
        <cfvo type="max"/>
        <color rgb="FFFCFCFF"/>
        <color rgb="FF63BE7B"/>
      </colorScale>
    </cfRule>
    <cfRule type="colorScale" priority="63147">
      <colorScale>
        <cfvo type="min"/>
        <cfvo type="max"/>
        <color rgb="FFFFEF9C"/>
        <color rgb="FF63BE7B"/>
      </colorScale>
    </cfRule>
  </conditionalFormatting>
  <conditionalFormatting sqref="T2">
    <cfRule type="colorScale" priority="63148">
      <colorScale>
        <cfvo type="min"/>
        <cfvo type="max"/>
        <color rgb="FFFFEF9C"/>
        <color rgb="FF63BE7B"/>
      </colorScale>
    </cfRule>
  </conditionalFormatting>
  <conditionalFormatting sqref="U2">
    <cfRule type="colorScale" priority="63149">
      <colorScale>
        <cfvo type="min"/>
        <cfvo type="max"/>
        <color rgb="FFFCFCFF"/>
        <color rgb="FF63BE7B"/>
      </colorScale>
    </cfRule>
  </conditionalFormatting>
  <conditionalFormatting sqref="W2">
    <cfRule type="colorScale" priority="63150">
      <colorScale>
        <cfvo type="min"/>
        <cfvo type="percentile" val="50"/>
        <cfvo type="max"/>
        <color rgb="FF63BE7B"/>
        <color rgb="FFFCFCFF"/>
        <color rgb="FFF8696B"/>
      </colorScale>
    </cfRule>
    <cfRule type="colorScale" priority="63151">
      <colorScale>
        <cfvo type="min"/>
        <cfvo type="max"/>
        <color rgb="FF63BE7B"/>
        <color rgb="FFFCFCFF"/>
      </colorScale>
    </cfRule>
  </conditionalFormatting>
  <conditionalFormatting sqref="H2">
    <cfRule type="colorScale" priority="63156">
      <colorScale>
        <cfvo type="min"/>
        <cfvo type="percentile" val="50"/>
        <cfvo type="max"/>
        <color rgb="FFF8696B"/>
        <color rgb="FFFCFCFF"/>
        <color rgb="FF63BE7B"/>
      </colorScale>
    </cfRule>
  </conditionalFormatting>
  <conditionalFormatting sqref="I2">
    <cfRule type="colorScale" priority="63163">
      <colorScale>
        <cfvo type="min"/>
        <cfvo type="percentile" val="50"/>
        <cfvo type="max"/>
        <color rgb="FFF8696B"/>
        <color rgb="FFFCFCFF"/>
        <color rgb="FF63BE7B"/>
      </colorScale>
    </cfRule>
  </conditionalFormatting>
  <conditionalFormatting sqref="P2">
    <cfRule type="colorScale" priority="63166">
      <colorScale>
        <cfvo type="min"/>
        <cfvo type="percentile" val="50"/>
        <cfvo type="max"/>
        <color rgb="FF63BE7B"/>
        <color rgb="FFFCFCFF"/>
        <color rgb="FFF8696B"/>
      </colorScale>
    </cfRule>
    <cfRule type="colorScale" priority="63167">
      <colorScale>
        <cfvo type="min"/>
        <cfvo type="max"/>
        <color rgb="FFFCFCFF"/>
        <color rgb="FFF8696B"/>
      </colorScale>
    </cfRule>
  </conditionalFormatting>
  <conditionalFormatting sqref="Q2">
    <cfRule type="colorScale" priority="63170">
      <colorScale>
        <cfvo type="min"/>
        <cfvo type="percentile" val="50"/>
        <cfvo type="max"/>
        <color rgb="FFF8696B"/>
        <color rgb="FFFCFCFF"/>
        <color rgb="FF63BE7B"/>
      </colorScale>
    </cfRule>
    <cfRule type="colorScale" priority="63171">
      <colorScale>
        <cfvo type="min"/>
        <cfvo type="max"/>
        <color rgb="FFFCFCFF"/>
        <color rgb="FF63BE7B"/>
      </colorScale>
    </cfRule>
  </conditionalFormatting>
  <conditionalFormatting sqref="R2:S2">
    <cfRule type="colorScale" priority="63174">
      <colorScale>
        <cfvo type="min"/>
        <cfvo type="max"/>
        <color rgb="FFFCFCFF"/>
        <color rgb="FF63BE7B"/>
      </colorScale>
    </cfRule>
  </conditionalFormatting>
  <conditionalFormatting sqref="T2">
    <cfRule type="colorScale" priority="63175">
      <colorScale>
        <cfvo type="min"/>
        <cfvo type="percentile" val="50"/>
        <cfvo type="max"/>
        <color rgb="FFF8696B"/>
        <color rgb="FFFCFCFF"/>
        <color rgb="FF63BE7B"/>
      </colorScale>
    </cfRule>
    <cfRule type="colorScale" priority="63176">
      <colorScale>
        <cfvo type="min"/>
        <cfvo type="max"/>
        <color rgb="FFFCFCFF"/>
        <color rgb="FF63BE7B"/>
      </colorScale>
    </cfRule>
  </conditionalFormatting>
  <conditionalFormatting sqref="U2">
    <cfRule type="colorScale" priority="63177">
      <colorScale>
        <cfvo type="min"/>
        <cfvo type="percentile" val="50"/>
        <cfvo type="max"/>
        <color rgb="FFF8696B"/>
        <color rgb="FFFCFCFF"/>
        <color rgb="FF63BE7B"/>
      </colorScale>
    </cfRule>
  </conditionalFormatting>
  <conditionalFormatting sqref="W2">
    <cfRule type="colorScale" priority="63178">
      <colorScale>
        <cfvo type="min"/>
        <cfvo type="percentile" val="50"/>
        <cfvo type="max"/>
        <color rgb="FF63BE7B"/>
        <color rgb="FFFCFCFF"/>
        <color rgb="FFF8696B"/>
      </colorScale>
    </cfRule>
  </conditionalFormatting>
  <conditionalFormatting sqref="J2">
    <cfRule type="colorScale" priority="63217">
      <colorScale>
        <cfvo type="min"/>
        <cfvo type="max"/>
        <color rgb="FFFCFCFF"/>
        <color rgb="FF63BE7B"/>
      </colorScale>
    </cfRule>
  </conditionalFormatting>
  <conditionalFormatting sqref="E2:E3">
    <cfRule type="colorScale" priority="63345">
      <colorScale>
        <cfvo type="min"/>
        <cfvo type="percentile" val="50"/>
        <cfvo type="max"/>
        <color rgb="FFF8696B"/>
        <color rgb="FFFCFCFF"/>
        <color rgb="FF63BE7B"/>
      </colorScale>
    </cfRule>
    <cfRule type="colorScale" priority="63346">
      <colorScale>
        <cfvo type="min"/>
        <cfvo type="max"/>
        <color rgb="FFFCFCFF"/>
        <color rgb="FF63BE7B"/>
      </colorScale>
    </cfRule>
  </conditionalFormatting>
  <conditionalFormatting sqref="E2:E4">
    <cfRule type="colorScale" priority="63349">
      <colorScale>
        <cfvo type="min"/>
        <cfvo type="percentile" val="50"/>
        <cfvo type="max"/>
        <color rgb="FFF8696B"/>
        <color rgb="FFFCFCFF"/>
        <color rgb="FF63BE7B"/>
      </colorScale>
    </cfRule>
  </conditionalFormatting>
  <conditionalFormatting sqref="F2:F3">
    <cfRule type="colorScale" priority="63351">
      <colorScale>
        <cfvo type="min"/>
        <cfvo type="percentile" val="50"/>
        <cfvo type="max"/>
        <color rgb="FFF8696B"/>
        <color rgb="FFFCFCFF"/>
        <color rgb="FF63BE7B"/>
      </colorScale>
    </cfRule>
    <cfRule type="colorScale" priority="63352">
      <colorScale>
        <cfvo type="min"/>
        <cfvo type="max"/>
        <color rgb="FFFCFCFF"/>
        <color rgb="FF63BE7B"/>
      </colorScale>
    </cfRule>
  </conditionalFormatting>
  <conditionalFormatting sqref="F2:F4">
    <cfRule type="colorScale" priority="63355">
      <colorScale>
        <cfvo type="min"/>
        <cfvo type="percentile" val="50"/>
        <cfvo type="max"/>
        <color rgb="FFF8696B"/>
        <color rgb="FFFCFCFF"/>
        <color rgb="FF63BE7B"/>
      </colorScale>
    </cfRule>
  </conditionalFormatting>
  <conditionalFormatting sqref="G2:G3">
    <cfRule type="colorScale" priority="63357">
      <colorScale>
        <cfvo type="min"/>
        <cfvo type="percentile" val="50"/>
        <cfvo type="max"/>
        <color rgb="FFF8696B"/>
        <color rgb="FFFCFCFF"/>
        <color rgb="FF63BE7B"/>
      </colorScale>
    </cfRule>
    <cfRule type="colorScale" priority="63358">
      <colorScale>
        <cfvo type="min"/>
        <cfvo type="max"/>
        <color rgb="FFFCFCFF"/>
        <color rgb="FF63BE7B"/>
      </colorScale>
    </cfRule>
  </conditionalFormatting>
  <conditionalFormatting sqref="G2:G4">
    <cfRule type="colorScale" priority="63361">
      <colorScale>
        <cfvo type="min"/>
        <cfvo type="max"/>
        <color rgb="FFFCFCFF"/>
        <color rgb="FF63BE7B"/>
      </colorScale>
    </cfRule>
    <cfRule type="colorScale" priority="63362">
      <colorScale>
        <cfvo type="min"/>
        <cfvo type="percentile" val="50"/>
        <cfvo type="max"/>
        <color rgb="FFF8696B"/>
        <color rgb="FFFCFCFF"/>
        <color rgb="FF63BE7B"/>
      </colorScale>
    </cfRule>
  </conditionalFormatting>
  <conditionalFormatting sqref="H2:H3">
    <cfRule type="colorScale" priority="63365">
      <colorScale>
        <cfvo type="min"/>
        <cfvo type="percentile" val="50"/>
        <cfvo type="max"/>
        <color rgb="FFF8696B"/>
        <color rgb="FFFCFCFF"/>
        <color rgb="FF63BE7B"/>
      </colorScale>
    </cfRule>
    <cfRule type="colorScale" priority="63366">
      <colorScale>
        <cfvo type="min"/>
        <cfvo type="max"/>
        <color rgb="FFFCFCFF"/>
        <color rgb="FF63BE7B"/>
      </colorScale>
    </cfRule>
  </conditionalFormatting>
  <conditionalFormatting sqref="H2:H4">
    <cfRule type="colorScale" priority="63369">
      <colorScale>
        <cfvo type="min"/>
        <cfvo type="percentile" val="50"/>
        <cfvo type="max"/>
        <color rgb="FFF8696B"/>
        <color rgb="FFFCFCFF"/>
        <color rgb="FF63BE7B"/>
      </colorScale>
    </cfRule>
  </conditionalFormatting>
  <conditionalFormatting sqref="I2:I3">
    <cfRule type="colorScale" priority="63371">
      <colorScale>
        <cfvo type="min"/>
        <cfvo type="percentile" val="50"/>
        <cfvo type="max"/>
        <color rgb="FFF8696B"/>
        <color rgb="FFFCFCFF"/>
        <color rgb="FF63BE7B"/>
      </colorScale>
    </cfRule>
    <cfRule type="colorScale" priority="63372">
      <colorScale>
        <cfvo type="min"/>
        <cfvo type="max"/>
        <color rgb="FFFCFCFF"/>
        <color rgb="FF63BE7B"/>
      </colorScale>
    </cfRule>
  </conditionalFormatting>
  <conditionalFormatting sqref="I2:I4">
    <cfRule type="colorScale" priority="63375">
      <colorScale>
        <cfvo type="min"/>
        <cfvo type="percentile" val="50"/>
        <cfvo type="max"/>
        <color rgb="FFF8696B"/>
        <color rgb="FFFCFCFF"/>
        <color rgb="FF63BE7B"/>
      </colorScale>
    </cfRule>
  </conditionalFormatting>
  <conditionalFormatting sqref="K2:K3">
    <cfRule type="colorScale" priority="63377">
      <colorScale>
        <cfvo type="min"/>
        <cfvo type="percentile" val="50"/>
        <cfvo type="max"/>
        <color rgb="FFF8696B"/>
        <color rgb="FFFCFCFF"/>
        <color rgb="FF63BE7B"/>
      </colorScale>
    </cfRule>
  </conditionalFormatting>
  <conditionalFormatting sqref="K2:L3">
    <cfRule type="colorScale" priority="63379">
      <colorScale>
        <cfvo type="min"/>
        <cfvo type="percentile" val="50"/>
        <cfvo type="max"/>
        <color rgb="FFF8696B"/>
        <color rgb="FFFCFCFF"/>
        <color rgb="FF63BE7B"/>
      </colorScale>
    </cfRule>
    <cfRule type="colorScale" priority="63380">
      <colorScale>
        <cfvo type="min"/>
        <cfvo type="max"/>
        <color rgb="FFFCFCFF"/>
        <color rgb="FF63BE7B"/>
      </colorScale>
    </cfRule>
  </conditionalFormatting>
  <conditionalFormatting sqref="L2:L3">
    <cfRule type="colorScale" priority="63383">
      <colorScale>
        <cfvo type="min"/>
        <cfvo type="percentile" val="50"/>
        <cfvo type="max"/>
        <color rgb="FFF8696B"/>
        <color rgb="FFFCFCFF"/>
        <color rgb="FF63BE7B"/>
      </colorScale>
    </cfRule>
  </conditionalFormatting>
  <conditionalFormatting sqref="O2:O4">
    <cfRule type="colorScale" priority="63385">
      <colorScale>
        <cfvo type="min"/>
        <cfvo type="percentile" val="50"/>
        <cfvo type="max"/>
        <color rgb="FF63BE7B"/>
        <color rgb="FFFCFCFF"/>
        <color rgb="FFF8696B"/>
      </colorScale>
    </cfRule>
  </conditionalFormatting>
  <conditionalFormatting sqref="P2:P4">
    <cfRule type="colorScale" priority="63387">
      <colorScale>
        <cfvo type="min"/>
        <cfvo type="percentile" val="50"/>
        <cfvo type="max"/>
        <color rgb="FF63BE7B"/>
        <color rgb="FFFCFCFF"/>
        <color rgb="FFF8696B"/>
      </colorScale>
    </cfRule>
  </conditionalFormatting>
  <conditionalFormatting sqref="Q2:Q4">
    <cfRule type="colorScale" priority="63389">
      <colorScale>
        <cfvo type="min"/>
        <cfvo type="percentile" val="50"/>
        <cfvo type="max"/>
        <color rgb="FFF8696B"/>
        <color rgb="FFFCFCFF"/>
        <color rgb="FF63BE7B"/>
      </colorScale>
    </cfRule>
  </conditionalFormatting>
  <conditionalFormatting sqref="R2:R4">
    <cfRule type="colorScale" priority="63391">
      <colorScale>
        <cfvo type="min"/>
        <cfvo type="max"/>
        <color rgb="FFFCFCFF"/>
        <color rgb="FF63BE7B"/>
      </colorScale>
    </cfRule>
  </conditionalFormatting>
  <conditionalFormatting sqref="R2:S4">
    <cfRule type="colorScale" priority="63393">
      <colorScale>
        <cfvo type="min"/>
        <cfvo type="percentile" val="50"/>
        <cfvo type="max"/>
        <color rgb="FFF8696B"/>
        <color rgb="FFFCFCFF"/>
        <color rgb="FF63BE7B"/>
      </colorScale>
    </cfRule>
    <cfRule type="colorScale" priority="63394">
      <colorScale>
        <cfvo type="min"/>
        <cfvo type="max"/>
        <color rgb="FFFCFCFF"/>
        <color rgb="FF63BE7B"/>
      </colorScale>
    </cfRule>
  </conditionalFormatting>
  <conditionalFormatting sqref="S2:S4">
    <cfRule type="colorScale" priority="63397">
      <colorScale>
        <cfvo type="min"/>
        <cfvo type="max"/>
        <color rgb="FFFCFCFF"/>
        <color rgb="FF63BE7B"/>
      </colorScale>
    </cfRule>
  </conditionalFormatting>
  <conditionalFormatting sqref="T2:T4">
    <cfRule type="colorScale" priority="63399">
      <colorScale>
        <cfvo type="min"/>
        <cfvo type="max"/>
        <color rgb="FFFCFCFF"/>
        <color rgb="FF63BE7B"/>
      </colorScale>
    </cfRule>
    <cfRule type="colorScale" priority="63400">
      <colorScale>
        <cfvo type="min"/>
        <cfvo type="percentile" val="50"/>
        <cfvo type="max"/>
        <color rgb="FFF8696B"/>
        <color rgb="FFFCFCFF"/>
        <color rgb="FF63BE7B"/>
      </colorScale>
    </cfRule>
  </conditionalFormatting>
  <conditionalFormatting sqref="U2:U4">
    <cfRule type="colorScale" priority="63403">
      <colorScale>
        <cfvo type="min"/>
        <cfvo type="max"/>
        <color rgb="FFFCFCFF"/>
        <color rgb="FF63BE7B"/>
      </colorScale>
    </cfRule>
    <cfRule type="colorScale" priority="63404">
      <colorScale>
        <cfvo type="min"/>
        <cfvo type="percentile" val="50"/>
        <cfvo type="max"/>
        <color rgb="FFF8696B"/>
        <color rgb="FFFCFCFF"/>
        <color rgb="FF63BE7B"/>
      </colorScale>
    </cfRule>
  </conditionalFormatting>
  <conditionalFormatting sqref="V2:V4">
    <cfRule type="colorScale" priority="63407">
      <colorScale>
        <cfvo type="min"/>
        <cfvo type="max"/>
        <color rgb="FFFFEF9C"/>
        <color rgb="FF63BE7B"/>
      </colorScale>
    </cfRule>
    <cfRule type="colorScale" priority="63408">
      <colorScale>
        <cfvo type="min"/>
        <cfvo type="percentile" val="50"/>
        <cfvo type="max"/>
        <color rgb="FF63BE7B"/>
        <color rgb="FFFCFCFF"/>
        <color rgb="FFF8696B"/>
      </colorScale>
    </cfRule>
    <cfRule type="colorScale" priority="63409">
      <colorScale>
        <cfvo type="min"/>
        <cfvo type="percentile" val="50"/>
        <cfvo type="max"/>
        <color rgb="FF63BE7B"/>
        <color rgb="FFFCFCFF"/>
        <color rgb="FFF8696B"/>
      </colorScale>
    </cfRule>
    <cfRule type="colorScale" priority="63410">
      <colorScale>
        <cfvo type="min"/>
        <cfvo type="max"/>
        <color rgb="FF63BE7B"/>
        <color rgb="FFFCFCFF"/>
      </colorScale>
    </cfRule>
    <cfRule type="colorScale" priority="63411">
      <colorScale>
        <cfvo type="min"/>
        <cfvo type="percentile" val="50"/>
        <cfvo type="max"/>
        <color rgb="FF63BE7B"/>
        <color rgb="FFFCFCFF"/>
        <color rgb="FFF8696B"/>
      </colorScale>
    </cfRule>
    <cfRule type="colorScale" priority="63412">
      <colorScale>
        <cfvo type="min"/>
        <cfvo type="max"/>
        <color rgb="FFFFEF9C"/>
        <color rgb="FF63BE7B"/>
      </colorScale>
    </cfRule>
    <cfRule type="colorScale" priority="63413">
      <colorScale>
        <cfvo type="min"/>
        <cfvo type="max"/>
        <color rgb="FFFFEF9C"/>
        <color rgb="FF63BE7B"/>
      </colorScale>
    </cfRule>
    <cfRule type="colorScale" priority="63414">
      <colorScale>
        <cfvo type="min"/>
        <cfvo type="max"/>
        <color rgb="FFFFEF9C"/>
        <color rgb="FF63BE7B"/>
      </colorScale>
    </cfRule>
  </conditionalFormatting>
  <conditionalFormatting sqref="W2:W4">
    <cfRule type="colorScale" priority="63423">
      <colorScale>
        <cfvo type="min"/>
        <cfvo type="percentile" val="50"/>
        <cfvo type="max"/>
        <color rgb="FF63BE7B"/>
        <color rgb="FFFCFCFF"/>
        <color rgb="FFF8696B"/>
      </colorScale>
    </cfRule>
  </conditionalFormatting>
  <conditionalFormatting sqref="E2:E5">
    <cfRule type="colorScale" priority="63425">
      <colorScale>
        <cfvo type="min"/>
        <cfvo type="max"/>
        <color rgb="FFFCFCFF"/>
        <color rgb="FF63BE7B"/>
      </colorScale>
    </cfRule>
  </conditionalFormatting>
  <conditionalFormatting sqref="F2:F5">
    <cfRule type="colorScale" priority="63427">
      <colorScale>
        <cfvo type="min"/>
        <cfvo type="max"/>
        <color rgb="FFFCFCFF"/>
        <color rgb="FF63BE7B"/>
      </colorScale>
    </cfRule>
  </conditionalFormatting>
  <conditionalFormatting sqref="G2:G5">
    <cfRule type="colorScale" priority="63429">
      <colorScale>
        <cfvo type="min"/>
        <cfvo type="max"/>
        <color rgb="FFFCFCFF"/>
        <color rgb="FF63BE7B"/>
      </colorScale>
    </cfRule>
  </conditionalFormatting>
  <conditionalFormatting sqref="H2:H5">
    <cfRule type="colorScale" priority="63431">
      <colorScale>
        <cfvo type="min"/>
        <cfvo type="percentile" val="50"/>
        <cfvo type="max"/>
        <color rgb="FFF8696B"/>
        <color rgb="FFFCFCFF"/>
        <color rgb="FF63BE7B"/>
      </colorScale>
    </cfRule>
    <cfRule type="colorScale" priority="63432">
      <colorScale>
        <cfvo type="min"/>
        <cfvo type="max"/>
        <color rgb="FFFCFCFF"/>
        <color rgb="FF63BE7B"/>
      </colorScale>
    </cfRule>
  </conditionalFormatting>
  <conditionalFormatting sqref="R2:R5">
    <cfRule type="colorScale" priority="63435">
      <colorScale>
        <cfvo type="min"/>
        <cfvo type="max"/>
        <color rgb="FFFCFCFF"/>
        <color rgb="FF63BE7B"/>
      </colorScale>
    </cfRule>
    <cfRule type="colorScale" priority="63436">
      <colorScale>
        <cfvo type="min"/>
        <cfvo type="percentile" val="50"/>
        <cfvo type="max"/>
        <color rgb="FFF8696B"/>
        <color rgb="FFFCFCFF"/>
        <color rgb="FF63BE7B"/>
      </colorScale>
    </cfRule>
  </conditionalFormatting>
  <conditionalFormatting sqref="S2:S5">
    <cfRule type="colorScale" priority="63439">
      <colorScale>
        <cfvo type="min"/>
        <cfvo type="percentile" val="50"/>
        <cfvo type="max"/>
        <color rgb="FFF8696B"/>
        <color rgb="FFFCFCFF"/>
        <color rgb="FF63BE7B"/>
      </colorScale>
    </cfRule>
    <cfRule type="colorScale" priority="63440">
      <colorScale>
        <cfvo type="min"/>
        <cfvo type="max"/>
        <color rgb="FFFCFCFF"/>
        <color rgb="FF63BE7B"/>
      </colorScale>
    </cfRule>
  </conditionalFormatting>
  <conditionalFormatting sqref="T2:T5">
    <cfRule type="colorScale" priority="63443">
      <colorScale>
        <cfvo type="min"/>
        <cfvo type="percentile" val="50"/>
        <cfvo type="max"/>
        <color rgb="FFF8696B"/>
        <color rgb="FFFCFCFF"/>
        <color rgb="FF63BE7B"/>
      </colorScale>
    </cfRule>
    <cfRule type="colorScale" priority="63444">
      <colorScale>
        <cfvo type="min"/>
        <cfvo type="max"/>
        <color rgb="FFFCFCFF"/>
        <color rgb="FF63BE7B"/>
      </colorScale>
    </cfRule>
  </conditionalFormatting>
  <conditionalFormatting sqref="U2:U5">
    <cfRule type="colorScale" priority="63447">
      <colorScale>
        <cfvo type="min"/>
        <cfvo type="percentile" val="50"/>
        <cfvo type="max"/>
        <color rgb="FFF8696B"/>
        <color rgb="FFFCFCFF"/>
        <color rgb="FF63BE7B"/>
      </colorScale>
    </cfRule>
  </conditionalFormatting>
  <conditionalFormatting sqref="V2:V5">
    <cfRule type="colorScale" priority="63449">
      <colorScale>
        <cfvo type="min"/>
        <cfvo type="percentile" val="50"/>
        <cfvo type="max"/>
        <color rgb="FF63BE7B"/>
        <color rgb="FFFCFCFF"/>
        <color rgb="FFF8696B"/>
      </colorScale>
    </cfRule>
  </conditionalFormatting>
  <conditionalFormatting sqref="J2:J3">
    <cfRule type="colorScale" priority="63451">
      <colorScale>
        <cfvo type="min"/>
        <cfvo type="percentile" val="50"/>
        <cfvo type="max"/>
        <color rgb="FFF8696B"/>
        <color rgb="FFFCFCFF"/>
        <color rgb="FF63BE7B"/>
      </colorScale>
    </cfRule>
    <cfRule type="colorScale" priority="63452">
      <colorScale>
        <cfvo type="min"/>
        <cfvo type="max"/>
        <color rgb="FFFCFCFF"/>
        <color rgb="FF63BE7B"/>
      </colorScale>
    </cfRule>
  </conditionalFormatting>
  <conditionalFormatting sqref="J2:J4">
    <cfRule type="colorScale" priority="63455">
      <colorScale>
        <cfvo type="min"/>
        <cfvo type="max"/>
        <color rgb="FFFCFCFF"/>
        <color rgb="FF63BE7B"/>
      </colorScale>
    </cfRule>
    <cfRule type="colorScale" priority="63456">
      <colorScale>
        <cfvo type="min"/>
        <cfvo type="percentile" val="50"/>
        <cfvo type="max"/>
        <color rgb="FFF8696B"/>
        <color rgb="FFFCFCFF"/>
        <color rgb="FF63BE7B"/>
      </colorScale>
    </cfRule>
  </conditionalFormatting>
  <conditionalFormatting sqref="J2:J5">
    <cfRule type="colorScale" priority="63459">
      <colorScale>
        <cfvo type="min"/>
        <cfvo type="max"/>
        <color rgb="FFFCFCFF"/>
        <color rgb="FF63BE7B"/>
      </colorScale>
    </cfRule>
  </conditionalFormatting>
  <conditionalFormatting sqref="M2">
    <cfRule type="colorScale" priority="63633">
      <colorScale>
        <cfvo type="min"/>
        <cfvo type="max"/>
        <color rgb="FFFCFCFF"/>
        <color rgb="FF63BE7B"/>
      </colorScale>
    </cfRule>
  </conditionalFormatting>
  <conditionalFormatting sqref="M2:M3">
    <cfRule type="colorScale" priority="63643">
      <colorScale>
        <cfvo type="min"/>
        <cfvo type="percentile" val="50"/>
        <cfvo type="max"/>
        <color rgb="FFF8696B"/>
        <color rgb="FFFCFCFF"/>
        <color rgb="FF63BE7B"/>
      </colorScale>
    </cfRule>
    <cfRule type="colorScale" priority="63644">
      <colorScale>
        <cfvo type="min"/>
        <cfvo type="max"/>
        <color rgb="FFFCFCFF"/>
        <color rgb="FF63BE7B"/>
      </colorScale>
    </cfRule>
  </conditionalFormatting>
  <conditionalFormatting sqref="M2:M4">
    <cfRule type="colorScale" priority="63647">
      <colorScale>
        <cfvo type="min"/>
        <cfvo type="max"/>
        <color rgb="FFFCFCFF"/>
        <color rgb="FF63BE7B"/>
      </colorScale>
    </cfRule>
    <cfRule type="colorScale" priority="63648">
      <colorScale>
        <cfvo type="min"/>
        <cfvo type="percentile" val="50"/>
        <cfvo type="max"/>
        <color rgb="FFF8696B"/>
        <color rgb="FFFCFCFF"/>
        <color rgb="FF63BE7B"/>
      </colorScale>
    </cfRule>
  </conditionalFormatting>
  <conditionalFormatting sqref="M2:M5">
    <cfRule type="colorScale" priority="63651">
      <colorScale>
        <cfvo type="min"/>
        <cfvo type="max"/>
        <color rgb="FFFCFCFF"/>
        <color rgb="FF63BE7B"/>
      </colorScale>
    </cfRule>
  </conditionalFormatting>
  <conditionalFormatting sqref="N2">
    <cfRule type="colorScale" priority="63669">
      <colorScale>
        <cfvo type="min"/>
        <cfvo type="max"/>
        <color rgb="FFFCFCFF"/>
        <color rgb="FF63BE7B"/>
      </colorScale>
    </cfRule>
  </conditionalFormatting>
  <conditionalFormatting sqref="N2:N3">
    <cfRule type="colorScale" priority="63672">
      <colorScale>
        <cfvo type="min"/>
        <cfvo type="percentile" val="50"/>
        <cfvo type="max"/>
        <color rgb="FFF8696B"/>
        <color rgb="FFFCFCFF"/>
        <color rgb="FF63BE7B"/>
      </colorScale>
    </cfRule>
    <cfRule type="colorScale" priority="63673">
      <colorScale>
        <cfvo type="min"/>
        <cfvo type="max"/>
        <color rgb="FFFCFCFF"/>
        <color rgb="FF63BE7B"/>
      </colorScale>
    </cfRule>
  </conditionalFormatting>
  <conditionalFormatting sqref="N2:N4">
    <cfRule type="colorScale" priority="63676">
      <colorScale>
        <cfvo type="min"/>
        <cfvo type="max"/>
        <color rgb="FFFCFCFF"/>
        <color rgb="FF63BE7B"/>
      </colorScale>
    </cfRule>
    <cfRule type="colorScale" priority="63677">
      <colorScale>
        <cfvo type="min"/>
        <cfvo type="percentile" val="50"/>
        <cfvo type="max"/>
        <color rgb="FFF8696B"/>
        <color rgb="FFFCFCFF"/>
        <color rgb="FF63BE7B"/>
      </colorScale>
    </cfRule>
  </conditionalFormatting>
  <conditionalFormatting sqref="N2:N5">
    <cfRule type="colorScale" priority="63680">
      <colorScale>
        <cfvo type="min"/>
        <cfvo type="max"/>
        <color rgb="FFFCFCFF"/>
        <color rgb="FF63BE7B"/>
      </colorScale>
    </cfRule>
  </conditionalFormatting>
  <conditionalFormatting sqref="D13:D14">
    <cfRule type="colorScale" priority="829">
      <colorScale>
        <cfvo type="min"/>
        <cfvo type="percentile" val="50"/>
        <cfvo type="max"/>
        <color rgb="FFF8696B"/>
        <color rgb="FFFCFCFF"/>
        <color rgb="FF63BE7B"/>
      </colorScale>
    </cfRule>
  </conditionalFormatting>
  <conditionalFormatting sqref="D13:D14">
    <cfRule type="colorScale" priority="850">
      <colorScale>
        <cfvo type="min"/>
        <cfvo type="percentile" val="50"/>
        <cfvo type="max"/>
        <color rgb="FFF8696B"/>
        <color rgb="FFFCFCFF"/>
        <color rgb="FF63BE7B"/>
      </colorScale>
    </cfRule>
  </conditionalFormatting>
  <conditionalFormatting sqref="E13:E14">
    <cfRule type="colorScale" priority="820">
      <colorScale>
        <cfvo type="min"/>
        <cfvo type="max"/>
        <color rgb="FFFCFCFF"/>
        <color rgb="FF63BE7B"/>
      </colorScale>
    </cfRule>
  </conditionalFormatting>
  <conditionalFormatting sqref="E13:E14">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onditionalFormatting>
  <conditionalFormatting sqref="E13:E14">
    <cfRule type="colorScale" priority="824">
      <colorScale>
        <cfvo type="min"/>
        <cfvo type="max"/>
        <color rgb="FFFCFCFF"/>
        <color rgb="FF63BE7B"/>
      </colorScale>
    </cfRule>
  </conditionalFormatting>
  <conditionalFormatting sqref="E13:E14">
    <cfRule type="colorScale" priority="816">
      <colorScale>
        <cfvo type="min"/>
        <cfvo type="max"/>
        <color rgb="FFFCFCFF"/>
        <color rgb="FF63BE7B"/>
      </colorScale>
    </cfRule>
    <cfRule type="colorScale" priority="817">
      <colorScale>
        <cfvo type="min"/>
        <cfvo type="max"/>
        <color rgb="FFFCFCFF"/>
        <color rgb="FF63BE7B"/>
      </colorScale>
    </cfRule>
    <cfRule type="colorScale" priority="818">
      <colorScale>
        <cfvo type="min"/>
        <cfvo type="percentile" val="50"/>
        <cfvo type="max"/>
        <color rgb="FFF8696B"/>
        <color rgb="FFFFEB84"/>
        <color rgb="FF63BE7B"/>
      </colorScale>
    </cfRule>
    <cfRule type="colorScale" priority="819">
      <colorScale>
        <cfvo type="min"/>
        <cfvo type="max"/>
        <color rgb="FFFFEF9C"/>
        <color rgb="FF63BE7B"/>
      </colorScale>
    </cfRule>
  </conditionalFormatting>
  <conditionalFormatting sqref="F13:M13">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FEB84"/>
        <color rgb="FF63BE7B"/>
      </colorScale>
    </cfRule>
    <cfRule type="colorScale" priority="810">
      <colorScale>
        <cfvo type="min"/>
        <cfvo type="max"/>
        <color rgb="FFFFEF9C"/>
        <color rgb="FF63BE7B"/>
      </colorScale>
    </cfRule>
  </conditionalFormatting>
  <conditionalFormatting sqref="O13:O14">
    <cfRule type="colorScale" priority="821">
      <colorScale>
        <cfvo type="min"/>
        <cfvo type="percentile" val="50"/>
        <cfvo type="max"/>
        <color rgb="FF63BE7B"/>
        <color rgb="FFFCFCFF"/>
        <color rgb="FFF8696B"/>
      </colorScale>
    </cfRule>
  </conditionalFormatting>
  <conditionalFormatting sqref="O13:O14">
    <cfRule type="colorScale" priority="854">
      <colorScale>
        <cfvo type="min"/>
        <cfvo type="percentile" val="50"/>
        <cfvo type="max"/>
        <color rgb="FF63BE7B"/>
        <color rgb="FFFCFCFF"/>
        <color rgb="FFF8696B"/>
      </colorScale>
    </cfRule>
  </conditionalFormatting>
  <conditionalFormatting sqref="O13:O14">
    <cfRule type="colorScale" priority="813">
      <colorScale>
        <cfvo type="min"/>
        <cfvo type="percentile" val="50"/>
        <cfvo type="max"/>
        <color rgb="FF63BE7B"/>
        <color rgb="FFFCFCFF"/>
        <color rgb="FFF8696B"/>
      </colorScale>
    </cfRule>
    <cfRule type="colorScale" priority="814">
      <colorScale>
        <cfvo type="min"/>
        <cfvo type="percentile" val="50"/>
        <cfvo type="max"/>
        <color rgb="FF63BE7B"/>
        <color rgb="FFFCFCFF"/>
        <color rgb="FFF8696B"/>
      </colorScale>
    </cfRule>
  </conditionalFormatting>
  <conditionalFormatting sqref="O13:O14">
    <cfRule type="colorScale" priority="825">
      <colorScale>
        <cfvo type="min"/>
        <cfvo type="percentile" val="50"/>
        <cfvo type="max"/>
        <color rgb="FF63BE7B"/>
        <color rgb="FFFCFCFF"/>
        <color rgb="FFF8696B"/>
      </colorScale>
    </cfRule>
  </conditionalFormatting>
  <conditionalFormatting sqref="P13:P14">
    <cfRule type="colorScale" priority="830">
      <colorScale>
        <cfvo type="min"/>
        <cfvo type="percentile" val="50"/>
        <cfvo type="max"/>
        <color rgb="FF63BE7B"/>
        <color rgb="FFFCFCFF"/>
        <color rgb="FFF8696B"/>
      </colorScale>
    </cfRule>
    <cfRule type="colorScale" priority="831">
      <colorScale>
        <cfvo type="min"/>
        <cfvo type="percentile" val="50"/>
        <cfvo type="max"/>
        <color rgb="FF63BE7B"/>
        <color rgb="FFFCFCFF"/>
        <color rgb="FFF8696B"/>
      </colorScale>
    </cfRule>
    <cfRule type="colorScale" priority="832">
      <colorScale>
        <cfvo type="min"/>
        <cfvo type="max"/>
        <color rgb="FFFCFCFF"/>
        <color rgb="FFF8696B"/>
      </colorScale>
    </cfRule>
  </conditionalFormatting>
  <conditionalFormatting sqref="P13:P14">
    <cfRule type="colorScale" priority="855">
      <colorScale>
        <cfvo type="min"/>
        <cfvo type="percentile" val="50"/>
        <cfvo type="max"/>
        <color rgb="FF63BE7B"/>
        <color rgb="FFFCFCFF"/>
        <color rgb="FFF8696B"/>
      </colorScale>
    </cfRule>
  </conditionalFormatting>
  <conditionalFormatting sqref="Q13:Q14">
    <cfRule type="colorScale" priority="833">
      <colorScale>
        <cfvo type="min"/>
        <cfvo type="percentile" val="50"/>
        <cfvo type="max"/>
        <color rgb="FFF8696B"/>
        <color rgb="FFFCFCFF"/>
        <color rgb="FF63BE7B"/>
      </colorScale>
    </cfRule>
    <cfRule type="colorScale" priority="834">
      <colorScale>
        <cfvo type="min"/>
        <cfvo type="max"/>
        <color rgb="FFFFEF9C"/>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percentile" val="50"/>
        <cfvo type="max"/>
        <color rgb="FFF8696B"/>
        <color rgb="FFFCFCFF"/>
        <color rgb="FF63BE7B"/>
      </colorScale>
    </cfRule>
  </conditionalFormatting>
  <conditionalFormatting sqref="Q13:Q14">
    <cfRule type="colorScale" priority="856">
      <colorScale>
        <cfvo type="min"/>
        <cfvo type="percentile" val="50"/>
        <cfvo type="max"/>
        <color rgb="FFF8696B"/>
        <color rgb="FFFCFCFF"/>
        <color rgb="FF63BE7B"/>
      </colorScale>
    </cfRule>
  </conditionalFormatting>
  <conditionalFormatting sqref="Q13:Q14">
    <cfRule type="colorScale" priority="826">
      <colorScale>
        <cfvo type="min"/>
        <cfvo type="max"/>
        <color rgb="FFFFEF9C"/>
        <color rgb="FF63BE7B"/>
      </colorScale>
    </cfRule>
  </conditionalFormatting>
  <conditionalFormatting sqref="Q13:U14 W13:W14">
    <cfRule type="colorScale" priority="811">
      <colorScale>
        <cfvo type="min"/>
        <cfvo type="max"/>
        <color rgb="FFFFEF9C"/>
        <color rgb="FF63BE7B"/>
      </colorScale>
    </cfRule>
    <cfRule type="colorScale" priority="812">
      <colorScale>
        <cfvo type="min"/>
        <cfvo type="max"/>
        <color rgb="FFFFEF9C"/>
        <color rgb="FF63BE7B"/>
      </colorScale>
    </cfRule>
    <cfRule type="colorScale" priority="815">
      <colorScale>
        <cfvo type="min"/>
        <cfvo type="max"/>
        <color rgb="FFFFEF9C"/>
        <color rgb="FF63BE7B"/>
      </colorScale>
    </cfRule>
  </conditionalFormatting>
  <conditionalFormatting sqref="R13:S13">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fRule type="colorScale" priority="840">
      <colorScale>
        <cfvo type="min"/>
        <cfvo type="max"/>
        <color rgb="FFFCFCFF"/>
        <color rgb="FF63BE7B"/>
      </colorScale>
    </cfRule>
    <cfRule type="colorScale" priority="857">
      <colorScale>
        <cfvo type="min"/>
        <cfvo type="percentile" val="50"/>
        <cfvo type="max"/>
        <color rgb="FFF8696B"/>
        <color rgb="FFFCFCFF"/>
        <color rgb="FF63BE7B"/>
      </colorScale>
    </cfRule>
    <cfRule type="colorScale" priority="858">
      <colorScale>
        <cfvo type="min"/>
        <cfvo type="max"/>
        <color rgb="FFFCFCFF"/>
        <color rgb="FF63BE7B"/>
      </colorScale>
    </cfRule>
  </conditionalFormatting>
  <conditionalFormatting sqref="R13:S13">
    <cfRule type="colorScale" priority="827">
      <colorScale>
        <cfvo type="min"/>
        <cfvo type="max"/>
        <color rgb="FFFFEF9C"/>
        <color rgb="FF63BE7B"/>
      </colorScale>
    </cfRule>
  </conditionalFormatting>
  <conditionalFormatting sqref="T13:T14">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fRule type="colorScale" priority="843">
      <colorScale>
        <cfvo type="min"/>
        <cfvo type="max"/>
        <color rgb="FFFCFCFF"/>
        <color rgb="FF63BE7B"/>
      </colorScale>
    </cfRule>
    <cfRule type="colorScale" priority="844">
      <colorScale>
        <cfvo type="min"/>
        <cfvo type="max"/>
        <color rgb="FFFCFCFF"/>
        <color rgb="FF63BE7B"/>
      </colorScale>
    </cfRule>
  </conditionalFormatting>
  <conditionalFormatting sqref="T13:T14">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onditionalFormatting>
  <conditionalFormatting sqref="T13:T14">
    <cfRule type="colorScale" priority="828">
      <colorScale>
        <cfvo type="min"/>
        <cfvo type="max"/>
        <color rgb="FFFFEF9C"/>
        <color rgb="FF63BE7B"/>
      </colorScale>
    </cfRule>
  </conditionalFormatting>
  <conditionalFormatting sqref="U13:U14">
    <cfRule type="colorScale" priority="845">
      <colorScale>
        <cfvo type="min"/>
        <cfvo type="percentile" val="50"/>
        <cfvo type="max"/>
        <color rgb="FFF8696B"/>
        <color rgb="FFFCFCFF"/>
        <color rgb="FF63BE7B"/>
      </colorScale>
    </cfRule>
    <cfRule type="colorScale" priority="846">
      <colorScale>
        <cfvo type="min"/>
        <cfvo type="max"/>
        <color rgb="FFFCFCFF"/>
        <color rgb="FF63BE7B"/>
      </colorScale>
    </cfRule>
  </conditionalFormatting>
  <conditionalFormatting sqref="U13:U14">
    <cfRule type="colorScale" priority="861">
      <colorScale>
        <cfvo type="min"/>
        <cfvo type="percentile" val="50"/>
        <cfvo type="max"/>
        <color rgb="FFF8696B"/>
        <color rgb="FFFCFCFF"/>
        <color rgb="FF63BE7B"/>
      </colorScale>
    </cfRule>
    <cfRule type="colorScale" priority="862">
      <colorScale>
        <cfvo type="min"/>
        <cfvo type="max"/>
        <color rgb="FFFCFCFF"/>
        <color rgb="FF63BE7B"/>
      </colorScale>
    </cfRule>
  </conditionalFormatting>
  <conditionalFormatting sqref="W13:W14 U13:U14">
    <cfRule type="colorScale" priority="822">
      <colorScale>
        <cfvo type="min"/>
        <cfvo type="max"/>
        <color rgb="FFFFEF9C"/>
        <color rgb="FF63BE7B"/>
      </colorScale>
    </cfRule>
  </conditionalFormatting>
  <conditionalFormatting sqref="W13:W14">
    <cfRule type="colorScale" priority="823">
      <colorScale>
        <cfvo type="min"/>
        <cfvo type="max"/>
        <color rgb="FFFFEF9C"/>
        <color rgb="FF63BE7B"/>
      </colorScale>
    </cfRule>
  </conditionalFormatting>
  <conditionalFormatting sqref="V13:V14">
    <cfRule type="colorScale" priority="863">
      <colorScale>
        <cfvo type="min"/>
        <cfvo type="percentile" val="50"/>
        <cfvo type="max"/>
        <color rgb="FF63BE7B"/>
        <color rgb="FFFCFCFF"/>
        <color rgb="FFF8696B"/>
      </colorScale>
    </cfRule>
    <cfRule type="colorScale" priority="864">
      <colorScale>
        <cfvo type="min"/>
        <cfvo type="percentile" val="50"/>
        <cfvo type="max"/>
        <color rgb="FF63BE7B"/>
        <color rgb="FFFCFCFF"/>
        <color rgb="FFF8696B"/>
      </colorScale>
    </cfRule>
    <cfRule type="colorScale" priority="865">
      <colorScale>
        <cfvo type="min"/>
        <cfvo type="max"/>
        <color rgb="FF63BE7B"/>
        <color rgb="FFFCFCFF"/>
      </colorScale>
    </cfRule>
    <cfRule type="colorScale" priority="866">
      <colorScale>
        <cfvo type="min"/>
        <cfvo type="percentile" val="50"/>
        <cfvo type="max"/>
        <color rgb="FF63BE7B"/>
        <color rgb="FFFCFCFF"/>
        <color rgb="FFF8696B"/>
      </colorScale>
    </cfRule>
    <cfRule type="colorScale" priority="867">
      <colorScale>
        <cfvo type="min"/>
        <cfvo type="max"/>
        <color rgb="FFFFEF9C"/>
        <color rgb="FF63BE7B"/>
      </colorScale>
    </cfRule>
    <cfRule type="colorScale" priority="868">
      <colorScale>
        <cfvo type="min"/>
        <cfvo type="max"/>
        <color rgb="FFFFEF9C"/>
        <color rgb="FF63BE7B"/>
      </colorScale>
    </cfRule>
    <cfRule type="colorScale" priority="869">
      <colorScale>
        <cfvo type="min"/>
        <cfvo type="max"/>
        <color rgb="FFFFEF9C"/>
        <color rgb="FF63BE7B"/>
      </colorScale>
    </cfRule>
  </conditionalFormatting>
  <conditionalFormatting sqref="V13:V14">
    <cfRule type="colorScale" priority="805">
      <colorScale>
        <cfvo type="min"/>
        <cfvo type="max"/>
        <color rgb="FFFFEF9C"/>
        <color rgb="FF63BE7B"/>
      </colorScale>
    </cfRule>
    <cfRule type="colorScale" priority="806">
      <colorScale>
        <cfvo type="min"/>
        <cfvo type="max"/>
        <color rgb="FFFFEF9C"/>
        <color rgb="FF63BE7B"/>
      </colorScale>
    </cfRule>
  </conditionalFormatting>
  <conditionalFormatting sqref="V13:V14">
    <cfRule type="colorScale" priority="870">
      <colorScale>
        <cfvo type="min"/>
        <cfvo type="max"/>
        <color rgb="FFFFEF9C"/>
        <color rgb="FF63BE7B"/>
      </colorScale>
    </cfRule>
  </conditionalFormatting>
  <conditionalFormatting sqref="W13:W14">
    <cfRule type="colorScale" priority="847">
      <colorScale>
        <cfvo type="min"/>
        <cfvo type="percentile" val="50"/>
        <cfvo type="max"/>
        <color rgb="FF63BE7B"/>
        <color rgb="FFFCFCFF"/>
        <color rgb="FFF8696B"/>
      </colorScale>
    </cfRule>
    <cfRule type="colorScale" priority="848">
      <colorScale>
        <cfvo type="min"/>
        <cfvo type="max"/>
        <color rgb="FF63BE7B"/>
        <color rgb="FFFCFCFF"/>
      </colorScale>
    </cfRule>
    <cfRule type="colorScale" priority="849">
      <colorScale>
        <cfvo type="min"/>
        <cfvo type="percentile" val="50"/>
        <cfvo type="max"/>
        <color rgb="FF63BE7B"/>
        <color rgb="FFFCFCFF"/>
        <color rgb="FFF8696B"/>
      </colorScale>
    </cfRule>
  </conditionalFormatting>
  <conditionalFormatting sqref="W13:W14">
    <cfRule type="colorScale" priority="871">
      <colorScale>
        <cfvo type="min"/>
        <cfvo type="percentile" val="50"/>
        <cfvo type="max"/>
        <color rgb="FF63BE7B"/>
        <color rgb="FFFCFCFF"/>
        <color rgb="FFF8696B"/>
      </colorScale>
    </cfRule>
  </conditionalFormatting>
  <conditionalFormatting sqref="D13:D14">
    <cfRule type="colorScale" priority="804">
      <colorScale>
        <cfvo type="min"/>
        <cfvo type="percentile" val="50"/>
        <cfvo type="max"/>
        <color rgb="FFF8696B"/>
        <color rgb="FFFCFCFF"/>
        <color rgb="FF63BE7B"/>
      </colorScale>
    </cfRule>
  </conditionalFormatting>
  <conditionalFormatting sqref="D13:D14">
    <cfRule type="colorScale" priority="803">
      <colorScale>
        <cfvo type="min"/>
        <cfvo type="percentile" val="50"/>
        <cfvo type="max"/>
        <color rgb="FFF8696B"/>
        <color rgb="FFFCFCFF"/>
        <color rgb="FF63BE7B"/>
      </colorScale>
    </cfRule>
  </conditionalFormatting>
  <conditionalFormatting sqref="E13:E14">
    <cfRule type="colorScale" priority="802">
      <colorScale>
        <cfvo type="min"/>
        <cfvo type="max"/>
        <color rgb="FFFCFCFF"/>
        <color rgb="FF63BE7B"/>
      </colorScale>
    </cfRule>
  </conditionalFormatting>
  <conditionalFormatting sqref="N13:N14">
    <cfRule type="colorScale" priority="777">
      <colorScale>
        <cfvo type="min"/>
        <cfvo type="max"/>
        <color rgb="FFFCFCFF"/>
        <color rgb="FF63BE7B"/>
      </colorScale>
    </cfRule>
  </conditionalFormatting>
  <conditionalFormatting sqref="O13:O14">
    <cfRule type="colorScale" priority="801">
      <colorScale>
        <cfvo type="min"/>
        <cfvo type="percentile" val="50"/>
        <cfvo type="max"/>
        <color rgb="FF63BE7B"/>
        <color rgb="FFFCFCFF"/>
        <color rgb="FFF8696B"/>
      </colorScale>
    </cfRule>
  </conditionalFormatting>
  <conditionalFormatting sqref="P13:P14">
    <cfRule type="colorScale" priority="800">
      <colorScale>
        <cfvo type="min"/>
        <cfvo type="percentile" val="50"/>
        <cfvo type="max"/>
        <color rgb="FF63BE7B"/>
        <color rgb="FFFCFCFF"/>
        <color rgb="FFF8696B"/>
      </colorScale>
    </cfRule>
  </conditionalFormatting>
  <conditionalFormatting sqref="Q13:Q14">
    <cfRule type="colorScale" priority="799">
      <colorScale>
        <cfvo type="min"/>
        <cfvo type="percentile" val="50"/>
        <cfvo type="max"/>
        <color rgb="FFF8696B"/>
        <color rgb="FFFCFCFF"/>
        <color rgb="FF63BE7B"/>
      </colorScale>
    </cfRule>
  </conditionalFormatting>
  <conditionalFormatting sqref="R13:R14">
    <cfRule type="colorScale" priority="794">
      <colorScale>
        <cfvo type="min"/>
        <cfvo type="percentile" val="50"/>
        <cfvo type="max"/>
        <color rgb="FFF8696B"/>
        <color rgb="FFFCFCFF"/>
        <color rgb="FF63BE7B"/>
      </colorScale>
    </cfRule>
    <cfRule type="colorScale" priority="798">
      <colorScale>
        <cfvo type="min"/>
        <cfvo type="max"/>
        <color rgb="FFFCFCFF"/>
        <color rgb="FF63BE7B"/>
      </colorScale>
    </cfRule>
  </conditionalFormatting>
  <conditionalFormatting sqref="S13:S14">
    <cfRule type="colorScale" priority="795">
      <colorScale>
        <cfvo type="min"/>
        <cfvo type="percentile" val="50"/>
        <cfvo type="max"/>
        <color rgb="FFF8696B"/>
        <color rgb="FFFCFCFF"/>
        <color rgb="FF63BE7B"/>
      </colorScale>
    </cfRule>
  </conditionalFormatting>
  <conditionalFormatting sqref="S13:S14">
    <cfRule type="colorScale" priority="797">
      <colorScale>
        <cfvo type="min"/>
        <cfvo type="max"/>
        <color rgb="FFFCFCFF"/>
        <color rgb="FF63BE7B"/>
      </colorScale>
    </cfRule>
  </conditionalFormatting>
  <conditionalFormatting sqref="T13:T14">
    <cfRule type="colorScale" priority="796">
      <colorScale>
        <cfvo type="min"/>
        <cfvo type="percentile" val="50"/>
        <cfvo type="max"/>
        <color rgb="FFF8696B"/>
        <color rgb="FFFCFCFF"/>
        <color rgb="FF63BE7B"/>
      </colorScale>
    </cfRule>
  </conditionalFormatting>
  <conditionalFormatting sqref="U13:U14">
    <cfRule type="colorScale" priority="793">
      <colorScale>
        <cfvo type="min"/>
        <cfvo type="percentile" val="50"/>
        <cfvo type="max"/>
        <color rgb="FFF8696B"/>
        <color rgb="FFFCFCFF"/>
        <color rgb="FF63BE7B"/>
      </colorScale>
    </cfRule>
  </conditionalFormatting>
  <conditionalFormatting sqref="V13:V14">
    <cfRule type="colorScale" priority="768">
      <colorScale>
        <cfvo type="min"/>
        <cfvo type="percentile" val="50"/>
        <cfvo type="max"/>
        <color rgb="FF63BE7B"/>
        <color rgb="FFFCFCFF"/>
        <color rgb="FFF8696B"/>
      </colorScale>
    </cfRule>
  </conditionalFormatting>
  <conditionalFormatting sqref="W13:W14">
    <cfRule type="colorScale" priority="792">
      <colorScale>
        <cfvo type="min"/>
        <cfvo type="percentile" val="50"/>
        <cfvo type="max"/>
        <color rgb="FF63BE7B"/>
        <color rgb="FFFCFCFF"/>
        <color rgb="FFF8696B"/>
      </colorScale>
    </cfRule>
  </conditionalFormatting>
  <conditionalFormatting sqref="D13:D14">
    <cfRule type="colorScale" priority="791">
      <colorScale>
        <cfvo type="min"/>
        <cfvo type="percentile" val="50"/>
        <cfvo type="max"/>
        <color rgb="FFF8696B"/>
        <color rgb="FFFCFCFF"/>
        <color rgb="FF63BE7B"/>
      </colorScale>
    </cfRule>
  </conditionalFormatting>
  <conditionalFormatting sqref="E13:E14">
    <cfRule type="colorScale" priority="790">
      <colorScale>
        <cfvo type="min"/>
        <cfvo type="max"/>
        <color rgb="FFFCFCFF"/>
        <color rgb="FF63BE7B"/>
      </colorScale>
    </cfRule>
  </conditionalFormatting>
  <conditionalFormatting sqref="O13:O14">
    <cfRule type="colorScale" priority="789">
      <colorScale>
        <cfvo type="min"/>
        <cfvo type="percentile" val="50"/>
        <cfvo type="max"/>
        <color rgb="FF63BE7B"/>
        <color rgb="FFFCFCFF"/>
        <color rgb="FFF8696B"/>
      </colorScale>
    </cfRule>
  </conditionalFormatting>
  <conditionalFormatting sqref="P13:P14">
    <cfRule type="colorScale" priority="788">
      <colorScale>
        <cfvo type="min"/>
        <cfvo type="percentile" val="50"/>
        <cfvo type="max"/>
        <color rgb="FF63BE7B"/>
        <color rgb="FFFCFCFF"/>
        <color rgb="FFF8696B"/>
      </colorScale>
    </cfRule>
  </conditionalFormatting>
  <conditionalFormatting sqref="Q13:Q14">
    <cfRule type="colorScale" priority="787">
      <colorScale>
        <cfvo type="min"/>
        <cfvo type="percentile" val="50"/>
        <cfvo type="max"/>
        <color rgb="FFF8696B"/>
        <color rgb="FFFCFCFF"/>
        <color rgb="FF63BE7B"/>
      </colorScale>
    </cfRule>
  </conditionalFormatting>
  <conditionalFormatting sqref="R13:R14">
    <cfRule type="colorScale" priority="783">
      <colorScale>
        <cfvo type="min"/>
        <cfvo type="percentile" val="50"/>
        <cfvo type="max"/>
        <color rgb="FFF8696B"/>
        <color rgb="FFFCFCFF"/>
        <color rgb="FF63BE7B"/>
      </colorScale>
    </cfRule>
    <cfRule type="colorScale" priority="784">
      <colorScale>
        <cfvo type="min"/>
        <cfvo type="max"/>
        <color rgb="FFFCFCFF"/>
        <color rgb="FF63BE7B"/>
      </colorScale>
    </cfRule>
  </conditionalFormatting>
  <conditionalFormatting sqref="S13:S14">
    <cfRule type="colorScale" priority="785">
      <colorScale>
        <cfvo type="min"/>
        <cfvo type="percentile" val="50"/>
        <cfvo type="max"/>
        <color rgb="FFF8696B"/>
        <color rgb="FFFCFCFF"/>
        <color rgb="FF63BE7B"/>
      </colorScale>
    </cfRule>
    <cfRule type="colorScale" priority="786">
      <colorScale>
        <cfvo type="min"/>
        <cfvo type="max"/>
        <color rgb="FFFCFCFF"/>
        <color rgb="FF63BE7B"/>
      </colorScale>
    </cfRule>
  </conditionalFormatting>
  <conditionalFormatting sqref="T13:T14">
    <cfRule type="colorScale" priority="782">
      <colorScale>
        <cfvo type="min"/>
        <cfvo type="percentile" val="50"/>
        <cfvo type="max"/>
        <color rgb="FFF8696B"/>
        <color rgb="FFFCFCFF"/>
        <color rgb="FF63BE7B"/>
      </colorScale>
    </cfRule>
  </conditionalFormatting>
  <conditionalFormatting sqref="U13:U14">
    <cfRule type="colorScale" priority="781">
      <colorScale>
        <cfvo type="min"/>
        <cfvo type="percentile" val="50"/>
        <cfvo type="max"/>
        <color rgb="FFF8696B"/>
        <color rgb="FFFCFCFF"/>
        <color rgb="FF63BE7B"/>
      </colorScale>
    </cfRule>
  </conditionalFormatting>
  <conditionalFormatting sqref="W13:W14">
    <cfRule type="colorScale" priority="780">
      <colorScale>
        <cfvo type="min"/>
        <cfvo type="percentile" val="50"/>
        <cfvo type="max"/>
        <color rgb="FF63BE7B"/>
        <color rgb="FFFCFCFF"/>
        <color rgb="FFF8696B"/>
      </colorScale>
    </cfRule>
  </conditionalFormatting>
  <conditionalFormatting sqref="D13:D14">
    <cfRule type="colorScale" priority="779">
      <colorScale>
        <cfvo type="min"/>
        <cfvo type="percentile" val="50"/>
        <cfvo type="max"/>
        <color rgb="FFF8696B"/>
        <color rgb="FFFCFCFF"/>
        <color rgb="FF63BE7B"/>
      </colorScale>
    </cfRule>
  </conditionalFormatting>
  <conditionalFormatting sqref="E13:E14">
    <cfRule type="colorScale" priority="778">
      <colorScale>
        <cfvo type="min"/>
        <cfvo type="max"/>
        <color rgb="FFFCFCFF"/>
        <color rgb="FF63BE7B"/>
      </colorScale>
    </cfRule>
  </conditionalFormatting>
  <conditionalFormatting sqref="O13:O14">
    <cfRule type="colorScale" priority="776">
      <colorScale>
        <cfvo type="min"/>
        <cfvo type="percentile" val="50"/>
        <cfvo type="max"/>
        <color rgb="FF63BE7B"/>
        <color rgb="FFFCFCFF"/>
        <color rgb="FFF8696B"/>
      </colorScale>
    </cfRule>
  </conditionalFormatting>
  <conditionalFormatting sqref="P13:P14">
    <cfRule type="colorScale" priority="775">
      <colorScale>
        <cfvo type="min"/>
        <cfvo type="percentile" val="50"/>
        <cfvo type="max"/>
        <color rgb="FF63BE7B"/>
        <color rgb="FFFCFCFF"/>
        <color rgb="FFF8696B"/>
      </colorScale>
    </cfRule>
  </conditionalFormatting>
  <conditionalFormatting sqref="Q13:Q14">
    <cfRule type="colorScale" priority="774">
      <colorScale>
        <cfvo type="min"/>
        <cfvo type="percentile" val="50"/>
        <cfvo type="max"/>
        <color rgb="FFF8696B"/>
        <color rgb="FFFCFCFF"/>
        <color rgb="FF63BE7B"/>
      </colorScale>
    </cfRule>
  </conditionalFormatting>
  <conditionalFormatting sqref="R13:R14">
    <cfRule type="colorScale" priority="773">
      <colorScale>
        <cfvo type="min"/>
        <cfvo type="max"/>
        <color rgb="FFFCFCFF"/>
        <color rgb="FF63BE7B"/>
      </colorScale>
    </cfRule>
  </conditionalFormatting>
  <conditionalFormatting sqref="S13:S14">
    <cfRule type="colorScale" priority="770">
      <colorScale>
        <cfvo type="min"/>
        <cfvo type="percentile" val="50"/>
        <cfvo type="max"/>
        <color rgb="FFF8696B"/>
        <color rgb="FFFCFCFF"/>
        <color rgb="FF63BE7B"/>
      </colorScale>
    </cfRule>
    <cfRule type="colorScale" priority="772">
      <colorScale>
        <cfvo type="min"/>
        <cfvo type="max"/>
        <color rgb="FFFCFCFF"/>
        <color rgb="FF63BE7B"/>
      </colorScale>
    </cfRule>
  </conditionalFormatting>
  <conditionalFormatting sqref="T13:T14">
    <cfRule type="colorScale" priority="771">
      <colorScale>
        <cfvo type="min"/>
        <cfvo type="percentile" val="50"/>
        <cfvo type="max"/>
        <color rgb="FFF8696B"/>
        <color rgb="FFFCFCFF"/>
        <color rgb="FF63BE7B"/>
      </colorScale>
    </cfRule>
  </conditionalFormatting>
  <conditionalFormatting sqref="U13:U14">
    <cfRule type="colorScale" priority="769">
      <colorScale>
        <cfvo type="min"/>
        <cfvo type="percentile" val="50"/>
        <cfvo type="max"/>
        <color rgb="FFF8696B"/>
        <color rgb="FFFCFCFF"/>
        <color rgb="FF63BE7B"/>
      </colorScale>
    </cfRule>
  </conditionalFormatting>
  <conditionalFormatting sqref="W13:W14">
    <cfRule type="colorScale" priority="767">
      <colorScale>
        <cfvo type="min"/>
        <cfvo type="percentile" val="50"/>
        <cfvo type="max"/>
        <color rgb="FF63BE7B"/>
        <color rgb="FFFCFCFF"/>
        <color rgb="FFF8696B"/>
      </colorScale>
    </cfRule>
  </conditionalFormatting>
  <conditionalFormatting sqref="N13:N14">
    <cfRule type="colorScale" priority="872">
      <colorScale>
        <cfvo type="min"/>
        <cfvo type="max"/>
        <color rgb="FFFFEF9C"/>
        <color rgb="FF63BE7B"/>
      </colorScale>
    </cfRule>
    <cfRule type="colorScale" priority="873">
      <colorScale>
        <cfvo type="min"/>
        <cfvo type="max"/>
        <color rgb="FFFCFCFF"/>
        <color rgb="FF63BE7B"/>
      </colorScale>
    </cfRule>
    <cfRule type="colorScale" priority="874">
      <colorScale>
        <cfvo type="min"/>
        <cfvo type="max"/>
        <color rgb="FFFCFCFF"/>
        <color rgb="FF63BE7B"/>
      </colorScale>
    </cfRule>
    <cfRule type="colorScale" priority="875">
      <colorScale>
        <cfvo type="min"/>
        <cfvo type="percentile" val="50"/>
        <cfvo type="max"/>
        <color rgb="FFF8696B"/>
        <color rgb="FFFFEB84"/>
        <color rgb="FF63BE7B"/>
      </colorScale>
    </cfRule>
    <cfRule type="colorScale" priority="876">
      <colorScale>
        <cfvo type="min"/>
        <cfvo type="max"/>
        <color rgb="FFFFEF9C"/>
        <color rgb="FF63BE7B"/>
      </colorScale>
    </cfRule>
    <cfRule type="colorScale" priority="877">
      <colorScale>
        <cfvo type="min"/>
        <cfvo type="percentile" val="50"/>
        <cfvo type="max"/>
        <color rgb="FFF8696B"/>
        <color rgb="FFFCFCFF"/>
        <color rgb="FF63BE7B"/>
      </colorScale>
    </cfRule>
    <cfRule type="colorScale" priority="878">
      <colorScale>
        <cfvo type="min"/>
        <cfvo type="max"/>
        <color rgb="FFFCFCFF"/>
        <color rgb="FF63BE7B"/>
      </colorScale>
    </cfRule>
    <cfRule type="colorScale" priority="879">
      <colorScale>
        <cfvo type="min"/>
        <cfvo type="percentile" val="50"/>
        <cfvo type="max"/>
        <color rgb="FFF8696B"/>
        <color rgb="FFFCFCFF"/>
        <color rgb="FF63BE7B"/>
      </colorScale>
    </cfRule>
    <cfRule type="colorScale" priority="880">
      <colorScale>
        <cfvo type="min"/>
        <cfvo type="percentile" val="50"/>
        <cfvo type="max"/>
        <color rgb="FFF8696B"/>
        <color rgb="FFFCFCFF"/>
        <color rgb="FF5A8AC6"/>
      </colorScale>
    </cfRule>
    <cfRule type="colorScale" priority="881">
      <colorScale>
        <cfvo type="min"/>
        <cfvo type="percentile" val="50"/>
        <cfvo type="max"/>
        <color rgb="FFF8696B"/>
        <color rgb="FFFCFCFF"/>
        <color rgb="FF63BE7B"/>
      </colorScale>
    </cfRule>
    <cfRule type="colorScale" priority="882">
      <colorScale>
        <cfvo type="min"/>
        <cfvo type="percentile" val="50"/>
        <cfvo type="max"/>
        <color rgb="FFF8696B"/>
        <color rgb="FFFCFCFF"/>
        <color rgb="FF63BE7B"/>
      </colorScale>
    </cfRule>
    <cfRule type="colorScale" priority="883">
      <colorScale>
        <cfvo type="min"/>
        <cfvo type="max"/>
        <color rgb="FFFCFCFF"/>
        <color rgb="FF63BE7B"/>
      </colorScale>
    </cfRule>
    <cfRule type="colorScale" priority="884">
      <colorScale>
        <cfvo type="min"/>
        <cfvo type="percentile" val="50"/>
        <cfvo type="max"/>
        <color rgb="FFF8696B"/>
        <color rgb="FFFCFCFF"/>
        <color rgb="FF63BE7B"/>
      </colorScale>
    </cfRule>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FEB84"/>
        <color rgb="FF63BE7B"/>
      </colorScale>
    </cfRule>
    <cfRule type="colorScale" priority="888">
      <colorScale>
        <cfvo type="min"/>
        <cfvo type="max"/>
        <color rgb="FFFFEF9C"/>
        <color rgb="FF63BE7B"/>
      </colorScale>
    </cfRule>
    <cfRule type="colorScale" priority="889">
      <colorScale>
        <cfvo type="min"/>
        <cfvo type="max"/>
        <color rgb="FFFCFCFF"/>
        <color rgb="FF63BE7B"/>
      </colorScale>
    </cfRule>
    <cfRule type="colorScale" priority="890">
      <colorScale>
        <cfvo type="min"/>
        <cfvo type="max"/>
        <color rgb="FFFCFCFF"/>
        <color rgb="FF63BE7B"/>
      </colorScale>
    </cfRule>
    <cfRule type="colorScale" priority="891">
      <colorScale>
        <cfvo type="min"/>
        <cfvo type="percentile" val="50"/>
        <cfvo type="max"/>
        <color rgb="FFF8696B"/>
        <color rgb="FFFFEB84"/>
        <color rgb="FF63BE7B"/>
      </colorScale>
    </cfRule>
    <cfRule type="colorScale" priority="892">
      <colorScale>
        <cfvo type="min"/>
        <cfvo type="max"/>
        <color rgb="FFFFEF9C"/>
        <color rgb="FF63BE7B"/>
      </colorScale>
    </cfRule>
    <cfRule type="colorScale" priority="893">
      <colorScale>
        <cfvo type="min"/>
        <cfvo type="max"/>
        <color rgb="FFFCFCFF"/>
        <color rgb="FF63BE7B"/>
      </colorScale>
    </cfRule>
    <cfRule type="colorScale" priority="894">
      <colorScale>
        <cfvo type="min"/>
        <cfvo type="max"/>
        <color rgb="FFFCFCFF"/>
        <color rgb="FF63BE7B"/>
      </colorScale>
    </cfRule>
    <cfRule type="colorScale" priority="895">
      <colorScale>
        <cfvo type="min"/>
        <cfvo type="percentile" val="50"/>
        <cfvo type="max"/>
        <color rgb="FFF8696B"/>
        <color rgb="FFFFEB84"/>
        <color rgb="FF63BE7B"/>
      </colorScale>
    </cfRule>
  </conditionalFormatting>
  <conditionalFormatting sqref="D13:D14">
    <cfRule type="colorScale" priority="766">
      <colorScale>
        <cfvo type="min"/>
        <cfvo type="percentile" val="50"/>
        <cfvo type="max"/>
        <color rgb="FFF8696B"/>
        <color rgb="FFFCFCFF"/>
        <color rgb="FF63BE7B"/>
      </colorScale>
    </cfRule>
  </conditionalFormatting>
  <conditionalFormatting sqref="N13:N14">
    <cfRule type="colorScale" priority="725">
      <colorScale>
        <cfvo type="min"/>
        <cfvo type="max"/>
        <color rgb="FFFCFCFF"/>
        <color rgb="FF63BE7B"/>
      </colorScale>
    </cfRule>
  </conditionalFormatting>
  <conditionalFormatting sqref="O13:O14">
    <cfRule type="colorScale" priority="724">
      <colorScale>
        <cfvo type="min"/>
        <cfvo type="percentile" val="50"/>
        <cfvo type="max"/>
        <color rgb="FF63BE7B"/>
        <color rgb="FFFCFCFF"/>
        <color rgb="FFF8696B"/>
      </colorScale>
    </cfRule>
  </conditionalFormatting>
  <conditionalFormatting sqref="P13:P14">
    <cfRule type="colorScale" priority="723">
      <colorScale>
        <cfvo type="min"/>
        <cfvo type="percentile" val="50"/>
        <cfvo type="max"/>
        <color rgb="FF63BE7B"/>
        <color rgb="FFFCFCFF"/>
        <color rgb="FFF8696B"/>
      </colorScale>
    </cfRule>
  </conditionalFormatting>
  <conditionalFormatting sqref="Q13:Q14">
    <cfRule type="colorScale" priority="722">
      <colorScale>
        <cfvo type="min"/>
        <cfvo type="percentile" val="50"/>
        <cfvo type="max"/>
        <color rgb="FFF8696B"/>
        <color rgb="FFFCFCFF"/>
        <color rgb="FF63BE7B"/>
      </colorScale>
    </cfRule>
  </conditionalFormatting>
  <conditionalFormatting sqref="R13:R14">
    <cfRule type="colorScale" priority="721">
      <colorScale>
        <cfvo type="min"/>
        <cfvo type="max"/>
        <color rgb="FFFCFCFF"/>
        <color rgb="FF63BE7B"/>
      </colorScale>
    </cfRule>
  </conditionalFormatting>
  <conditionalFormatting sqref="S13:S14">
    <cfRule type="colorScale" priority="720">
      <colorScale>
        <cfvo type="min"/>
        <cfvo type="percentile" val="50"/>
        <cfvo type="max"/>
        <color rgb="FFF8696B"/>
        <color rgb="FFFCFCFF"/>
        <color rgb="FF63BE7B"/>
      </colorScale>
    </cfRule>
  </conditionalFormatting>
  <conditionalFormatting sqref="T13:T14">
    <cfRule type="colorScale" priority="719">
      <colorScale>
        <cfvo type="min"/>
        <cfvo type="percentile" val="50"/>
        <cfvo type="max"/>
        <color rgb="FFF8696B"/>
        <color rgb="FFFCFCFF"/>
        <color rgb="FF63BE7B"/>
      </colorScale>
    </cfRule>
  </conditionalFormatting>
  <conditionalFormatting sqref="U13:U14">
    <cfRule type="colorScale" priority="718">
      <colorScale>
        <cfvo type="min"/>
        <cfvo type="percentile" val="50"/>
        <cfvo type="max"/>
        <color rgb="FFF8696B"/>
        <color rgb="FFFCFCFF"/>
        <color rgb="FF63BE7B"/>
      </colorScale>
    </cfRule>
  </conditionalFormatting>
  <conditionalFormatting sqref="V13:V14">
    <cfRule type="colorScale" priority="717">
      <colorScale>
        <cfvo type="min"/>
        <cfvo type="percentile" val="50"/>
        <cfvo type="max"/>
        <color rgb="FF63BE7B"/>
        <color rgb="FFFCFCFF"/>
        <color rgb="FFF8696B"/>
      </colorScale>
    </cfRule>
  </conditionalFormatting>
  <conditionalFormatting sqref="W13:W14">
    <cfRule type="colorScale" priority="716">
      <colorScale>
        <cfvo type="min"/>
        <cfvo type="percentile" val="50"/>
        <cfvo type="max"/>
        <color rgb="FF63BE7B"/>
        <color rgb="FFFCFCFF"/>
        <color rgb="FFF8696B"/>
      </colorScale>
    </cfRule>
  </conditionalFormatting>
  <conditionalFormatting sqref="D13:D14">
    <cfRule type="colorScale" priority="765">
      <colorScale>
        <cfvo type="min"/>
        <cfvo type="percentile" val="50"/>
        <cfvo type="max"/>
        <color rgb="FFF8696B"/>
        <color rgb="FFFCFCFF"/>
        <color rgb="FF63BE7B"/>
      </colorScale>
    </cfRule>
  </conditionalFormatting>
  <conditionalFormatting sqref="E13:E14">
    <cfRule type="colorScale" priority="764">
      <colorScale>
        <cfvo type="min"/>
        <cfvo type="max"/>
        <color rgb="FFFCFCFF"/>
        <color rgb="FF63BE7B"/>
      </colorScale>
    </cfRule>
  </conditionalFormatting>
  <conditionalFormatting sqref="F13:M13">
    <cfRule type="colorScale" priority="758">
      <colorScale>
        <cfvo type="min"/>
        <cfvo type="percentile" val="50"/>
        <cfvo type="max"/>
        <color rgb="FFF8696B"/>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onditionalFormatting>
  <conditionalFormatting sqref="F13:M13">
    <cfRule type="colorScale" priority="761">
      <colorScale>
        <cfvo type="min"/>
        <cfvo type="max"/>
        <color rgb="FFFCFCFF"/>
        <color rgb="FF63BE7B"/>
      </colorScale>
    </cfRule>
    <cfRule type="colorScale" priority="762">
      <colorScale>
        <cfvo type="min"/>
        <cfvo type="max"/>
        <color rgb="FFFCFCFF"/>
        <color rgb="FF63BE7B"/>
      </colorScale>
    </cfRule>
    <cfRule type="colorScale" priority="763">
      <colorScale>
        <cfvo type="min"/>
        <cfvo type="max"/>
        <color rgb="FFFCFCFF"/>
        <color rgb="FF63BE7B"/>
      </colorScale>
    </cfRule>
  </conditionalFormatting>
  <conditionalFormatting sqref="F13:F14">
    <cfRule type="colorScale" priority="757">
      <colorScale>
        <cfvo type="min"/>
        <cfvo type="max"/>
        <color rgb="FFFCFCFF"/>
        <color rgb="FF63BE7B"/>
      </colorScale>
    </cfRule>
  </conditionalFormatting>
  <conditionalFormatting sqref="F13:F14">
    <cfRule type="colorScale" priority="756">
      <colorScale>
        <cfvo type="min"/>
        <cfvo type="max"/>
        <color rgb="FFFCFCFF"/>
        <color rgb="FF63BE7B"/>
      </colorScale>
    </cfRule>
  </conditionalFormatting>
  <conditionalFormatting sqref="F13:F14">
    <cfRule type="colorScale" priority="755">
      <colorScale>
        <cfvo type="min"/>
        <cfvo type="max"/>
        <color rgb="FFFCFCFF"/>
        <color rgb="FF63BE7B"/>
      </colorScale>
    </cfRule>
  </conditionalFormatting>
  <conditionalFormatting sqref="F13:F14">
    <cfRule type="colorScale" priority="754">
      <colorScale>
        <cfvo type="min"/>
        <cfvo type="max"/>
        <color rgb="FFFCFCFF"/>
        <color rgb="FF63BE7B"/>
      </colorScale>
    </cfRule>
  </conditionalFormatting>
  <conditionalFormatting sqref="G13:G14">
    <cfRule type="colorScale" priority="753">
      <colorScale>
        <cfvo type="min"/>
        <cfvo type="max"/>
        <color rgb="FFFCFCFF"/>
        <color rgb="FF63BE7B"/>
      </colorScale>
    </cfRule>
  </conditionalFormatting>
  <conditionalFormatting sqref="G13:G14">
    <cfRule type="colorScale" priority="752">
      <colorScale>
        <cfvo type="min"/>
        <cfvo type="max"/>
        <color rgb="FFFCFCFF"/>
        <color rgb="FF63BE7B"/>
      </colorScale>
    </cfRule>
  </conditionalFormatting>
  <conditionalFormatting sqref="G13:G14">
    <cfRule type="colorScale" priority="751">
      <colorScale>
        <cfvo type="min"/>
        <cfvo type="max"/>
        <color rgb="FFFCFCFF"/>
        <color rgb="FF63BE7B"/>
      </colorScale>
    </cfRule>
  </conditionalFormatting>
  <conditionalFormatting sqref="G13:G14">
    <cfRule type="colorScale" priority="750">
      <colorScale>
        <cfvo type="min"/>
        <cfvo type="max"/>
        <color rgb="FFFCFCFF"/>
        <color rgb="FF63BE7B"/>
      </colorScale>
    </cfRule>
  </conditionalFormatting>
  <conditionalFormatting sqref="H13:H14">
    <cfRule type="colorScale" priority="749">
      <colorScale>
        <cfvo type="min"/>
        <cfvo type="max"/>
        <color rgb="FFFCFCFF"/>
        <color rgb="FF63BE7B"/>
      </colorScale>
    </cfRule>
  </conditionalFormatting>
  <conditionalFormatting sqref="H13:H14">
    <cfRule type="colorScale" priority="748">
      <colorScale>
        <cfvo type="min"/>
        <cfvo type="max"/>
        <color rgb="FFFCFCFF"/>
        <color rgb="FF63BE7B"/>
      </colorScale>
    </cfRule>
  </conditionalFormatting>
  <conditionalFormatting sqref="H13:H14">
    <cfRule type="colorScale" priority="747">
      <colorScale>
        <cfvo type="min"/>
        <cfvo type="max"/>
        <color rgb="FFFCFCFF"/>
        <color rgb="FF63BE7B"/>
      </colorScale>
    </cfRule>
  </conditionalFormatting>
  <conditionalFormatting sqref="H13:H14">
    <cfRule type="colorScale" priority="746">
      <colorScale>
        <cfvo type="min"/>
        <cfvo type="max"/>
        <color rgb="FFFCFCFF"/>
        <color rgb="FF63BE7B"/>
      </colorScale>
    </cfRule>
  </conditionalFormatting>
  <conditionalFormatting sqref="I13:I14">
    <cfRule type="colorScale" priority="745">
      <colorScale>
        <cfvo type="min"/>
        <cfvo type="max"/>
        <color rgb="FFFCFCFF"/>
        <color rgb="FF63BE7B"/>
      </colorScale>
    </cfRule>
  </conditionalFormatting>
  <conditionalFormatting sqref="I13:I14">
    <cfRule type="colorScale" priority="744">
      <colorScale>
        <cfvo type="min"/>
        <cfvo type="max"/>
        <color rgb="FFFCFCFF"/>
        <color rgb="FF63BE7B"/>
      </colorScale>
    </cfRule>
  </conditionalFormatting>
  <conditionalFormatting sqref="I13:I14">
    <cfRule type="colorScale" priority="743">
      <colorScale>
        <cfvo type="min"/>
        <cfvo type="max"/>
        <color rgb="FFFCFCFF"/>
        <color rgb="FF63BE7B"/>
      </colorScale>
    </cfRule>
  </conditionalFormatting>
  <conditionalFormatting sqref="I13:I14">
    <cfRule type="colorScale" priority="742">
      <colorScale>
        <cfvo type="min"/>
        <cfvo type="max"/>
        <color rgb="FFFCFCFF"/>
        <color rgb="FF63BE7B"/>
      </colorScale>
    </cfRule>
  </conditionalFormatting>
  <conditionalFormatting sqref="J13:J14">
    <cfRule type="colorScale" priority="741">
      <colorScale>
        <cfvo type="min"/>
        <cfvo type="max"/>
        <color rgb="FFFCFCFF"/>
        <color rgb="FF63BE7B"/>
      </colorScale>
    </cfRule>
  </conditionalFormatting>
  <conditionalFormatting sqref="J13:J14">
    <cfRule type="colorScale" priority="740">
      <colorScale>
        <cfvo type="min"/>
        <cfvo type="max"/>
        <color rgb="FFFCFCFF"/>
        <color rgb="FF63BE7B"/>
      </colorScale>
    </cfRule>
  </conditionalFormatting>
  <conditionalFormatting sqref="J13:J14">
    <cfRule type="colorScale" priority="739">
      <colorScale>
        <cfvo type="min"/>
        <cfvo type="max"/>
        <color rgb="FFFCFCFF"/>
        <color rgb="FF63BE7B"/>
      </colorScale>
    </cfRule>
  </conditionalFormatting>
  <conditionalFormatting sqref="J13:J14">
    <cfRule type="colorScale" priority="738">
      <colorScale>
        <cfvo type="min"/>
        <cfvo type="max"/>
        <color rgb="FFFCFCFF"/>
        <color rgb="FF63BE7B"/>
      </colorScale>
    </cfRule>
  </conditionalFormatting>
  <conditionalFormatting sqref="K13:K14">
    <cfRule type="colorScale" priority="737">
      <colorScale>
        <cfvo type="min"/>
        <cfvo type="max"/>
        <color rgb="FFFCFCFF"/>
        <color rgb="FF63BE7B"/>
      </colorScale>
    </cfRule>
  </conditionalFormatting>
  <conditionalFormatting sqref="K13:K14">
    <cfRule type="colorScale" priority="736">
      <colorScale>
        <cfvo type="min"/>
        <cfvo type="max"/>
        <color rgb="FFFCFCFF"/>
        <color rgb="FF63BE7B"/>
      </colorScale>
    </cfRule>
  </conditionalFormatting>
  <conditionalFormatting sqref="K13:K14">
    <cfRule type="colorScale" priority="735">
      <colorScale>
        <cfvo type="min"/>
        <cfvo type="max"/>
        <color rgb="FFFCFCFF"/>
        <color rgb="FF63BE7B"/>
      </colorScale>
    </cfRule>
  </conditionalFormatting>
  <conditionalFormatting sqref="K13:K14">
    <cfRule type="colorScale" priority="734">
      <colorScale>
        <cfvo type="min"/>
        <cfvo type="max"/>
        <color rgb="FFFCFCFF"/>
        <color rgb="FF63BE7B"/>
      </colorScale>
    </cfRule>
  </conditionalFormatting>
  <conditionalFormatting sqref="L13:L14">
    <cfRule type="colorScale" priority="733">
      <colorScale>
        <cfvo type="min"/>
        <cfvo type="max"/>
        <color rgb="FFFCFCFF"/>
        <color rgb="FF63BE7B"/>
      </colorScale>
    </cfRule>
  </conditionalFormatting>
  <conditionalFormatting sqref="L13:L14">
    <cfRule type="colorScale" priority="732">
      <colorScale>
        <cfvo type="min"/>
        <cfvo type="max"/>
        <color rgb="FFFCFCFF"/>
        <color rgb="FF63BE7B"/>
      </colorScale>
    </cfRule>
  </conditionalFormatting>
  <conditionalFormatting sqref="L13:L14">
    <cfRule type="colorScale" priority="731">
      <colorScale>
        <cfvo type="min"/>
        <cfvo type="max"/>
        <color rgb="FFFCFCFF"/>
        <color rgb="FF63BE7B"/>
      </colorScale>
    </cfRule>
  </conditionalFormatting>
  <conditionalFormatting sqref="L13:L14">
    <cfRule type="colorScale" priority="730">
      <colorScale>
        <cfvo type="min"/>
        <cfvo type="max"/>
        <color rgb="FFFCFCFF"/>
        <color rgb="FF63BE7B"/>
      </colorScale>
    </cfRule>
  </conditionalFormatting>
  <conditionalFormatting sqref="M13:M14">
    <cfRule type="colorScale" priority="729">
      <colorScale>
        <cfvo type="min"/>
        <cfvo type="max"/>
        <color rgb="FFFCFCFF"/>
        <color rgb="FF63BE7B"/>
      </colorScale>
    </cfRule>
  </conditionalFormatting>
  <conditionalFormatting sqref="M13:M14">
    <cfRule type="colorScale" priority="728">
      <colorScale>
        <cfvo type="min"/>
        <cfvo type="max"/>
        <color rgb="FFFCFCFF"/>
        <color rgb="FF63BE7B"/>
      </colorScale>
    </cfRule>
  </conditionalFormatting>
  <conditionalFormatting sqref="M13:M14">
    <cfRule type="colorScale" priority="727">
      <colorScale>
        <cfvo type="min"/>
        <cfvo type="max"/>
        <color rgb="FFFCFCFF"/>
        <color rgb="FF63BE7B"/>
      </colorScale>
    </cfRule>
  </conditionalFormatting>
  <conditionalFormatting sqref="M13:M14">
    <cfRule type="colorScale" priority="726">
      <colorScale>
        <cfvo type="min"/>
        <cfvo type="max"/>
        <color rgb="FFFCFCFF"/>
        <color rgb="FF63BE7B"/>
      </colorScale>
    </cfRule>
  </conditionalFormatting>
  <conditionalFormatting sqref="D13:D14">
    <cfRule type="colorScale" priority="715">
      <colorScale>
        <cfvo type="min"/>
        <cfvo type="percentile" val="50"/>
        <cfvo type="max"/>
        <color rgb="FFF8696B"/>
        <color rgb="FFFCFCFF"/>
        <color rgb="FF63BE7B"/>
      </colorScale>
    </cfRule>
  </conditionalFormatting>
  <conditionalFormatting sqref="G13:G14">
    <cfRule type="colorScale" priority="714">
      <colorScale>
        <cfvo type="min"/>
        <cfvo type="max"/>
        <color rgb="FFFCFCFF"/>
        <color rgb="FF63BE7B"/>
      </colorScale>
    </cfRule>
  </conditionalFormatting>
  <conditionalFormatting sqref="J13:J14">
    <cfRule type="colorScale" priority="713">
      <colorScale>
        <cfvo type="min"/>
        <cfvo type="max"/>
        <color rgb="FFFCFCFF"/>
        <color rgb="FF63BE7B"/>
      </colorScale>
    </cfRule>
  </conditionalFormatting>
  <conditionalFormatting sqref="M13:M14">
    <cfRule type="colorScale" priority="712">
      <colorScale>
        <cfvo type="min"/>
        <cfvo type="max"/>
        <color rgb="FFFCFCFF"/>
        <color rgb="FF63BE7B"/>
      </colorScale>
    </cfRule>
  </conditionalFormatting>
  <conditionalFormatting sqref="N13:N14">
    <cfRule type="colorScale" priority="711">
      <colorScale>
        <cfvo type="min"/>
        <cfvo type="max"/>
        <color rgb="FFFCFCFF"/>
        <color rgb="FF63BE7B"/>
      </colorScale>
    </cfRule>
  </conditionalFormatting>
  <conditionalFormatting sqref="O13:O14">
    <cfRule type="colorScale" priority="709">
      <colorScale>
        <cfvo type="min"/>
        <cfvo type="percentile" val="50"/>
        <cfvo type="max"/>
        <color rgb="FF63BE7B"/>
        <color rgb="FFFCFCFF"/>
        <color rgb="FFF8696B"/>
      </colorScale>
    </cfRule>
    <cfRule type="colorScale" priority="710">
      <colorScale>
        <cfvo type="min"/>
        <cfvo type="max"/>
        <color rgb="FFFCFCFF"/>
        <color rgb="FF63BE7B"/>
      </colorScale>
    </cfRule>
  </conditionalFormatting>
  <conditionalFormatting sqref="P13:P14">
    <cfRule type="colorScale" priority="708">
      <colorScale>
        <cfvo type="min"/>
        <cfvo type="percentile" val="50"/>
        <cfvo type="max"/>
        <color rgb="FF63BE7B"/>
        <color rgb="FFFCFCFF"/>
        <color rgb="FFF8696B"/>
      </colorScale>
    </cfRule>
  </conditionalFormatting>
  <conditionalFormatting sqref="Q13:Q14">
    <cfRule type="colorScale" priority="707">
      <colorScale>
        <cfvo type="min"/>
        <cfvo type="percentile" val="50"/>
        <cfvo type="max"/>
        <color rgb="FFF8696B"/>
        <color rgb="FFFCFCFF"/>
        <color rgb="FF63BE7B"/>
      </colorScale>
    </cfRule>
  </conditionalFormatting>
  <conditionalFormatting sqref="R13:R14">
    <cfRule type="colorScale" priority="706">
      <colorScale>
        <cfvo type="min"/>
        <cfvo type="max"/>
        <color rgb="FFFCFCFF"/>
        <color rgb="FF63BE7B"/>
      </colorScale>
    </cfRule>
  </conditionalFormatting>
  <conditionalFormatting sqref="S13:S14">
    <cfRule type="colorScale" priority="705">
      <colorScale>
        <cfvo type="min"/>
        <cfvo type="percentile" val="50"/>
        <cfvo type="max"/>
        <color rgb="FFF8696B"/>
        <color rgb="FFFCFCFF"/>
        <color rgb="FF63BE7B"/>
      </colorScale>
    </cfRule>
  </conditionalFormatting>
  <conditionalFormatting sqref="T13:T14">
    <cfRule type="colorScale" priority="704">
      <colorScale>
        <cfvo type="min"/>
        <cfvo type="percentile" val="50"/>
        <cfvo type="max"/>
        <color rgb="FFF8696B"/>
        <color rgb="FFFCFCFF"/>
        <color rgb="FF63BE7B"/>
      </colorScale>
    </cfRule>
  </conditionalFormatting>
  <conditionalFormatting sqref="U13:U14">
    <cfRule type="colorScale" priority="703">
      <colorScale>
        <cfvo type="min"/>
        <cfvo type="percentile" val="50"/>
        <cfvo type="max"/>
        <color rgb="FFF8696B"/>
        <color rgb="FFFCFCFF"/>
        <color rgb="FF63BE7B"/>
      </colorScale>
    </cfRule>
  </conditionalFormatting>
  <conditionalFormatting sqref="V13:V14">
    <cfRule type="colorScale" priority="702">
      <colorScale>
        <cfvo type="min"/>
        <cfvo type="percentile" val="50"/>
        <cfvo type="max"/>
        <color rgb="FF63BE7B"/>
        <color rgb="FFFCFCFF"/>
        <color rgb="FFF8696B"/>
      </colorScale>
    </cfRule>
  </conditionalFormatting>
  <conditionalFormatting sqref="W13:W14">
    <cfRule type="colorScale" priority="701">
      <colorScale>
        <cfvo type="min"/>
        <cfvo type="percentile" val="50"/>
        <cfvo type="max"/>
        <color rgb="FF63BE7B"/>
        <color rgb="FFFCFCFF"/>
        <color rgb="FFF8696B"/>
      </colorScale>
    </cfRule>
  </conditionalFormatting>
  <conditionalFormatting sqref="D2:D11">
    <cfRule type="colorScale" priority="63985">
      <colorScale>
        <cfvo type="min"/>
        <cfvo type="percentile" val="50"/>
        <cfvo type="max"/>
        <color rgb="FFF8696B"/>
        <color rgb="FFFCFCFF"/>
        <color rgb="FF63BE7B"/>
      </colorScale>
    </cfRule>
  </conditionalFormatting>
  <conditionalFormatting sqref="G2:G11">
    <cfRule type="colorScale" priority="63987">
      <colorScale>
        <cfvo type="min"/>
        <cfvo type="max"/>
        <color rgb="FFFCFCFF"/>
        <color rgb="FF63BE7B"/>
      </colorScale>
    </cfRule>
  </conditionalFormatting>
  <conditionalFormatting sqref="J2:J11">
    <cfRule type="colorScale" priority="63989">
      <colorScale>
        <cfvo type="min"/>
        <cfvo type="max"/>
        <color rgb="FFFCFCFF"/>
        <color rgb="FF63BE7B"/>
      </colorScale>
    </cfRule>
  </conditionalFormatting>
  <conditionalFormatting sqref="M2:M11">
    <cfRule type="colorScale" priority="63991">
      <colorScale>
        <cfvo type="min"/>
        <cfvo type="max"/>
        <color rgb="FFFCFCFF"/>
        <color rgb="FF63BE7B"/>
      </colorScale>
    </cfRule>
  </conditionalFormatting>
  <conditionalFormatting sqref="N2:N11">
    <cfRule type="colorScale" priority="63993">
      <colorScale>
        <cfvo type="min"/>
        <cfvo type="max"/>
        <color rgb="FFFCFCFF"/>
        <color rgb="FF63BE7B"/>
      </colorScale>
    </cfRule>
  </conditionalFormatting>
  <conditionalFormatting sqref="O2:O11">
    <cfRule type="colorScale" priority="63995">
      <colorScale>
        <cfvo type="min"/>
        <cfvo type="percentile" val="50"/>
        <cfvo type="max"/>
        <color rgb="FF63BE7B"/>
        <color rgb="FFFCFCFF"/>
        <color rgb="FFF8696B"/>
      </colorScale>
    </cfRule>
  </conditionalFormatting>
  <conditionalFormatting sqref="P2:P11">
    <cfRule type="colorScale" priority="63997">
      <colorScale>
        <cfvo type="min"/>
        <cfvo type="percentile" val="50"/>
        <cfvo type="max"/>
        <color rgb="FF63BE7B"/>
        <color rgb="FFFCFCFF"/>
        <color rgb="FFF8696B"/>
      </colorScale>
    </cfRule>
  </conditionalFormatting>
  <conditionalFormatting sqref="Q2:Q11">
    <cfRule type="colorScale" priority="63999">
      <colorScale>
        <cfvo type="min"/>
        <cfvo type="percentile" val="50"/>
        <cfvo type="max"/>
        <color rgb="FFF8696B"/>
        <color rgb="FFFCFCFF"/>
        <color rgb="FF63BE7B"/>
      </colorScale>
    </cfRule>
  </conditionalFormatting>
  <conditionalFormatting sqref="R2:R11">
    <cfRule type="colorScale" priority="64001">
      <colorScale>
        <cfvo type="min"/>
        <cfvo type="max"/>
        <color rgb="FFFCFCFF"/>
        <color rgb="FF63BE7B"/>
      </colorScale>
    </cfRule>
  </conditionalFormatting>
  <conditionalFormatting sqref="S2:S11">
    <cfRule type="colorScale" priority="64003">
      <colorScale>
        <cfvo type="min"/>
        <cfvo type="max"/>
        <color rgb="FFFCFCFF"/>
        <color rgb="FF63BE7B"/>
      </colorScale>
    </cfRule>
  </conditionalFormatting>
  <conditionalFormatting sqref="T2:T11">
    <cfRule type="colorScale" priority="64005">
      <colorScale>
        <cfvo type="min"/>
        <cfvo type="max"/>
        <color rgb="FFFCFCFF"/>
        <color rgb="FF63BE7B"/>
      </colorScale>
    </cfRule>
  </conditionalFormatting>
  <conditionalFormatting sqref="U2:U11">
    <cfRule type="colorScale" priority="64007">
      <colorScale>
        <cfvo type="min"/>
        <cfvo type="max"/>
        <color rgb="FFFCFCFF"/>
        <color rgb="FF63BE7B"/>
      </colorScale>
    </cfRule>
  </conditionalFormatting>
  <conditionalFormatting sqref="V2:V11">
    <cfRule type="colorScale" priority="64009">
      <colorScale>
        <cfvo type="min"/>
        <cfvo type="percentile" val="50"/>
        <cfvo type="max"/>
        <color rgb="FF63BE7B"/>
        <color rgb="FFFCFCFF"/>
        <color rgb="FFF8696B"/>
      </colorScale>
    </cfRule>
  </conditionalFormatting>
  <conditionalFormatting sqref="W2:W11">
    <cfRule type="colorScale" priority="64011">
      <colorScale>
        <cfvo type="min"/>
        <cfvo type="percentile" val="50"/>
        <cfvo type="max"/>
        <color rgb="FF63BE7B"/>
        <color rgb="FFFCFCFF"/>
        <color rgb="FFF8696B"/>
      </colorScale>
    </cfRule>
  </conditionalFormatting>
  <conditionalFormatting sqref="U2:U11">
    <cfRule type="colorScale" priority="64035">
      <colorScale>
        <cfvo type="min"/>
        <cfvo type="percentile" val="50"/>
        <cfvo type="max"/>
        <color rgb="FFF8696B"/>
        <color rgb="FFFCFCFF"/>
        <color rgb="FF63BE7B"/>
      </colorScale>
    </cfRule>
  </conditionalFormatting>
  <conditionalFormatting sqref="D12">
    <cfRule type="colorScale" priority="219">
      <colorScale>
        <cfvo type="min"/>
        <cfvo type="percentile" val="50"/>
        <cfvo type="max"/>
        <color rgb="FFF8696B"/>
        <color rgb="FFFCFCFF"/>
        <color rgb="FF63BE7B"/>
      </colorScale>
    </cfRule>
  </conditionalFormatting>
  <conditionalFormatting sqref="D12">
    <cfRule type="colorScale" priority="220">
      <colorScale>
        <cfvo type="min"/>
        <cfvo type="percentile" val="50"/>
        <cfvo type="max"/>
        <color rgb="FFF8696B"/>
        <color rgb="FFFCFCFF"/>
        <color rgb="FF63BE7B"/>
      </colorScale>
    </cfRule>
  </conditionalFormatting>
  <conditionalFormatting sqref="E12">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onditionalFormatting>
  <conditionalFormatting sqref="E12">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max"/>
        <color rgb="FFFCFCFF"/>
        <color rgb="FF63BE7B"/>
      </colorScale>
    </cfRule>
  </conditionalFormatting>
  <conditionalFormatting sqref="N12">
    <cfRule type="colorScale" priority="227">
      <colorScale>
        <cfvo type="min"/>
        <cfvo type="max"/>
        <color rgb="FFFCFCFF"/>
        <color rgb="FF63BE7B"/>
      </colorScale>
    </cfRule>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fRule type="colorScale" priority="230">
      <colorScale>
        <cfvo type="min"/>
        <cfvo type="max"/>
        <color rgb="FFFFEF9C"/>
        <color rgb="FF63BE7B"/>
      </colorScale>
    </cfRule>
  </conditionalFormatting>
  <conditionalFormatting sqref="E12 N12">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FEB84"/>
        <color rgb="FF63BE7B"/>
      </colorScale>
    </cfRule>
    <cfRule type="colorScale" priority="207">
      <colorScale>
        <cfvo type="min"/>
        <cfvo type="max"/>
        <color rgb="FFFFEF9C"/>
        <color rgb="FF63BE7B"/>
      </colorScale>
    </cfRule>
  </conditionalFormatting>
  <conditionalFormatting sqref="N12">
    <cfRule type="colorScale" priority="241">
      <colorScale>
        <cfvo type="min"/>
        <cfvo type="percentile" val="50"/>
        <cfvo type="max"/>
        <color rgb="FFF8696B"/>
        <color rgb="FFFCFCFF"/>
        <color rgb="FF63BE7B"/>
      </colorScale>
    </cfRule>
    <cfRule type="colorScale" priority="242">
      <colorScale>
        <cfvo type="min"/>
        <cfvo type="percentile" val="50"/>
        <cfvo type="max"/>
        <color rgb="FFF8696B"/>
        <color rgb="FFFCFCFF"/>
        <color rgb="FF5A8AC6"/>
      </colorScale>
    </cfRule>
    <cfRule type="colorScale" priority="243">
      <colorScale>
        <cfvo type="min"/>
        <cfvo type="percentile" val="50"/>
        <cfvo type="max"/>
        <color rgb="FFF8696B"/>
        <color rgb="FFFCFCFF"/>
        <color rgb="FF63BE7B"/>
      </colorScale>
    </cfRule>
    <cfRule type="colorScale" priority="244">
      <colorScale>
        <cfvo type="min"/>
        <cfvo type="percentile" val="50"/>
        <cfvo type="max"/>
        <color rgb="FFF8696B"/>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N12">
    <cfRule type="colorScale" priority="247">
      <colorScale>
        <cfvo type="min"/>
        <cfvo type="percentile" val="50"/>
        <cfvo type="max"/>
        <color rgb="FFF8696B"/>
        <color rgb="FFFCFCFF"/>
        <color rgb="FF63BE7B"/>
      </colorScale>
    </cfRule>
    <cfRule type="colorScale" priority="248">
      <colorScale>
        <cfvo type="min"/>
        <cfvo type="max"/>
        <color rgb="FFFCFCFF"/>
        <color rgb="FF63BE7B"/>
      </colorScale>
    </cfRule>
  </conditionalFormatting>
  <conditionalFormatting sqref="N12">
    <cfRule type="colorScale" priority="239">
      <colorScale>
        <cfvo type="min"/>
        <cfvo type="max"/>
        <color rgb="FFFCFCFF"/>
        <color rgb="FF63BE7B"/>
      </colorScale>
    </cfRule>
    <cfRule type="colorScale" priority="240">
      <colorScale>
        <cfvo type="min"/>
        <cfvo type="percentile" val="50"/>
        <cfvo type="max"/>
        <color rgb="FFF8696B"/>
        <color rgb="FFFCFCFF"/>
        <color rgb="FF63BE7B"/>
      </colorScale>
    </cfRule>
  </conditionalFormatting>
  <conditionalFormatting sqref="N12">
    <cfRule type="colorScale" priority="231">
      <colorScale>
        <cfvo type="min"/>
        <cfvo type="percentile" val="50"/>
        <cfvo type="max"/>
        <color rgb="FFF8696B"/>
        <color rgb="FFFCFCFF"/>
        <color rgb="FF63BE7B"/>
      </colorScale>
    </cfRule>
    <cfRule type="colorScale" priority="232">
      <colorScale>
        <cfvo type="min"/>
        <cfvo type="max"/>
        <color rgb="FFFCFCFF"/>
        <color rgb="FF63BE7B"/>
      </colorScale>
    </cfRule>
    <cfRule type="colorScale" priority="233">
      <colorScale>
        <cfvo type="min"/>
        <cfvo type="percentile" val="50"/>
        <cfvo type="max"/>
        <color rgb="FFF8696B"/>
        <color rgb="FFFCFCFF"/>
        <color rgb="FF63BE7B"/>
      </colorScale>
    </cfRule>
    <cfRule type="colorScale" priority="234">
      <colorScale>
        <cfvo type="min"/>
        <cfvo type="percentile" val="50"/>
        <cfvo type="max"/>
        <color rgb="FFF8696B"/>
        <color rgb="FFFCFCFF"/>
        <color rgb="FF5A8AC6"/>
      </colorScale>
    </cfRule>
    <cfRule type="colorScale" priority="235">
      <colorScale>
        <cfvo type="min"/>
        <cfvo type="percentile" val="50"/>
        <cfvo type="max"/>
        <color rgb="FFF8696B"/>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fRule type="colorScale" priority="238">
      <colorScale>
        <cfvo type="min"/>
        <cfvo type="percentile" val="50"/>
        <cfvo type="max"/>
        <color rgb="FFF8696B"/>
        <color rgb="FFFCFCFF"/>
        <color rgb="FF63BE7B"/>
      </colorScale>
    </cfRule>
  </conditionalFormatting>
  <conditionalFormatting sqref="N12">
    <cfRule type="colorScale" priority="249">
      <colorScale>
        <cfvo type="min"/>
        <cfvo type="percentile" val="50"/>
        <cfvo type="max"/>
        <color rgb="FFF8696B"/>
        <color rgb="FFFCFCFF"/>
        <color rgb="FF63BE7B"/>
      </colorScale>
    </cfRule>
  </conditionalFormatting>
  <conditionalFormatting sqref="N12">
    <cfRule type="colorScale" priority="250">
      <colorScale>
        <cfvo type="min"/>
        <cfvo type="max"/>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fRule type="colorScale" priority="253">
      <colorScale>
        <cfvo type="min"/>
        <cfvo type="max"/>
        <color rgb="FFFFEF9C"/>
        <color rgb="FF63BE7B"/>
      </colorScale>
    </cfRule>
    <cfRule type="colorScale" priority="254">
      <colorScale>
        <cfvo type="min"/>
        <cfvo type="max"/>
        <color rgb="FFFCFCFF"/>
        <color rgb="FF63BE7B"/>
      </colorScale>
    </cfRule>
    <cfRule type="colorScale" priority="255">
      <colorScale>
        <cfvo type="min"/>
        <cfvo type="max"/>
        <color rgb="FFFCFCFF"/>
        <color rgb="FF63BE7B"/>
      </colorScale>
    </cfRule>
    <cfRule type="colorScale" priority="256">
      <colorScale>
        <cfvo type="min"/>
        <cfvo type="max"/>
        <color rgb="FFFCFCFF"/>
        <color rgb="FF63BE7B"/>
      </colorScale>
    </cfRule>
    <cfRule type="colorScale" priority="257">
      <colorScale>
        <cfvo type="min"/>
        <cfvo type="percentile" val="50"/>
        <cfvo type="max"/>
        <color rgb="FFF8696B"/>
        <color rgb="FFFFEB84"/>
        <color rgb="FF63BE7B"/>
      </colorScale>
    </cfRule>
    <cfRule type="colorScale" priority="258">
      <colorScale>
        <cfvo type="min"/>
        <cfvo type="max"/>
        <color rgb="FFFFEF9C"/>
        <color rgb="FF63BE7B"/>
      </colorScale>
    </cfRule>
  </conditionalFormatting>
  <conditionalFormatting sqref="O12">
    <cfRule type="colorScale" priority="259">
      <colorScale>
        <cfvo type="min"/>
        <cfvo type="percentile" val="50"/>
        <cfvo type="max"/>
        <color rgb="FF63BE7B"/>
        <color rgb="FFFCFCFF"/>
        <color rgb="FFF8696B"/>
      </colorScale>
    </cfRule>
  </conditionalFormatting>
  <conditionalFormatting sqref="O12">
    <cfRule type="colorScale" priority="260">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onditionalFormatting>
  <conditionalFormatting sqref="P12">
    <cfRule type="colorScale" priority="264">
      <colorScale>
        <cfvo type="min"/>
        <cfvo type="percentile" val="50"/>
        <cfvo type="max"/>
        <color rgb="FF63BE7B"/>
        <color rgb="FFFCFCFF"/>
        <color rgb="FFF8696B"/>
      </colorScale>
    </cfRule>
  </conditionalFormatting>
  <conditionalFormatting sqref="P12">
    <cfRule type="colorScale" priority="265">
      <colorScale>
        <cfvo type="min"/>
        <cfvo type="percentile" val="50"/>
        <cfvo type="max"/>
        <color rgb="FF63BE7B"/>
        <color rgb="FFFCFCFF"/>
        <color rgb="FFF8696B"/>
      </colorScale>
    </cfRule>
    <cfRule type="colorScale" priority="266">
      <colorScale>
        <cfvo type="min"/>
        <cfvo type="percentile" val="50"/>
        <cfvo type="max"/>
        <color rgb="FF63BE7B"/>
        <color rgb="FFFCFCFF"/>
        <color rgb="FFF8696B"/>
      </colorScale>
    </cfRule>
    <cfRule type="colorScale" priority="267">
      <colorScale>
        <cfvo type="min"/>
        <cfvo type="max"/>
        <color rgb="FFFCFCFF"/>
        <color rgb="FFF8696B"/>
      </colorScale>
    </cfRule>
  </conditionalFormatting>
  <conditionalFormatting sqref="Q12">
    <cfRule type="colorScale" priority="268">
      <colorScale>
        <cfvo type="min"/>
        <cfvo type="percentile" val="50"/>
        <cfvo type="max"/>
        <color rgb="FFF8696B"/>
        <color rgb="FFFCFCFF"/>
        <color rgb="FF63BE7B"/>
      </colorScale>
    </cfRule>
  </conditionalFormatting>
  <conditionalFormatting sqref="Q12">
    <cfRule type="colorScale" priority="269">
      <colorScale>
        <cfvo type="min"/>
        <cfvo type="percentile" val="50"/>
        <cfvo type="max"/>
        <color rgb="FFF8696B"/>
        <color rgb="FFFCFCFF"/>
        <color rgb="FF63BE7B"/>
      </colorScale>
    </cfRule>
    <cfRule type="colorScale" priority="270">
      <colorScale>
        <cfvo type="min"/>
        <cfvo type="max"/>
        <color rgb="FFFFEF9C"/>
        <color rgb="FF63BE7B"/>
      </colorScale>
    </cfRule>
    <cfRule type="colorScale" priority="271">
      <colorScale>
        <cfvo type="min"/>
        <cfvo type="max"/>
        <color rgb="FFFFEF9C"/>
        <color rgb="FF63BE7B"/>
      </colorScale>
    </cfRule>
    <cfRule type="colorScale" priority="272">
      <colorScale>
        <cfvo type="min"/>
        <cfvo type="max"/>
        <color rgb="FFFFEF9C"/>
        <color rgb="FF63BE7B"/>
      </colorScale>
    </cfRule>
    <cfRule type="colorScale" priority="273">
      <colorScale>
        <cfvo type="min"/>
        <cfvo type="max"/>
        <color rgb="FFFCFCFF"/>
        <color rgb="FF63BE7B"/>
      </colorScale>
    </cfRule>
    <cfRule type="colorScale" priority="274">
      <colorScale>
        <cfvo type="min"/>
        <cfvo type="max"/>
        <color rgb="FFFCFCFF"/>
        <color rgb="FF63BE7B"/>
      </colorScale>
    </cfRule>
    <cfRule type="colorScale" priority="275">
      <colorScale>
        <cfvo type="min"/>
        <cfvo type="percentile" val="50"/>
        <cfvo type="max"/>
        <color rgb="FFF8696B"/>
        <color rgb="FFFCFCFF"/>
        <color rgb="FF63BE7B"/>
      </colorScale>
    </cfRule>
  </conditionalFormatting>
  <conditionalFormatting sqref="Q12:U12 W12">
    <cfRule type="colorScale" priority="208">
      <colorScale>
        <cfvo type="min"/>
        <cfvo type="max"/>
        <color rgb="FFFFEF9C"/>
        <color rgb="FF63BE7B"/>
      </colorScale>
    </cfRule>
  </conditionalFormatting>
  <conditionalFormatting sqref="R12:S12">
    <cfRule type="colorScale" priority="209">
      <colorScale>
        <cfvo type="min"/>
        <cfvo type="percentile" val="50"/>
        <cfvo type="max"/>
        <color rgb="FFF8696B"/>
        <color rgb="FFFCFCFF"/>
        <color rgb="FF63BE7B"/>
      </colorScale>
    </cfRule>
    <cfRule type="colorScale" priority="210">
      <colorScale>
        <cfvo type="min"/>
        <cfvo type="max"/>
        <color rgb="FFFCFCFF"/>
        <color rgb="FF63BE7B"/>
      </colorScale>
    </cfRule>
    <cfRule type="colorScale" priority="211">
      <colorScale>
        <cfvo type="min"/>
        <cfvo type="max"/>
        <color rgb="FFFFEF9C"/>
        <color rgb="FF63BE7B"/>
      </colorScale>
    </cfRule>
    <cfRule type="colorScale" priority="212">
      <colorScale>
        <cfvo type="min"/>
        <cfvo type="max"/>
        <color rgb="FFFFEF9C"/>
        <color rgb="FF63BE7B"/>
      </colorScale>
    </cfRule>
    <cfRule type="colorScale" priority="213">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onditionalFormatting>
  <conditionalFormatting sqref="T12">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T12">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max"/>
        <color rgb="FFFFEF9C"/>
        <color rgb="FF63BE7B"/>
      </colorScale>
    </cfRule>
    <cfRule type="colorScale" priority="281">
      <colorScale>
        <cfvo type="min"/>
        <cfvo type="max"/>
        <color rgb="FFFFEF9C"/>
        <color rgb="FF63BE7B"/>
      </colorScale>
    </cfRule>
    <cfRule type="colorScale" priority="282">
      <colorScale>
        <cfvo type="min"/>
        <cfvo type="max"/>
        <color rgb="FFFCFCFF"/>
        <color rgb="FF63BE7B"/>
      </colorScale>
    </cfRule>
    <cfRule type="colorScale" priority="283">
      <colorScale>
        <cfvo type="min"/>
        <cfvo type="max"/>
        <color rgb="FFFCFCFF"/>
        <color rgb="FF63BE7B"/>
      </colorScale>
    </cfRule>
  </conditionalFormatting>
  <conditionalFormatting sqref="U12">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onditionalFormatting>
  <conditionalFormatting sqref="W12 U12">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6">
      <colorScale>
        <cfvo type="min"/>
        <cfvo type="max"/>
        <color rgb="FFFFEF9C"/>
        <color rgb="FF63BE7B"/>
      </colorScale>
    </cfRule>
  </conditionalFormatting>
  <conditionalFormatting sqref="U12">
    <cfRule type="colorScale" priority="286">
      <colorScale>
        <cfvo type="min"/>
        <cfvo type="percentile" val="50"/>
        <cfvo type="max"/>
        <color rgb="FFF8696B"/>
        <color rgb="FFFCFCFF"/>
        <color rgb="FF63BE7B"/>
      </colorScale>
    </cfRule>
    <cfRule type="colorScale" priority="287">
      <colorScale>
        <cfvo type="min"/>
        <cfvo type="max"/>
        <color rgb="FFFCFCFF"/>
        <color rgb="FF63BE7B"/>
      </colorScale>
    </cfRule>
  </conditionalFormatting>
  <conditionalFormatting sqref="V12">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0">
      <colorScale>
        <cfvo type="min"/>
        <cfvo type="max"/>
        <color rgb="FF63BE7B"/>
        <color rgb="FFFCFCFF"/>
      </colorScale>
    </cfRule>
    <cfRule type="colorScale" priority="291">
      <colorScale>
        <cfvo type="min"/>
        <cfvo type="percentile" val="50"/>
        <cfvo type="max"/>
        <color rgb="FF63BE7B"/>
        <color rgb="FFFCFCFF"/>
        <color rgb="FFF8696B"/>
      </colorScale>
    </cfRule>
    <cfRule type="colorScale" priority="292">
      <colorScale>
        <cfvo type="min"/>
        <cfvo type="max"/>
        <color rgb="FFFFEF9C"/>
        <color rgb="FF63BE7B"/>
      </colorScale>
    </cfRule>
    <cfRule type="colorScale" priority="293">
      <colorScale>
        <cfvo type="min"/>
        <cfvo type="max"/>
        <color rgb="FFFFEF9C"/>
        <color rgb="FF63BE7B"/>
      </colorScale>
    </cfRule>
    <cfRule type="colorScale" priority="294">
      <colorScale>
        <cfvo type="min"/>
        <cfvo type="max"/>
        <color rgb="FFFFEF9C"/>
        <color rgb="FF63BE7B"/>
      </colorScale>
    </cfRule>
  </conditionalFormatting>
  <conditionalFormatting sqref="V12">
    <cfRule type="colorScale" priority="295">
      <colorScale>
        <cfvo type="min"/>
        <cfvo type="max"/>
        <color rgb="FFFFEF9C"/>
        <color rgb="FF63BE7B"/>
      </colorScale>
    </cfRule>
  </conditionalFormatting>
  <conditionalFormatting sqref="V12">
    <cfRule type="colorScale" priority="198">
      <colorScale>
        <cfvo type="min"/>
        <cfvo type="max"/>
        <color rgb="FFFFEF9C"/>
        <color rgb="FF63BE7B"/>
      </colorScale>
    </cfRule>
  </conditionalFormatting>
  <conditionalFormatting sqref="V12">
    <cfRule type="colorScale" priority="199">
      <colorScale>
        <cfvo type="min"/>
        <cfvo type="max"/>
        <color rgb="FFFFEF9C"/>
        <color rgb="FF63BE7B"/>
      </colorScale>
    </cfRule>
    <cfRule type="colorScale" priority="200">
      <colorScale>
        <cfvo type="min"/>
        <cfvo type="max"/>
        <color rgb="FFFFEF9C"/>
        <color rgb="FF63BE7B"/>
      </colorScale>
    </cfRule>
  </conditionalFormatting>
  <conditionalFormatting sqref="V12">
    <cfRule type="colorScale" priority="201">
      <colorScale>
        <cfvo type="min"/>
        <cfvo type="max"/>
        <color rgb="FFFFEF9C"/>
        <color rgb="FF63BE7B"/>
      </colorScale>
    </cfRule>
    <cfRule type="colorScale" priority="202">
      <colorScale>
        <cfvo type="min"/>
        <cfvo type="percentile" val="50"/>
        <cfvo type="max"/>
        <color rgb="FFF8696B"/>
        <color rgb="FFFFEB84"/>
        <color rgb="FF63BE7B"/>
      </colorScale>
    </cfRule>
    <cfRule type="colorScale" priority="203">
      <colorScale>
        <cfvo type="min"/>
        <cfvo type="percentile" val="50"/>
        <cfvo type="max"/>
        <color rgb="FFF8696B"/>
        <color rgb="FFFFEB84"/>
        <color rgb="FF63BE7B"/>
      </colorScale>
    </cfRule>
  </conditionalFormatting>
  <conditionalFormatting sqref="W12">
    <cfRule type="colorScale" priority="296">
      <colorScale>
        <cfvo type="min"/>
        <cfvo type="percentile" val="50"/>
        <cfvo type="max"/>
        <color rgb="FF63BE7B"/>
        <color rgb="FFFCFCFF"/>
        <color rgb="FFF8696B"/>
      </colorScale>
    </cfRule>
  </conditionalFormatting>
  <conditionalFormatting sqref="W12">
    <cfRule type="colorScale" priority="297">
      <colorScale>
        <cfvo type="min"/>
        <cfvo type="percentile" val="50"/>
        <cfvo type="max"/>
        <color rgb="FF63BE7B"/>
        <color rgb="FFFCFCFF"/>
        <color rgb="FFF8696B"/>
      </colorScale>
    </cfRule>
    <cfRule type="colorScale" priority="298">
      <colorScale>
        <cfvo type="min"/>
        <cfvo type="max"/>
        <color rgb="FF63BE7B"/>
        <color rgb="FFFCFCFF"/>
      </colorScale>
    </cfRule>
    <cfRule type="colorScale" priority="299">
      <colorScale>
        <cfvo type="min"/>
        <cfvo type="percentile" val="50"/>
        <cfvo type="max"/>
        <color rgb="FF63BE7B"/>
        <color rgb="FFFCFCFF"/>
        <color rgb="FFF8696B"/>
      </colorScale>
    </cfRule>
  </conditionalFormatting>
  <conditionalFormatting sqref="D12">
    <cfRule type="colorScale" priority="197">
      <colorScale>
        <cfvo type="min"/>
        <cfvo type="percentile" val="50"/>
        <cfvo type="max"/>
        <color rgb="FFF8696B"/>
        <color rgb="FFFCFCFF"/>
        <color rgb="FF63BE7B"/>
      </colorScale>
    </cfRule>
  </conditionalFormatting>
  <conditionalFormatting sqref="D12">
    <cfRule type="colorScale" priority="196">
      <colorScale>
        <cfvo type="min"/>
        <cfvo type="percentile" val="50"/>
        <cfvo type="max"/>
        <color rgb="FFF8696B"/>
        <color rgb="FFFCFCFF"/>
        <color rgb="FF63BE7B"/>
      </colorScale>
    </cfRule>
  </conditionalFormatting>
  <conditionalFormatting sqref="E12">
    <cfRule type="colorScale" priority="195">
      <colorScale>
        <cfvo type="min"/>
        <cfvo type="max"/>
        <color rgb="FFFCFCFF"/>
        <color rgb="FF63BE7B"/>
      </colorScale>
    </cfRule>
  </conditionalFormatting>
  <conditionalFormatting sqref="N12">
    <cfRule type="colorScale" priority="170">
      <colorScale>
        <cfvo type="min"/>
        <cfvo type="max"/>
        <color rgb="FFFCFCFF"/>
        <color rgb="FF63BE7B"/>
      </colorScale>
    </cfRule>
  </conditionalFormatting>
  <conditionalFormatting sqref="O12">
    <cfRule type="colorScale" priority="194">
      <colorScale>
        <cfvo type="min"/>
        <cfvo type="percentile" val="50"/>
        <cfvo type="max"/>
        <color rgb="FF63BE7B"/>
        <color rgb="FFFCFCFF"/>
        <color rgb="FFF8696B"/>
      </colorScale>
    </cfRule>
  </conditionalFormatting>
  <conditionalFormatting sqref="P12">
    <cfRule type="colorScale" priority="193">
      <colorScale>
        <cfvo type="min"/>
        <cfvo type="percentile" val="50"/>
        <cfvo type="max"/>
        <color rgb="FF63BE7B"/>
        <color rgb="FFFCFCFF"/>
        <color rgb="FFF8696B"/>
      </colorScale>
    </cfRule>
  </conditionalFormatting>
  <conditionalFormatting sqref="Q12">
    <cfRule type="colorScale" priority="192">
      <colorScale>
        <cfvo type="min"/>
        <cfvo type="percentile" val="50"/>
        <cfvo type="max"/>
        <color rgb="FFF8696B"/>
        <color rgb="FFFCFCFF"/>
        <color rgb="FF63BE7B"/>
      </colorScale>
    </cfRule>
  </conditionalFormatting>
  <conditionalFormatting sqref="R12">
    <cfRule type="colorScale" priority="187">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S12">
    <cfRule type="colorScale" priority="188">
      <colorScale>
        <cfvo type="min"/>
        <cfvo type="percentile" val="50"/>
        <cfvo type="max"/>
        <color rgb="FFF8696B"/>
        <color rgb="FFFCFCFF"/>
        <color rgb="FF63BE7B"/>
      </colorScale>
    </cfRule>
  </conditionalFormatting>
  <conditionalFormatting sqref="S12">
    <cfRule type="colorScale" priority="190">
      <colorScale>
        <cfvo type="min"/>
        <cfvo type="max"/>
        <color rgb="FFFCFCFF"/>
        <color rgb="FF63BE7B"/>
      </colorScale>
    </cfRule>
  </conditionalFormatting>
  <conditionalFormatting sqref="T12">
    <cfRule type="colorScale" priority="189">
      <colorScale>
        <cfvo type="min"/>
        <cfvo type="percentile" val="50"/>
        <cfvo type="max"/>
        <color rgb="FFF8696B"/>
        <color rgb="FFFCFCFF"/>
        <color rgb="FF63BE7B"/>
      </colorScale>
    </cfRule>
  </conditionalFormatting>
  <conditionalFormatting sqref="U12">
    <cfRule type="colorScale" priority="186">
      <colorScale>
        <cfvo type="min"/>
        <cfvo type="percentile" val="50"/>
        <cfvo type="max"/>
        <color rgb="FFF8696B"/>
        <color rgb="FFFCFCFF"/>
        <color rgb="FF63BE7B"/>
      </colorScale>
    </cfRule>
  </conditionalFormatting>
  <conditionalFormatting sqref="V12">
    <cfRule type="colorScale" priority="161">
      <colorScale>
        <cfvo type="min"/>
        <cfvo type="percentile" val="50"/>
        <cfvo type="max"/>
        <color rgb="FF63BE7B"/>
        <color rgb="FFFCFCFF"/>
        <color rgb="FFF8696B"/>
      </colorScale>
    </cfRule>
  </conditionalFormatting>
  <conditionalFormatting sqref="W12">
    <cfRule type="colorScale" priority="185">
      <colorScale>
        <cfvo type="min"/>
        <cfvo type="percentile" val="50"/>
        <cfvo type="max"/>
        <color rgb="FF63BE7B"/>
        <color rgb="FFFCFCFF"/>
        <color rgb="FFF8696B"/>
      </colorScale>
    </cfRule>
  </conditionalFormatting>
  <conditionalFormatting sqref="D12">
    <cfRule type="colorScale" priority="184">
      <colorScale>
        <cfvo type="min"/>
        <cfvo type="percentile" val="50"/>
        <cfvo type="max"/>
        <color rgb="FFF8696B"/>
        <color rgb="FFFCFCFF"/>
        <color rgb="FF63BE7B"/>
      </colorScale>
    </cfRule>
  </conditionalFormatting>
  <conditionalFormatting sqref="E12">
    <cfRule type="colorScale" priority="183">
      <colorScale>
        <cfvo type="min"/>
        <cfvo type="max"/>
        <color rgb="FFFCFCFF"/>
        <color rgb="FF63BE7B"/>
      </colorScale>
    </cfRule>
  </conditionalFormatting>
  <conditionalFormatting sqref="O12">
    <cfRule type="colorScale" priority="182">
      <colorScale>
        <cfvo type="min"/>
        <cfvo type="percentile" val="50"/>
        <cfvo type="max"/>
        <color rgb="FF63BE7B"/>
        <color rgb="FFFCFCFF"/>
        <color rgb="FFF8696B"/>
      </colorScale>
    </cfRule>
  </conditionalFormatting>
  <conditionalFormatting sqref="P12">
    <cfRule type="colorScale" priority="181">
      <colorScale>
        <cfvo type="min"/>
        <cfvo type="percentile" val="50"/>
        <cfvo type="max"/>
        <color rgb="FF63BE7B"/>
        <color rgb="FFFCFCFF"/>
        <color rgb="FFF8696B"/>
      </colorScale>
    </cfRule>
  </conditionalFormatting>
  <conditionalFormatting sqref="Q12">
    <cfRule type="colorScale" priority="180">
      <colorScale>
        <cfvo type="min"/>
        <cfvo type="percentile" val="50"/>
        <cfvo type="max"/>
        <color rgb="FFF8696B"/>
        <color rgb="FFFCFCFF"/>
        <color rgb="FF63BE7B"/>
      </colorScale>
    </cfRule>
  </conditionalFormatting>
  <conditionalFormatting sqref="R12">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S12">
    <cfRule type="colorScale" priority="178">
      <colorScale>
        <cfvo type="min"/>
        <cfvo type="percentile" val="50"/>
        <cfvo type="max"/>
        <color rgb="FFF8696B"/>
        <color rgb="FFFCFCFF"/>
        <color rgb="FF63BE7B"/>
      </colorScale>
    </cfRule>
    <cfRule type="colorScale" priority="179">
      <colorScale>
        <cfvo type="min"/>
        <cfvo type="max"/>
        <color rgb="FFFCFCFF"/>
        <color rgb="FF63BE7B"/>
      </colorScale>
    </cfRule>
  </conditionalFormatting>
  <conditionalFormatting sqref="T12">
    <cfRule type="colorScale" priority="175">
      <colorScale>
        <cfvo type="min"/>
        <cfvo type="percentile" val="50"/>
        <cfvo type="max"/>
        <color rgb="FFF8696B"/>
        <color rgb="FFFCFCFF"/>
        <color rgb="FF63BE7B"/>
      </colorScale>
    </cfRule>
  </conditionalFormatting>
  <conditionalFormatting sqref="U12">
    <cfRule type="colorScale" priority="174">
      <colorScale>
        <cfvo type="min"/>
        <cfvo type="percentile" val="50"/>
        <cfvo type="max"/>
        <color rgb="FFF8696B"/>
        <color rgb="FFFCFCFF"/>
        <color rgb="FF63BE7B"/>
      </colorScale>
    </cfRule>
  </conditionalFormatting>
  <conditionalFormatting sqref="W12">
    <cfRule type="colorScale" priority="173">
      <colorScale>
        <cfvo type="min"/>
        <cfvo type="percentile" val="50"/>
        <cfvo type="max"/>
        <color rgb="FF63BE7B"/>
        <color rgb="FFFCFCFF"/>
        <color rgb="FFF8696B"/>
      </colorScale>
    </cfRule>
  </conditionalFormatting>
  <conditionalFormatting sqref="D12">
    <cfRule type="colorScale" priority="172">
      <colorScale>
        <cfvo type="min"/>
        <cfvo type="percentile" val="50"/>
        <cfvo type="max"/>
        <color rgb="FFF8696B"/>
        <color rgb="FFFCFCFF"/>
        <color rgb="FF63BE7B"/>
      </colorScale>
    </cfRule>
  </conditionalFormatting>
  <conditionalFormatting sqref="E12">
    <cfRule type="colorScale" priority="171">
      <colorScale>
        <cfvo type="min"/>
        <cfvo type="max"/>
        <color rgb="FFFCFCFF"/>
        <color rgb="FF63BE7B"/>
      </colorScale>
    </cfRule>
  </conditionalFormatting>
  <conditionalFormatting sqref="O12">
    <cfRule type="colorScale" priority="169">
      <colorScale>
        <cfvo type="min"/>
        <cfvo type="percentile" val="50"/>
        <cfvo type="max"/>
        <color rgb="FF63BE7B"/>
        <color rgb="FFFCFCFF"/>
        <color rgb="FFF8696B"/>
      </colorScale>
    </cfRule>
  </conditionalFormatting>
  <conditionalFormatting sqref="P12">
    <cfRule type="colorScale" priority="168">
      <colorScale>
        <cfvo type="min"/>
        <cfvo type="percentile" val="50"/>
        <cfvo type="max"/>
        <color rgb="FF63BE7B"/>
        <color rgb="FFFCFCFF"/>
        <color rgb="FFF8696B"/>
      </colorScale>
    </cfRule>
  </conditionalFormatting>
  <conditionalFormatting sqref="Q12">
    <cfRule type="colorScale" priority="167">
      <colorScale>
        <cfvo type="min"/>
        <cfvo type="percentile" val="50"/>
        <cfvo type="max"/>
        <color rgb="FFF8696B"/>
        <color rgb="FFFCFCFF"/>
        <color rgb="FF63BE7B"/>
      </colorScale>
    </cfRule>
  </conditionalFormatting>
  <conditionalFormatting sqref="R12">
    <cfRule type="colorScale" priority="166">
      <colorScale>
        <cfvo type="min"/>
        <cfvo type="max"/>
        <color rgb="FFFCFCFF"/>
        <color rgb="FF63BE7B"/>
      </colorScale>
    </cfRule>
  </conditionalFormatting>
  <conditionalFormatting sqref="S12">
    <cfRule type="colorScale" priority="163">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T12">
    <cfRule type="colorScale" priority="164">
      <colorScale>
        <cfvo type="min"/>
        <cfvo type="percentile" val="50"/>
        <cfvo type="max"/>
        <color rgb="FFF8696B"/>
        <color rgb="FFFCFCFF"/>
        <color rgb="FF63BE7B"/>
      </colorScale>
    </cfRule>
  </conditionalFormatting>
  <conditionalFormatting sqref="U12">
    <cfRule type="colorScale" priority="162">
      <colorScale>
        <cfvo type="min"/>
        <cfvo type="percentile" val="50"/>
        <cfvo type="max"/>
        <color rgb="FFF8696B"/>
        <color rgb="FFFCFCFF"/>
        <color rgb="FF63BE7B"/>
      </colorScale>
    </cfRule>
  </conditionalFormatting>
  <conditionalFormatting sqref="W12">
    <cfRule type="colorScale" priority="160">
      <colorScale>
        <cfvo type="min"/>
        <cfvo type="percentile" val="50"/>
        <cfvo type="max"/>
        <color rgb="FF63BE7B"/>
        <color rgb="FFFCFCFF"/>
        <color rgb="FFF8696B"/>
      </colorScale>
    </cfRule>
  </conditionalFormatting>
  <conditionalFormatting sqref="N12">
    <cfRule type="colorScale" priority="300">
      <colorScale>
        <cfvo type="min"/>
        <cfvo type="max"/>
        <color rgb="FFFFEF9C"/>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FEB84"/>
        <color rgb="FF63BE7B"/>
      </colorScale>
    </cfRule>
    <cfRule type="colorScale" priority="304">
      <colorScale>
        <cfvo type="min"/>
        <cfvo type="max"/>
        <color rgb="FFFFEF9C"/>
        <color rgb="FF63BE7B"/>
      </colorScale>
    </cfRule>
    <cfRule type="colorScale" priority="305">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5A8AC6"/>
      </colorScale>
    </cfRule>
    <cfRule type="colorScale" priority="309">
      <colorScale>
        <cfvo type="min"/>
        <cfvo type="percentile" val="50"/>
        <cfvo type="max"/>
        <color rgb="FFF8696B"/>
        <color rgb="FFFCFCFF"/>
        <color rgb="FF63BE7B"/>
      </colorScale>
    </cfRule>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percentile" val="50"/>
        <cfvo type="max"/>
        <color rgb="FFF8696B"/>
        <color rgb="FFFFEB84"/>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fRule type="colorScale" priority="319">
      <colorScale>
        <cfvo type="min"/>
        <cfvo type="percentile" val="50"/>
        <cfvo type="max"/>
        <color rgb="FFF8696B"/>
        <color rgb="FFFFEB84"/>
        <color rgb="FF63BE7B"/>
      </colorScale>
    </cfRule>
    <cfRule type="colorScale" priority="320">
      <colorScale>
        <cfvo type="min"/>
        <cfvo type="max"/>
        <color rgb="FFFFEF9C"/>
        <color rgb="FF63BE7B"/>
      </colorScale>
    </cfRule>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percentile" val="50"/>
        <cfvo type="max"/>
        <color rgb="FFF8696B"/>
        <color rgb="FFFFEB84"/>
        <color rgb="FF63BE7B"/>
      </colorScale>
    </cfRule>
  </conditionalFormatting>
  <conditionalFormatting sqref="D12">
    <cfRule type="colorScale" priority="159">
      <colorScale>
        <cfvo type="min"/>
        <cfvo type="percentile" val="50"/>
        <cfvo type="max"/>
        <color rgb="FFF8696B"/>
        <color rgb="FFFCFCFF"/>
        <color rgb="FF63BE7B"/>
      </colorScale>
    </cfRule>
  </conditionalFormatting>
  <conditionalFormatting sqref="N12">
    <cfRule type="colorScale" priority="62">
      <colorScale>
        <cfvo type="min"/>
        <cfvo type="max"/>
        <color rgb="FFFCFCFF"/>
        <color rgb="FF63BE7B"/>
      </colorScale>
    </cfRule>
  </conditionalFormatting>
  <conditionalFormatting sqref="O12">
    <cfRule type="colorScale" priority="61">
      <colorScale>
        <cfvo type="min"/>
        <cfvo type="percentile" val="50"/>
        <cfvo type="max"/>
        <color rgb="FF63BE7B"/>
        <color rgb="FFFCFCFF"/>
        <color rgb="FFF8696B"/>
      </colorScale>
    </cfRule>
  </conditionalFormatting>
  <conditionalFormatting sqref="P12">
    <cfRule type="colorScale" priority="60">
      <colorScale>
        <cfvo type="min"/>
        <cfvo type="percentile" val="50"/>
        <cfvo type="max"/>
        <color rgb="FF63BE7B"/>
        <color rgb="FFFCFCFF"/>
        <color rgb="FFF8696B"/>
      </colorScale>
    </cfRule>
  </conditionalFormatting>
  <conditionalFormatting sqref="Q12">
    <cfRule type="colorScale" priority="59">
      <colorScale>
        <cfvo type="min"/>
        <cfvo type="percentile" val="50"/>
        <cfvo type="max"/>
        <color rgb="FFF8696B"/>
        <color rgb="FFFCFCFF"/>
        <color rgb="FF63BE7B"/>
      </colorScale>
    </cfRule>
  </conditionalFormatting>
  <conditionalFormatting sqref="R12">
    <cfRule type="colorScale" priority="58">
      <colorScale>
        <cfvo type="min"/>
        <cfvo type="max"/>
        <color rgb="FFFCFCFF"/>
        <color rgb="FF63BE7B"/>
      </colorScale>
    </cfRule>
  </conditionalFormatting>
  <conditionalFormatting sqref="S12">
    <cfRule type="colorScale" priority="57">
      <colorScale>
        <cfvo type="min"/>
        <cfvo type="percentile" val="50"/>
        <cfvo type="max"/>
        <color rgb="FFF8696B"/>
        <color rgb="FFFCFCFF"/>
        <color rgb="FF63BE7B"/>
      </colorScale>
    </cfRule>
  </conditionalFormatting>
  <conditionalFormatting sqref="T12">
    <cfRule type="colorScale" priority="56">
      <colorScale>
        <cfvo type="min"/>
        <cfvo type="percentile" val="50"/>
        <cfvo type="max"/>
        <color rgb="FFF8696B"/>
        <color rgb="FFFCFCFF"/>
        <color rgb="FF63BE7B"/>
      </colorScale>
    </cfRule>
  </conditionalFormatting>
  <conditionalFormatting sqref="U12">
    <cfRule type="colorScale" priority="55">
      <colorScale>
        <cfvo type="min"/>
        <cfvo type="percentile" val="50"/>
        <cfvo type="max"/>
        <color rgb="FFF8696B"/>
        <color rgb="FFFCFCFF"/>
        <color rgb="FF63BE7B"/>
      </colorScale>
    </cfRule>
  </conditionalFormatting>
  <conditionalFormatting sqref="V12">
    <cfRule type="colorScale" priority="54">
      <colorScale>
        <cfvo type="min"/>
        <cfvo type="percentile" val="50"/>
        <cfvo type="max"/>
        <color rgb="FF63BE7B"/>
        <color rgb="FFFCFCFF"/>
        <color rgb="FFF8696B"/>
      </colorScale>
    </cfRule>
  </conditionalFormatting>
  <conditionalFormatting sqref="W12">
    <cfRule type="colorScale" priority="53">
      <colorScale>
        <cfvo type="min"/>
        <cfvo type="percentile" val="50"/>
        <cfvo type="max"/>
        <color rgb="FF63BE7B"/>
        <color rgb="FFFCFCFF"/>
        <color rgb="FFF8696B"/>
      </colorScale>
    </cfRule>
  </conditionalFormatting>
  <conditionalFormatting sqref="D12">
    <cfRule type="colorScale" priority="158">
      <colorScale>
        <cfvo type="min"/>
        <cfvo type="percentile" val="50"/>
        <cfvo type="max"/>
        <color rgb="FFF8696B"/>
        <color rgb="FFFCFCFF"/>
        <color rgb="FF63BE7B"/>
      </colorScale>
    </cfRule>
  </conditionalFormatting>
  <conditionalFormatting sqref="E12">
    <cfRule type="colorScale" priority="157">
      <colorScale>
        <cfvo type="min"/>
        <cfvo type="max"/>
        <color rgb="FFFCFCFF"/>
        <color rgb="FF63BE7B"/>
      </colorScale>
    </cfRule>
  </conditionalFormatting>
  <conditionalFormatting sqref="F12:M12">
    <cfRule type="colorScale" priority="144">
      <colorScale>
        <cfvo type="min"/>
        <cfvo type="max"/>
        <color rgb="FFFCFCFF"/>
        <color rgb="FF63BE7B"/>
      </colorScale>
    </cfRule>
    <cfRule type="colorScale" priority="145">
      <colorScale>
        <cfvo type="min"/>
        <cfvo type="max"/>
        <color rgb="FFFCFCFF"/>
        <color rgb="FF63BE7B"/>
      </colorScale>
    </cfRule>
  </conditionalFormatting>
  <conditionalFormatting sqref="F12:M12">
    <cfRule type="colorScale" priority="146">
      <colorScale>
        <cfvo type="min"/>
        <cfvo type="max"/>
        <color rgb="FFFCFCFF"/>
        <color rgb="FF63BE7B"/>
      </colorScale>
    </cfRule>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fRule type="colorScale" priority="149">
      <colorScale>
        <cfvo type="min"/>
        <cfvo type="max"/>
        <color rgb="FFFFEF9C"/>
        <color rgb="FF63BE7B"/>
      </colorScale>
    </cfRule>
  </conditionalFormatting>
  <conditionalFormatting sqref="F12">
    <cfRule type="colorScale" priority="150">
      <colorScale>
        <cfvo type="min"/>
        <cfvo type="max"/>
        <color rgb="FFFCFCFF"/>
        <color rgb="FF63BE7B"/>
      </colorScale>
    </cfRule>
  </conditionalFormatting>
  <conditionalFormatting sqref="F12">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F12">
    <cfRule type="colorScale" priority="153">
      <colorScale>
        <cfvo type="min"/>
        <cfvo type="percentile" val="50"/>
        <cfvo type="max"/>
        <color rgb="FFF8696B"/>
        <color rgb="FFFCFCFF"/>
        <color rgb="FF63BE7B"/>
      </colorScale>
    </cfRule>
  </conditionalFormatting>
  <conditionalFormatting sqref="F12">
    <cfRule type="colorScale" priority="154">
      <colorScale>
        <cfvo type="min"/>
        <cfvo type="max"/>
        <color rgb="FFFCFCFF"/>
        <color rgb="FF63BE7B"/>
      </colorScale>
    </cfRule>
  </conditionalFormatting>
  <conditionalFormatting sqref="F12">
    <cfRule type="colorScale" priority="155">
      <colorScale>
        <cfvo type="min"/>
        <cfvo type="max"/>
        <color rgb="FFFCFCFF"/>
        <color rgb="FF63BE7B"/>
      </colorScale>
    </cfRule>
  </conditionalFormatting>
  <conditionalFormatting sqref="F12">
    <cfRule type="colorScale" priority="156">
      <colorScale>
        <cfvo type="min"/>
        <cfvo type="max"/>
        <color rgb="FFFCFCFF"/>
        <color rgb="FF63BE7B"/>
      </colorScale>
    </cfRule>
  </conditionalFormatting>
  <conditionalFormatting sqref="F12">
    <cfRule type="colorScale" priority="143">
      <colorScale>
        <cfvo type="min"/>
        <cfvo type="max"/>
        <color rgb="FFFCFCFF"/>
        <color rgb="FF63BE7B"/>
      </colorScale>
    </cfRule>
  </conditionalFormatting>
  <conditionalFormatting sqref="F12">
    <cfRule type="colorScale" priority="142">
      <colorScale>
        <cfvo type="min"/>
        <cfvo type="max"/>
        <color rgb="FFFCFCFF"/>
        <color rgb="FF63BE7B"/>
      </colorScale>
    </cfRule>
  </conditionalFormatting>
  <conditionalFormatting sqref="F12">
    <cfRule type="colorScale" priority="141">
      <colorScale>
        <cfvo type="min"/>
        <cfvo type="max"/>
        <color rgb="FFFCFCFF"/>
        <color rgb="FF63BE7B"/>
      </colorScale>
    </cfRule>
  </conditionalFormatting>
  <conditionalFormatting sqref="F12">
    <cfRule type="colorScale" priority="140">
      <colorScale>
        <cfvo type="min"/>
        <cfvo type="max"/>
        <color rgb="FFFCFCFF"/>
        <color rgb="FF63BE7B"/>
      </colorScale>
    </cfRule>
  </conditionalFormatting>
  <conditionalFormatting sqref="G12">
    <cfRule type="colorScale" priority="133">
      <colorScale>
        <cfvo type="min"/>
        <cfvo type="max"/>
        <color rgb="FFFCFCFF"/>
        <color rgb="FF63BE7B"/>
      </colorScale>
    </cfRule>
  </conditionalFormatting>
  <conditionalFormatting sqref="G12">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onditionalFormatting>
  <conditionalFormatting sqref="G12">
    <cfRule type="colorScale" priority="136">
      <colorScale>
        <cfvo type="min"/>
        <cfvo type="percentile" val="50"/>
        <cfvo type="max"/>
        <color rgb="FFF8696B"/>
        <color rgb="FFFCFCFF"/>
        <color rgb="FF63BE7B"/>
      </colorScale>
    </cfRule>
  </conditionalFormatting>
  <conditionalFormatting sqref="G12">
    <cfRule type="colorScale" priority="137">
      <colorScale>
        <cfvo type="min"/>
        <cfvo type="max"/>
        <color rgb="FFFCFCFF"/>
        <color rgb="FF63BE7B"/>
      </colorScale>
    </cfRule>
  </conditionalFormatting>
  <conditionalFormatting sqref="G12">
    <cfRule type="colorScale" priority="138">
      <colorScale>
        <cfvo type="min"/>
        <cfvo type="max"/>
        <color rgb="FFFCFCFF"/>
        <color rgb="FF63BE7B"/>
      </colorScale>
    </cfRule>
  </conditionalFormatting>
  <conditionalFormatting sqref="G12">
    <cfRule type="colorScale" priority="139">
      <colorScale>
        <cfvo type="min"/>
        <cfvo type="max"/>
        <color rgb="FFFCFCFF"/>
        <color rgb="FF63BE7B"/>
      </colorScale>
    </cfRule>
  </conditionalFormatting>
  <conditionalFormatting sqref="G12">
    <cfRule type="colorScale" priority="132">
      <colorScale>
        <cfvo type="min"/>
        <cfvo type="max"/>
        <color rgb="FFFCFCFF"/>
        <color rgb="FF63BE7B"/>
      </colorScale>
    </cfRule>
  </conditionalFormatting>
  <conditionalFormatting sqref="G12">
    <cfRule type="colorScale" priority="131">
      <colorScale>
        <cfvo type="min"/>
        <cfvo type="max"/>
        <color rgb="FFFCFCFF"/>
        <color rgb="FF63BE7B"/>
      </colorScale>
    </cfRule>
  </conditionalFormatting>
  <conditionalFormatting sqref="G12">
    <cfRule type="colorScale" priority="130">
      <colorScale>
        <cfvo type="min"/>
        <cfvo type="max"/>
        <color rgb="FFFCFCFF"/>
        <color rgb="FF63BE7B"/>
      </colorScale>
    </cfRule>
  </conditionalFormatting>
  <conditionalFormatting sqref="G12">
    <cfRule type="colorScale" priority="129">
      <colorScale>
        <cfvo type="min"/>
        <cfvo type="max"/>
        <color rgb="FFFCFCFF"/>
        <color rgb="FF63BE7B"/>
      </colorScale>
    </cfRule>
  </conditionalFormatting>
  <conditionalFormatting sqref="H12">
    <cfRule type="colorScale" priority="122">
      <colorScale>
        <cfvo type="min"/>
        <cfvo type="max"/>
        <color rgb="FFFCFCFF"/>
        <color rgb="FF63BE7B"/>
      </colorScale>
    </cfRule>
  </conditionalFormatting>
  <conditionalFormatting sqref="H12">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onditionalFormatting>
  <conditionalFormatting sqref="H12">
    <cfRule type="colorScale" priority="125">
      <colorScale>
        <cfvo type="min"/>
        <cfvo type="percentile" val="50"/>
        <cfvo type="max"/>
        <color rgb="FFF8696B"/>
        <color rgb="FFFCFCFF"/>
        <color rgb="FF63BE7B"/>
      </colorScale>
    </cfRule>
  </conditionalFormatting>
  <conditionalFormatting sqref="H12">
    <cfRule type="colorScale" priority="126">
      <colorScale>
        <cfvo type="min"/>
        <cfvo type="max"/>
        <color rgb="FFFCFCFF"/>
        <color rgb="FF63BE7B"/>
      </colorScale>
    </cfRule>
  </conditionalFormatting>
  <conditionalFormatting sqref="H12">
    <cfRule type="colorScale" priority="127">
      <colorScale>
        <cfvo type="min"/>
        <cfvo type="max"/>
        <color rgb="FFFCFCFF"/>
        <color rgb="FF63BE7B"/>
      </colorScale>
    </cfRule>
  </conditionalFormatting>
  <conditionalFormatting sqref="H12">
    <cfRule type="colorScale" priority="128">
      <colorScale>
        <cfvo type="min"/>
        <cfvo type="max"/>
        <color rgb="FFFCFCFF"/>
        <color rgb="FF63BE7B"/>
      </colorScale>
    </cfRule>
  </conditionalFormatting>
  <conditionalFormatting sqref="H12">
    <cfRule type="colorScale" priority="121">
      <colorScale>
        <cfvo type="min"/>
        <cfvo type="max"/>
        <color rgb="FFFCFCFF"/>
        <color rgb="FF63BE7B"/>
      </colorScale>
    </cfRule>
  </conditionalFormatting>
  <conditionalFormatting sqref="H12">
    <cfRule type="colorScale" priority="120">
      <colorScale>
        <cfvo type="min"/>
        <cfvo type="max"/>
        <color rgb="FFFCFCFF"/>
        <color rgb="FF63BE7B"/>
      </colorScale>
    </cfRule>
  </conditionalFormatting>
  <conditionalFormatting sqref="H12">
    <cfRule type="colorScale" priority="119">
      <colorScale>
        <cfvo type="min"/>
        <cfvo type="max"/>
        <color rgb="FFFCFCFF"/>
        <color rgb="FF63BE7B"/>
      </colorScale>
    </cfRule>
  </conditionalFormatting>
  <conditionalFormatting sqref="H12">
    <cfRule type="colorScale" priority="118">
      <colorScale>
        <cfvo type="min"/>
        <cfvo type="max"/>
        <color rgb="FFFCFCFF"/>
        <color rgb="FF63BE7B"/>
      </colorScale>
    </cfRule>
  </conditionalFormatting>
  <conditionalFormatting sqref="I12">
    <cfRule type="colorScale" priority="111">
      <colorScale>
        <cfvo type="min"/>
        <cfvo type="max"/>
        <color rgb="FFFCFCFF"/>
        <color rgb="FF63BE7B"/>
      </colorScale>
    </cfRule>
  </conditionalFormatting>
  <conditionalFormatting sqref="I12">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onditionalFormatting>
  <conditionalFormatting sqref="I12">
    <cfRule type="colorScale" priority="114">
      <colorScale>
        <cfvo type="min"/>
        <cfvo type="percentile" val="50"/>
        <cfvo type="max"/>
        <color rgb="FFF8696B"/>
        <color rgb="FFFCFCFF"/>
        <color rgb="FF63BE7B"/>
      </colorScale>
    </cfRule>
  </conditionalFormatting>
  <conditionalFormatting sqref="I12">
    <cfRule type="colorScale" priority="115">
      <colorScale>
        <cfvo type="min"/>
        <cfvo type="max"/>
        <color rgb="FFFCFCFF"/>
        <color rgb="FF63BE7B"/>
      </colorScale>
    </cfRule>
  </conditionalFormatting>
  <conditionalFormatting sqref="I12">
    <cfRule type="colorScale" priority="116">
      <colorScale>
        <cfvo type="min"/>
        <cfvo type="max"/>
        <color rgb="FFFCFCFF"/>
        <color rgb="FF63BE7B"/>
      </colorScale>
    </cfRule>
  </conditionalFormatting>
  <conditionalFormatting sqref="I12">
    <cfRule type="colorScale" priority="117">
      <colorScale>
        <cfvo type="min"/>
        <cfvo type="max"/>
        <color rgb="FFFCFCFF"/>
        <color rgb="FF63BE7B"/>
      </colorScale>
    </cfRule>
  </conditionalFormatting>
  <conditionalFormatting sqref="I12">
    <cfRule type="colorScale" priority="110">
      <colorScale>
        <cfvo type="min"/>
        <cfvo type="max"/>
        <color rgb="FFFCFCFF"/>
        <color rgb="FF63BE7B"/>
      </colorScale>
    </cfRule>
  </conditionalFormatting>
  <conditionalFormatting sqref="I12">
    <cfRule type="colorScale" priority="109">
      <colorScale>
        <cfvo type="min"/>
        <cfvo type="max"/>
        <color rgb="FFFCFCFF"/>
        <color rgb="FF63BE7B"/>
      </colorScale>
    </cfRule>
  </conditionalFormatting>
  <conditionalFormatting sqref="I12">
    <cfRule type="colorScale" priority="108">
      <colorScale>
        <cfvo type="min"/>
        <cfvo type="max"/>
        <color rgb="FFFCFCFF"/>
        <color rgb="FF63BE7B"/>
      </colorScale>
    </cfRule>
  </conditionalFormatting>
  <conditionalFormatting sqref="I12">
    <cfRule type="colorScale" priority="107">
      <colorScale>
        <cfvo type="min"/>
        <cfvo type="max"/>
        <color rgb="FFFCFCFF"/>
        <color rgb="FF63BE7B"/>
      </colorScale>
    </cfRule>
  </conditionalFormatting>
  <conditionalFormatting sqref="J12">
    <cfRule type="colorScale" priority="100">
      <colorScale>
        <cfvo type="min"/>
        <cfvo type="max"/>
        <color rgb="FFFCFCFF"/>
        <color rgb="FF63BE7B"/>
      </colorScale>
    </cfRule>
  </conditionalFormatting>
  <conditionalFormatting sqref="J12">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onditionalFormatting>
  <conditionalFormatting sqref="J12">
    <cfRule type="colorScale" priority="103">
      <colorScale>
        <cfvo type="min"/>
        <cfvo type="percentile" val="50"/>
        <cfvo type="max"/>
        <color rgb="FFF8696B"/>
        <color rgb="FFFCFCFF"/>
        <color rgb="FF63BE7B"/>
      </colorScale>
    </cfRule>
  </conditionalFormatting>
  <conditionalFormatting sqref="J12">
    <cfRule type="colorScale" priority="104">
      <colorScale>
        <cfvo type="min"/>
        <cfvo type="max"/>
        <color rgb="FFFCFCFF"/>
        <color rgb="FF63BE7B"/>
      </colorScale>
    </cfRule>
  </conditionalFormatting>
  <conditionalFormatting sqref="J12">
    <cfRule type="colorScale" priority="105">
      <colorScale>
        <cfvo type="min"/>
        <cfvo type="max"/>
        <color rgb="FFFCFCFF"/>
        <color rgb="FF63BE7B"/>
      </colorScale>
    </cfRule>
  </conditionalFormatting>
  <conditionalFormatting sqref="J12">
    <cfRule type="colorScale" priority="106">
      <colorScale>
        <cfvo type="min"/>
        <cfvo type="max"/>
        <color rgb="FFFCFCFF"/>
        <color rgb="FF63BE7B"/>
      </colorScale>
    </cfRule>
  </conditionalFormatting>
  <conditionalFormatting sqref="J12">
    <cfRule type="colorScale" priority="99">
      <colorScale>
        <cfvo type="min"/>
        <cfvo type="max"/>
        <color rgb="FFFCFCFF"/>
        <color rgb="FF63BE7B"/>
      </colorScale>
    </cfRule>
  </conditionalFormatting>
  <conditionalFormatting sqref="J12">
    <cfRule type="colorScale" priority="98">
      <colorScale>
        <cfvo type="min"/>
        <cfvo type="max"/>
        <color rgb="FFFCFCFF"/>
        <color rgb="FF63BE7B"/>
      </colorScale>
    </cfRule>
  </conditionalFormatting>
  <conditionalFormatting sqref="J12">
    <cfRule type="colorScale" priority="97">
      <colorScale>
        <cfvo type="min"/>
        <cfvo type="max"/>
        <color rgb="FFFCFCFF"/>
        <color rgb="FF63BE7B"/>
      </colorScale>
    </cfRule>
  </conditionalFormatting>
  <conditionalFormatting sqref="J12">
    <cfRule type="colorScale" priority="96">
      <colorScale>
        <cfvo type="min"/>
        <cfvo type="max"/>
        <color rgb="FFFCFCFF"/>
        <color rgb="FF63BE7B"/>
      </colorScale>
    </cfRule>
  </conditionalFormatting>
  <conditionalFormatting sqref="K12">
    <cfRule type="colorScale" priority="89">
      <colorScale>
        <cfvo type="min"/>
        <cfvo type="max"/>
        <color rgb="FFFCFCFF"/>
        <color rgb="FF63BE7B"/>
      </colorScale>
    </cfRule>
  </conditionalFormatting>
  <conditionalFormatting sqref="K12">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onditionalFormatting>
  <conditionalFormatting sqref="K12">
    <cfRule type="colorScale" priority="92">
      <colorScale>
        <cfvo type="min"/>
        <cfvo type="percentile" val="50"/>
        <cfvo type="max"/>
        <color rgb="FFF8696B"/>
        <color rgb="FFFCFCFF"/>
        <color rgb="FF63BE7B"/>
      </colorScale>
    </cfRule>
  </conditionalFormatting>
  <conditionalFormatting sqref="K12">
    <cfRule type="colorScale" priority="93">
      <colorScale>
        <cfvo type="min"/>
        <cfvo type="max"/>
        <color rgb="FFFCFCFF"/>
        <color rgb="FF63BE7B"/>
      </colorScale>
    </cfRule>
  </conditionalFormatting>
  <conditionalFormatting sqref="K12">
    <cfRule type="colorScale" priority="94">
      <colorScale>
        <cfvo type="min"/>
        <cfvo type="max"/>
        <color rgb="FFFCFCFF"/>
        <color rgb="FF63BE7B"/>
      </colorScale>
    </cfRule>
  </conditionalFormatting>
  <conditionalFormatting sqref="K12">
    <cfRule type="colorScale" priority="95">
      <colorScale>
        <cfvo type="min"/>
        <cfvo type="max"/>
        <color rgb="FFFCFCFF"/>
        <color rgb="FF63BE7B"/>
      </colorScale>
    </cfRule>
  </conditionalFormatting>
  <conditionalFormatting sqref="K12">
    <cfRule type="colorScale" priority="88">
      <colorScale>
        <cfvo type="min"/>
        <cfvo type="max"/>
        <color rgb="FFFCFCFF"/>
        <color rgb="FF63BE7B"/>
      </colorScale>
    </cfRule>
  </conditionalFormatting>
  <conditionalFormatting sqref="K12">
    <cfRule type="colorScale" priority="87">
      <colorScale>
        <cfvo type="min"/>
        <cfvo type="max"/>
        <color rgb="FFFCFCFF"/>
        <color rgb="FF63BE7B"/>
      </colorScale>
    </cfRule>
  </conditionalFormatting>
  <conditionalFormatting sqref="K12">
    <cfRule type="colorScale" priority="86">
      <colorScale>
        <cfvo type="min"/>
        <cfvo type="max"/>
        <color rgb="FFFCFCFF"/>
        <color rgb="FF63BE7B"/>
      </colorScale>
    </cfRule>
  </conditionalFormatting>
  <conditionalFormatting sqref="K12">
    <cfRule type="colorScale" priority="85">
      <colorScale>
        <cfvo type="min"/>
        <cfvo type="max"/>
        <color rgb="FFFCFCFF"/>
        <color rgb="FF63BE7B"/>
      </colorScale>
    </cfRule>
  </conditionalFormatting>
  <conditionalFormatting sqref="L12">
    <cfRule type="colorScale" priority="78">
      <colorScale>
        <cfvo type="min"/>
        <cfvo type="max"/>
        <color rgb="FFFCFCFF"/>
        <color rgb="FF63BE7B"/>
      </colorScale>
    </cfRule>
  </conditionalFormatting>
  <conditionalFormatting sqref="L12">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onditionalFormatting>
  <conditionalFormatting sqref="L12">
    <cfRule type="colorScale" priority="81">
      <colorScale>
        <cfvo type="min"/>
        <cfvo type="percentile" val="50"/>
        <cfvo type="max"/>
        <color rgb="FFF8696B"/>
        <color rgb="FFFCFCFF"/>
        <color rgb="FF63BE7B"/>
      </colorScale>
    </cfRule>
  </conditionalFormatting>
  <conditionalFormatting sqref="L12">
    <cfRule type="colorScale" priority="82">
      <colorScale>
        <cfvo type="min"/>
        <cfvo type="max"/>
        <color rgb="FFFCFCFF"/>
        <color rgb="FF63BE7B"/>
      </colorScale>
    </cfRule>
  </conditionalFormatting>
  <conditionalFormatting sqref="L12">
    <cfRule type="colorScale" priority="83">
      <colorScale>
        <cfvo type="min"/>
        <cfvo type="max"/>
        <color rgb="FFFCFCFF"/>
        <color rgb="FF63BE7B"/>
      </colorScale>
    </cfRule>
  </conditionalFormatting>
  <conditionalFormatting sqref="L12">
    <cfRule type="colorScale" priority="84">
      <colorScale>
        <cfvo type="min"/>
        <cfvo type="max"/>
        <color rgb="FFFCFCFF"/>
        <color rgb="FF63BE7B"/>
      </colorScale>
    </cfRule>
  </conditionalFormatting>
  <conditionalFormatting sqref="L12">
    <cfRule type="colorScale" priority="77">
      <colorScale>
        <cfvo type="min"/>
        <cfvo type="max"/>
        <color rgb="FFFCFCFF"/>
        <color rgb="FF63BE7B"/>
      </colorScale>
    </cfRule>
  </conditionalFormatting>
  <conditionalFormatting sqref="L12">
    <cfRule type="colorScale" priority="76">
      <colorScale>
        <cfvo type="min"/>
        <cfvo type="max"/>
        <color rgb="FFFCFCFF"/>
        <color rgb="FF63BE7B"/>
      </colorScale>
    </cfRule>
  </conditionalFormatting>
  <conditionalFormatting sqref="L12">
    <cfRule type="colorScale" priority="75">
      <colorScale>
        <cfvo type="min"/>
        <cfvo type="max"/>
        <color rgb="FFFCFCFF"/>
        <color rgb="FF63BE7B"/>
      </colorScale>
    </cfRule>
  </conditionalFormatting>
  <conditionalFormatting sqref="L12">
    <cfRule type="colorScale" priority="74">
      <colorScale>
        <cfvo type="min"/>
        <cfvo type="max"/>
        <color rgb="FFFCFCFF"/>
        <color rgb="FF63BE7B"/>
      </colorScale>
    </cfRule>
  </conditionalFormatting>
  <conditionalFormatting sqref="M12">
    <cfRule type="colorScale" priority="67">
      <colorScale>
        <cfvo type="min"/>
        <cfvo type="max"/>
        <color rgb="FFFCFCFF"/>
        <color rgb="FF63BE7B"/>
      </colorScale>
    </cfRule>
  </conditionalFormatting>
  <conditionalFormatting sqref="M12">
    <cfRule type="colorScale" priority="68">
      <colorScale>
        <cfvo type="min"/>
        <cfvo type="percentile" val="50"/>
        <cfvo type="max"/>
        <color rgb="FFF8696B"/>
        <color rgb="FFFCFCFF"/>
        <color rgb="FF63BE7B"/>
      </colorScale>
    </cfRule>
    <cfRule type="colorScale" priority="69">
      <colorScale>
        <cfvo type="min"/>
        <cfvo type="max"/>
        <color rgb="FFFCFCFF"/>
        <color rgb="FF63BE7B"/>
      </colorScale>
    </cfRule>
  </conditionalFormatting>
  <conditionalFormatting sqref="M12">
    <cfRule type="colorScale" priority="70">
      <colorScale>
        <cfvo type="min"/>
        <cfvo type="percentile" val="50"/>
        <cfvo type="max"/>
        <color rgb="FFF8696B"/>
        <color rgb="FFFCFCFF"/>
        <color rgb="FF63BE7B"/>
      </colorScale>
    </cfRule>
  </conditionalFormatting>
  <conditionalFormatting sqref="M12">
    <cfRule type="colorScale" priority="71">
      <colorScale>
        <cfvo type="min"/>
        <cfvo type="max"/>
        <color rgb="FFFCFCFF"/>
        <color rgb="FF63BE7B"/>
      </colorScale>
    </cfRule>
  </conditionalFormatting>
  <conditionalFormatting sqref="M12">
    <cfRule type="colorScale" priority="72">
      <colorScale>
        <cfvo type="min"/>
        <cfvo type="max"/>
        <color rgb="FFFCFCFF"/>
        <color rgb="FF63BE7B"/>
      </colorScale>
    </cfRule>
  </conditionalFormatting>
  <conditionalFormatting sqref="M12">
    <cfRule type="colorScale" priority="73">
      <colorScale>
        <cfvo type="min"/>
        <cfvo type="max"/>
        <color rgb="FFFCFCFF"/>
        <color rgb="FF63BE7B"/>
      </colorScale>
    </cfRule>
  </conditionalFormatting>
  <conditionalFormatting sqref="M12">
    <cfRule type="colorScale" priority="66">
      <colorScale>
        <cfvo type="min"/>
        <cfvo type="max"/>
        <color rgb="FFFCFCFF"/>
        <color rgb="FF63BE7B"/>
      </colorScale>
    </cfRule>
  </conditionalFormatting>
  <conditionalFormatting sqref="M12">
    <cfRule type="colorScale" priority="65">
      <colorScale>
        <cfvo type="min"/>
        <cfvo type="max"/>
        <color rgb="FFFCFCFF"/>
        <color rgb="FF63BE7B"/>
      </colorScale>
    </cfRule>
  </conditionalFormatting>
  <conditionalFormatting sqref="M12">
    <cfRule type="colorScale" priority="64">
      <colorScale>
        <cfvo type="min"/>
        <cfvo type="max"/>
        <color rgb="FFFCFCFF"/>
        <color rgb="FF63BE7B"/>
      </colorScale>
    </cfRule>
  </conditionalFormatting>
  <conditionalFormatting sqref="M12">
    <cfRule type="colorScale" priority="63">
      <colorScale>
        <cfvo type="min"/>
        <cfvo type="max"/>
        <color rgb="FFFCFCFF"/>
        <color rgb="FF63BE7B"/>
      </colorScale>
    </cfRule>
  </conditionalFormatting>
  <conditionalFormatting sqref="D12">
    <cfRule type="colorScale" priority="51">
      <colorScale>
        <cfvo type="min"/>
        <cfvo type="percentile" val="50"/>
        <cfvo type="max"/>
        <color rgb="FFF8696B"/>
        <color rgb="FFFCFCFF"/>
        <color rgb="FF63BE7B"/>
      </colorScale>
    </cfRule>
  </conditionalFormatting>
  <conditionalFormatting sqref="G12">
    <cfRule type="colorScale" priority="48">
      <colorScale>
        <cfvo type="min"/>
        <cfvo type="max"/>
        <color rgb="FFFCFCFF"/>
        <color rgb="FF63BE7B"/>
      </colorScale>
    </cfRule>
  </conditionalFormatting>
  <conditionalFormatting sqref="J12">
    <cfRule type="colorScale" priority="45">
      <colorScale>
        <cfvo type="min"/>
        <cfvo type="max"/>
        <color rgb="FFFCFCFF"/>
        <color rgb="FF63BE7B"/>
      </colorScale>
    </cfRule>
  </conditionalFormatting>
  <conditionalFormatting sqref="M12">
    <cfRule type="colorScale" priority="42">
      <colorScale>
        <cfvo type="min"/>
        <cfvo type="max"/>
        <color rgb="FFFCFCFF"/>
        <color rgb="FF63BE7B"/>
      </colorScale>
    </cfRule>
  </conditionalFormatting>
  <conditionalFormatting sqref="N12">
    <cfRule type="colorScale" priority="41">
      <colorScale>
        <cfvo type="min"/>
        <cfvo type="max"/>
        <color rgb="FFFCFCFF"/>
        <color rgb="FF63BE7B"/>
      </colorScale>
    </cfRule>
  </conditionalFormatting>
  <conditionalFormatting sqref="O12">
    <cfRule type="colorScale" priority="40">
      <colorScale>
        <cfvo type="min"/>
        <cfvo type="percentile" val="50"/>
        <cfvo type="max"/>
        <color rgb="FF63BE7B"/>
        <color rgb="FFFCFCFF"/>
        <color rgb="FFF8696B"/>
      </colorScale>
    </cfRule>
    <cfRule type="colorScale" priority="52">
      <colorScale>
        <cfvo type="min"/>
        <cfvo type="max"/>
        <color rgb="FFFCFCFF"/>
        <color rgb="FF63BE7B"/>
      </colorScale>
    </cfRule>
  </conditionalFormatting>
  <conditionalFormatting sqref="P12">
    <cfRule type="colorScale" priority="39">
      <colorScale>
        <cfvo type="min"/>
        <cfvo type="percentile" val="50"/>
        <cfvo type="max"/>
        <color rgb="FF63BE7B"/>
        <color rgb="FFFCFCFF"/>
        <color rgb="FFF8696B"/>
      </colorScale>
    </cfRule>
  </conditionalFormatting>
  <conditionalFormatting sqref="Q12">
    <cfRule type="colorScale" priority="38">
      <colorScale>
        <cfvo type="min"/>
        <cfvo type="percentile" val="50"/>
        <cfvo type="max"/>
        <color rgb="FFF8696B"/>
        <color rgb="FFFCFCFF"/>
        <color rgb="FF63BE7B"/>
      </colorScale>
    </cfRule>
  </conditionalFormatting>
  <conditionalFormatting sqref="R12">
    <cfRule type="colorScale" priority="37">
      <colorScale>
        <cfvo type="min"/>
        <cfvo type="max"/>
        <color rgb="FFFCFCFF"/>
        <color rgb="FF63BE7B"/>
      </colorScale>
    </cfRule>
  </conditionalFormatting>
  <conditionalFormatting sqref="S12">
    <cfRule type="colorScale" priority="36">
      <colorScale>
        <cfvo type="min"/>
        <cfvo type="percentile" val="50"/>
        <cfvo type="max"/>
        <color rgb="FFF8696B"/>
        <color rgb="FFFCFCFF"/>
        <color rgb="FF63BE7B"/>
      </colorScale>
    </cfRule>
  </conditionalFormatting>
  <conditionalFormatting sqref="T12">
    <cfRule type="colorScale" priority="35">
      <colorScale>
        <cfvo type="min"/>
        <cfvo type="percentile" val="50"/>
        <cfvo type="max"/>
        <color rgb="FFF8696B"/>
        <color rgb="FFFCFCFF"/>
        <color rgb="FF63BE7B"/>
      </colorScale>
    </cfRule>
  </conditionalFormatting>
  <conditionalFormatting sqref="U12">
    <cfRule type="colorScale" priority="34">
      <colorScale>
        <cfvo type="min"/>
        <cfvo type="percentile" val="50"/>
        <cfvo type="max"/>
        <color rgb="FFF8696B"/>
        <color rgb="FFFCFCFF"/>
        <color rgb="FF63BE7B"/>
      </colorScale>
    </cfRule>
  </conditionalFormatting>
  <conditionalFormatting sqref="V12">
    <cfRule type="colorScale" priority="33">
      <colorScale>
        <cfvo type="min"/>
        <cfvo type="percentile" val="50"/>
        <cfvo type="max"/>
        <color rgb="FF63BE7B"/>
        <color rgb="FFFCFCFF"/>
        <color rgb="FFF8696B"/>
      </colorScale>
    </cfRule>
  </conditionalFormatting>
  <conditionalFormatting sqref="W12">
    <cfRule type="colorScale" priority="32">
      <colorScale>
        <cfvo type="min"/>
        <cfvo type="percentile" val="50"/>
        <cfvo type="max"/>
        <color rgb="FF63BE7B"/>
        <color rgb="FFFCFCFF"/>
        <color rgb="FFF8696B"/>
      </colorScale>
    </cfRule>
  </conditionalFormatting>
  <conditionalFormatting sqref="E12">
    <cfRule type="colorScale" priority="50">
      <colorScale>
        <cfvo type="min"/>
        <cfvo type="max"/>
        <color rgb="FFFCFCFF"/>
        <color rgb="FF63BE7B"/>
      </colorScale>
    </cfRule>
  </conditionalFormatting>
  <conditionalFormatting sqref="F12">
    <cfRule type="colorScale" priority="49">
      <colorScale>
        <cfvo type="min"/>
        <cfvo type="max"/>
        <color rgb="FFFCFCFF"/>
        <color rgb="FF63BE7B"/>
      </colorScale>
    </cfRule>
  </conditionalFormatting>
  <conditionalFormatting sqref="H12">
    <cfRule type="colorScale" priority="47">
      <colorScale>
        <cfvo type="min"/>
        <cfvo type="max"/>
        <color rgb="FFFCFCFF"/>
        <color rgb="FF63BE7B"/>
      </colorScale>
    </cfRule>
  </conditionalFormatting>
  <conditionalFormatting sqref="I12">
    <cfRule type="colorScale" priority="46">
      <colorScale>
        <cfvo type="min"/>
        <cfvo type="max"/>
        <color rgb="FFFCFCFF"/>
        <color rgb="FF63BE7B"/>
      </colorScale>
    </cfRule>
  </conditionalFormatting>
  <conditionalFormatting sqref="K12">
    <cfRule type="colorScale" priority="44">
      <colorScale>
        <cfvo type="min"/>
        <cfvo type="max"/>
        <color rgb="FFFCFCFF"/>
        <color rgb="FF63BE7B"/>
      </colorScale>
    </cfRule>
  </conditionalFormatting>
  <conditionalFormatting sqref="L12">
    <cfRule type="colorScale" priority="43">
      <colorScale>
        <cfvo type="min"/>
        <cfvo type="max"/>
        <color rgb="FFFCFCFF"/>
        <color rgb="FF63BE7B"/>
      </colorScale>
    </cfRule>
  </conditionalFormatting>
  <conditionalFormatting sqref="D2:D11 D13:D14">
    <cfRule type="colorScale" priority="64698">
      <colorScale>
        <cfvo type="min"/>
        <cfvo type="percentile" val="50"/>
        <cfvo type="max"/>
        <color rgb="FFF8696B"/>
        <color rgb="FFFCFCFF"/>
        <color rgb="FF63BE7B"/>
      </colorScale>
    </cfRule>
  </conditionalFormatting>
  <conditionalFormatting sqref="G2:G11 G13:G14">
    <cfRule type="colorScale" priority="64700">
      <colorScale>
        <cfvo type="min"/>
        <cfvo type="max"/>
        <color rgb="FFFCFCFF"/>
        <color rgb="FF63BE7B"/>
      </colorScale>
    </cfRule>
  </conditionalFormatting>
  <conditionalFormatting sqref="J2:J11 J13:J14">
    <cfRule type="colorScale" priority="64702">
      <colorScale>
        <cfvo type="min"/>
        <cfvo type="max"/>
        <color rgb="FFFCFCFF"/>
        <color rgb="FF63BE7B"/>
      </colorScale>
    </cfRule>
  </conditionalFormatting>
  <conditionalFormatting sqref="M2:M11 M13:M14">
    <cfRule type="colorScale" priority="64704">
      <colorScale>
        <cfvo type="min"/>
        <cfvo type="max"/>
        <color rgb="FFFCFCFF"/>
        <color rgb="FF63BE7B"/>
      </colorScale>
    </cfRule>
  </conditionalFormatting>
  <conditionalFormatting sqref="N2:N11 N13:N14">
    <cfRule type="colorScale" priority="64706">
      <colorScale>
        <cfvo type="min"/>
        <cfvo type="max"/>
        <color rgb="FFFCFCFF"/>
        <color rgb="FF63BE7B"/>
      </colorScale>
    </cfRule>
  </conditionalFormatting>
  <conditionalFormatting sqref="O2:O11 O13:O14">
    <cfRule type="colorScale" priority="64708">
      <colorScale>
        <cfvo type="min"/>
        <cfvo type="percentile" val="50"/>
        <cfvo type="max"/>
        <color rgb="FF63BE7B"/>
        <color rgb="FFFCFCFF"/>
        <color rgb="FFF8696B"/>
      </colorScale>
    </cfRule>
  </conditionalFormatting>
  <conditionalFormatting sqref="P2:P11 P13:P14">
    <cfRule type="colorScale" priority="64710">
      <colorScale>
        <cfvo type="min"/>
        <cfvo type="percentile" val="50"/>
        <cfvo type="max"/>
        <color rgb="FF63BE7B"/>
        <color rgb="FFFCFCFF"/>
        <color rgb="FFF8696B"/>
      </colorScale>
    </cfRule>
  </conditionalFormatting>
  <conditionalFormatting sqref="Q2:Q11 Q13:Q14">
    <cfRule type="colorScale" priority="64712">
      <colorScale>
        <cfvo type="min"/>
        <cfvo type="percentile" val="50"/>
        <cfvo type="max"/>
        <color rgb="FFF8696B"/>
        <color rgb="FFFCFCFF"/>
        <color rgb="FF63BE7B"/>
      </colorScale>
    </cfRule>
  </conditionalFormatting>
  <conditionalFormatting sqref="R2:R11 R13:R14">
    <cfRule type="colorScale" priority="64714">
      <colorScale>
        <cfvo type="min"/>
        <cfvo type="max"/>
        <color rgb="FFFCFCFF"/>
        <color rgb="FF63BE7B"/>
      </colorScale>
    </cfRule>
  </conditionalFormatting>
  <conditionalFormatting sqref="S2:S11 S13:S14">
    <cfRule type="colorScale" priority="64716">
      <colorScale>
        <cfvo type="min"/>
        <cfvo type="max"/>
        <color rgb="FFFCFCFF"/>
        <color rgb="FF63BE7B"/>
      </colorScale>
    </cfRule>
  </conditionalFormatting>
  <conditionalFormatting sqref="T2:T11 T13:T14">
    <cfRule type="colorScale" priority="64718">
      <colorScale>
        <cfvo type="min"/>
        <cfvo type="max"/>
        <color rgb="FFFCFCFF"/>
        <color rgb="FF63BE7B"/>
      </colorScale>
    </cfRule>
  </conditionalFormatting>
  <conditionalFormatting sqref="U2:U11 U13:U14">
    <cfRule type="colorScale" priority="64720">
      <colorScale>
        <cfvo type="min"/>
        <cfvo type="max"/>
        <color rgb="FFFCFCFF"/>
        <color rgb="FF63BE7B"/>
      </colorScale>
    </cfRule>
    <cfRule type="colorScale" priority="64721">
      <colorScale>
        <cfvo type="min"/>
        <cfvo type="percentile" val="50"/>
        <cfvo type="max"/>
        <color rgb="FFF8696B"/>
        <color rgb="FFFCFCFF"/>
        <color rgb="FF63BE7B"/>
      </colorScale>
    </cfRule>
  </conditionalFormatting>
  <conditionalFormatting sqref="V2:V11 V13:V14">
    <cfRule type="colorScale" priority="64724">
      <colorScale>
        <cfvo type="min"/>
        <cfvo type="percentile" val="50"/>
        <cfvo type="max"/>
        <color rgb="FF63BE7B"/>
        <color rgb="FFFCFCFF"/>
        <color rgb="FFF8696B"/>
      </colorScale>
    </cfRule>
  </conditionalFormatting>
  <conditionalFormatting sqref="W2:W11 W13:W14">
    <cfRule type="colorScale" priority="64726">
      <colorScale>
        <cfvo type="min"/>
        <cfvo type="percentile" val="50"/>
        <cfvo type="max"/>
        <color rgb="FF63BE7B"/>
        <color rgb="FFFCFCFF"/>
        <color rgb="FFF8696B"/>
      </colorScale>
    </cfRule>
  </conditionalFormatting>
  <conditionalFormatting sqref="D2:D14">
    <cfRule type="colorScale" priority="14">
      <colorScale>
        <cfvo type="min"/>
        <cfvo type="percentile" val="50"/>
        <cfvo type="max"/>
        <color rgb="FFF8696B"/>
        <color rgb="FFFCFCFF"/>
        <color rgb="FF63BE7B"/>
      </colorScale>
    </cfRule>
  </conditionalFormatting>
  <conditionalFormatting sqref="F14:M14">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FEF9C"/>
        <color rgb="FF63BE7B"/>
      </colorScale>
    </cfRule>
  </conditionalFormatting>
  <conditionalFormatting sqref="R14:S14">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onditionalFormatting>
  <conditionalFormatting sqref="R14:S14">
    <cfRule type="colorScale" priority="25">
      <colorScale>
        <cfvo type="min"/>
        <cfvo type="max"/>
        <color rgb="FFFFEF9C"/>
        <color rgb="FF63BE7B"/>
      </colorScale>
    </cfRule>
  </conditionalFormatting>
  <conditionalFormatting sqref="F14:M14">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onditionalFormatting>
  <conditionalFormatting sqref="F14:M14">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onditionalFormatting>
  <conditionalFormatting sqref="G2:G14">
    <cfRule type="colorScale" priority="13">
      <colorScale>
        <cfvo type="min"/>
        <cfvo type="max"/>
        <color rgb="FFFCFCFF"/>
        <color rgb="FF63BE7B"/>
      </colorScale>
    </cfRule>
  </conditionalFormatting>
  <conditionalFormatting sqref="J2:J14">
    <cfRule type="colorScale" priority="12">
      <colorScale>
        <cfvo type="min"/>
        <cfvo type="max"/>
        <color rgb="FFFCFCFF"/>
        <color rgb="FF63BE7B"/>
      </colorScale>
    </cfRule>
  </conditionalFormatting>
  <conditionalFormatting sqref="M2:M14">
    <cfRule type="colorScale" priority="11">
      <colorScale>
        <cfvo type="min"/>
        <cfvo type="max"/>
        <color rgb="FFFCFCFF"/>
        <color rgb="FF63BE7B"/>
      </colorScale>
    </cfRule>
  </conditionalFormatting>
  <conditionalFormatting sqref="N2:N14">
    <cfRule type="colorScale" priority="10">
      <colorScale>
        <cfvo type="min"/>
        <cfvo type="max"/>
        <color rgb="FFFCFCFF"/>
        <color rgb="FF63BE7B"/>
      </colorScale>
    </cfRule>
  </conditionalFormatting>
  <conditionalFormatting sqref="O2:O14">
    <cfRule type="colorScale" priority="9">
      <colorScale>
        <cfvo type="min"/>
        <cfvo type="percentile" val="50"/>
        <cfvo type="max"/>
        <color rgb="FF63BE7B"/>
        <color rgb="FFFCFCFF"/>
        <color rgb="FFF8696B"/>
      </colorScale>
    </cfRule>
  </conditionalFormatting>
  <conditionalFormatting sqref="P2:P14">
    <cfRule type="colorScale" priority="8">
      <colorScale>
        <cfvo type="min"/>
        <cfvo type="percentile" val="50"/>
        <cfvo type="max"/>
        <color rgb="FF63BE7B"/>
        <color rgb="FFFCFCFF"/>
        <color rgb="FFF8696B"/>
      </colorScale>
    </cfRule>
  </conditionalFormatting>
  <conditionalFormatting sqref="Q2:Q14">
    <cfRule type="colorScale" priority="7">
      <colorScale>
        <cfvo type="min"/>
        <cfvo type="percentile" val="50"/>
        <cfvo type="max"/>
        <color rgb="FFF8696B"/>
        <color rgb="FFFCFCFF"/>
        <color rgb="FF63BE7B"/>
      </colorScale>
    </cfRule>
  </conditionalFormatting>
  <conditionalFormatting sqref="R2:R14">
    <cfRule type="colorScale" priority="6">
      <colorScale>
        <cfvo type="min"/>
        <cfvo type="max"/>
        <color rgb="FFFCFCFF"/>
        <color rgb="FF63BE7B"/>
      </colorScale>
    </cfRule>
  </conditionalFormatting>
  <conditionalFormatting sqref="S2:S14">
    <cfRule type="colorScale" priority="5">
      <colorScale>
        <cfvo type="min"/>
        <cfvo type="max"/>
        <color rgb="FFFCFCFF"/>
        <color rgb="FF63BE7B"/>
      </colorScale>
    </cfRule>
  </conditionalFormatting>
  <conditionalFormatting sqref="T2:T14">
    <cfRule type="colorScale" priority="4">
      <colorScale>
        <cfvo type="min"/>
        <cfvo type="max"/>
        <color rgb="FFFCFCFF"/>
        <color rgb="FF63BE7B"/>
      </colorScale>
    </cfRule>
  </conditionalFormatting>
  <conditionalFormatting sqref="U2:U14">
    <cfRule type="colorScale" priority="3">
      <colorScale>
        <cfvo type="min"/>
        <cfvo type="max"/>
        <color rgb="FFFCFCFF"/>
        <color rgb="FF63BE7B"/>
      </colorScale>
    </cfRule>
  </conditionalFormatting>
  <conditionalFormatting sqref="V2:V14">
    <cfRule type="colorScale" priority="2">
      <colorScale>
        <cfvo type="min"/>
        <cfvo type="percentile" val="50"/>
        <cfvo type="max"/>
        <color rgb="FF63BE7B"/>
        <color rgb="FFFCFCFF"/>
        <color rgb="FFF8696B"/>
      </colorScale>
    </cfRule>
  </conditionalFormatting>
  <conditionalFormatting sqref="W2:W14">
    <cfRule type="colorScale" priority="1">
      <colorScale>
        <cfvo type="min"/>
        <cfvo type="percentile" val="50"/>
        <cfvo type="max"/>
        <color rgb="FF63BE7B"/>
        <color rgb="FFFCFCFF"/>
        <color rgb="FFF8696B"/>
      </colorScale>
    </cfRule>
  </conditionalFormatting>
  <hyperlinks>
    <hyperlink ref="A11" r:id="rId1" display="Technology/Hardware/ASML.xlsx" xr:uid="{F7A0F42B-5E26-404C-A997-F4DB9C55DF06}"/>
    <hyperlink ref="A12" r:id="rId2" display="Technology/Hardware/Taiwan Semiconductor.xlsx" xr:uid="{F26158E2-6159-714D-AA87-D8CC42C83EC4}"/>
    <hyperlink ref="A7" r:id="rId3" display="Consumer/Hermes International.xlsx" xr:uid="{497729DF-CDE5-AB4E-B0BF-383AD3D7B9C5}"/>
    <hyperlink ref="A5" r:id="rId4" display="Technology/Software/Constellation Software.xlsx" xr:uid="{0E93E546-2B96-3B42-98BE-5BDB67729B4D}"/>
    <hyperlink ref="A10" r:id="rId5" display="Financials/Markel Group.xlsx" xr:uid="{8DE57FC0-2985-D941-858D-F21D770A638F}"/>
    <hyperlink ref="A3" r:id="rId6" display="Healthcare/Novo Nordisk.xlsx" xr:uid="{27B88172-D436-4A43-95F6-9F7D0A865646}"/>
    <hyperlink ref="A9" r:id="rId7" display="Consumer/Louis Vuitton Moet Hennessy.xlsx" xr:uid="{EE7ECA98-3246-AA47-81E5-A110A461B035}"/>
    <hyperlink ref="A2" r:id="rId8" display="Consumer/Evolution AB.xlsx" xr:uid="{CC4EDE33-FA1F-A84A-AB37-4B0AB9C500DC}"/>
    <hyperlink ref="A4" r:id="rId9" display="Technology/Software/Qualys.xlsx" xr:uid="{9859C2A7-FA6B-344C-9C5C-AC07B5B7C21C}"/>
    <hyperlink ref="A6" r:id="rId10" display="Technology/Software/Roper Technologies.xlsx" xr:uid="{B0DBA832-B3F6-6C4D-AA83-AFBD270B887D}"/>
    <hyperlink ref="A14" r:id="rId11" display="Technology/Software/Copart.xlsx" xr:uid="{1363DD09-A057-414A-8264-A243C7D5AB38}"/>
    <hyperlink ref="A8" r:id="rId12" display="Technology/Software/Fair Isaac Corporation.xlsx" xr:uid="{01EC8189-A471-E641-A42D-3E2AD5922729}"/>
    <hyperlink ref="A13" r:id="rId13" display="Technology/Software/MercadoLibre.xlsx" xr:uid="{D2A77E35-C1B0-1740-9886-0DFC1D0F1C5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A369-E290-684A-882F-146A76FBA136}">
  <dimension ref="A1:AI15"/>
  <sheetViews>
    <sheetView zoomScale="80" zoomScaleNormal="80" workbookViewId="0">
      <pane ySplit="1" topLeftCell="A2" activePane="bottomLeft" state="frozen"/>
      <selection pane="bottomLeft" activeCell="A8" sqref="A8:XFD8"/>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596</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50" customHeight="1">
      <c r="A2" s="2" t="e" vm="41">
        <v>#VALUE!</v>
      </c>
      <c r="B2" s="13" cm="1">
        <f t="array" ref="B2">_FV(A2,"Price")</f>
        <v>264.88</v>
      </c>
      <c r="C2" s="13">
        <f>[41]Model!$K$6</f>
        <v>526.21673878770548</v>
      </c>
      <c r="D2" s="4">
        <f>[41]Model!$K$7</f>
        <v>0.98662314552893937</v>
      </c>
      <c r="E2" s="4">
        <f>[41]Model!$E$11</f>
        <v>0.37092884488921407</v>
      </c>
      <c r="F2" s="4">
        <f>[41]Model!$F$11</f>
        <v>0.47540205758925191</v>
      </c>
      <c r="G2" s="4">
        <f>[41]Model!$K$11</f>
        <v>0.25750687921343629</v>
      </c>
      <c r="H2" s="4">
        <f>[41]Model!$E$13</f>
        <v>1.2443234220428319</v>
      </c>
      <c r="I2" s="4">
        <f>[41]Model!$F$13</f>
        <v>0.58437995118734753</v>
      </c>
      <c r="J2" s="4">
        <f>[41]Model!$K$13</f>
        <v>0.28188069657938031</v>
      </c>
      <c r="K2" s="4">
        <f>[41]Model!$E$15</f>
        <v>-2.3994265747941608</v>
      </c>
      <c r="L2" s="4">
        <f>[41]Model!$F$15</f>
        <v>-0.5866366602947154</v>
      </c>
      <c r="M2" s="4">
        <f>[41]Model!$K$15</f>
        <v>0.55795440402595209</v>
      </c>
      <c r="N2" s="4">
        <f t="shared" ref="N2:N15" si="0">SUM(D2,G2,M2,J2,Q2,R2,S2,T2,U2)/9</f>
        <v>0.30184537210834056</v>
      </c>
      <c r="O2" s="26">
        <f>[41]Model!$A$6</f>
        <v>1.3202588011417697</v>
      </c>
      <c r="P2" s="26">
        <f>[41]Model!$A$7</f>
        <v>13.684339250493096</v>
      </c>
      <c r="Q2" s="23">
        <f>[41]Model!$C$7</f>
        <v>2.0034707608576584E-2</v>
      </c>
      <c r="R2" s="4">
        <f>[41]Model!$C$3</f>
        <v>0.18010000000000001</v>
      </c>
      <c r="S2" s="4">
        <f>[41]Model!$C$5</f>
        <v>8.9800000000000005E-2</v>
      </c>
      <c r="T2" s="4">
        <f>[41]Model!$C$6</f>
        <v>9.0393128248235907E-2</v>
      </c>
      <c r="U2" s="4">
        <f>[41]Model!$E$7</f>
        <v>0.2523153877705448</v>
      </c>
      <c r="V2" s="27">
        <f>[41]Model!$G$7</f>
        <v>0.14719927795271198</v>
      </c>
      <c r="W2" s="4">
        <f>[41]Model!$G$3</f>
        <v>1.0362265793095937E-2</v>
      </c>
      <c r="X2" s="18">
        <f>[41]Model!$A$3</f>
        <v>13875920000</v>
      </c>
      <c r="Y2" s="10" t="str" cm="1">
        <f t="array" ref="Y2">_FV(A2,"Industry")</f>
        <v>Computers, Phones &amp; Household Electronics</v>
      </c>
      <c r="Z2" s="16"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2" s="4"/>
      <c r="AC2" s="24"/>
      <c r="AD2" s="6"/>
    </row>
    <row r="3" spans="1:35" ht="50" customHeight="1">
      <c r="A3" s="2" t="e" vm="59">
        <v>#VALUE!</v>
      </c>
      <c r="B3" s="13" cm="1">
        <f t="array" ref="B3">_FV(A3,"Price")</f>
        <v>3010.26</v>
      </c>
      <c r="C3" s="13">
        <f>[59]Model!$K$6</f>
        <v>4414.2521858246528</v>
      </c>
      <c r="D3" s="4">
        <f>[59]Model!$K$7</f>
        <v>0.46640229941089895</v>
      </c>
      <c r="E3" s="4">
        <f>[59]Model!$E$11</f>
        <v>0.55959116627121741</v>
      </c>
      <c r="F3" s="4">
        <f>[59]Model!$F$11</f>
        <v>0.23932124049151549</v>
      </c>
      <c r="G3" s="4">
        <f>[59]Model!$K$11</f>
        <v>0.12182656381556858</v>
      </c>
      <c r="H3" s="4">
        <f>[59]Model!$E$13</f>
        <v>1.624892703862661</v>
      </c>
      <c r="I3" s="4">
        <f>[59]Model!$F$13</f>
        <v>0.76847612818835831</v>
      </c>
      <c r="J3" s="4">
        <f>[59]Model!$K$13</f>
        <v>0.22398290901133455</v>
      </c>
      <c r="K3" s="4">
        <f>[59]Model!$E$15</f>
        <v>1.3334688974372289</v>
      </c>
      <c r="L3" s="4">
        <f>[59]Model!$F$15</f>
        <v>3.0075454291896619E-2</v>
      </c>
      <c r="M3" s="4">
        <f>[59]Model!$K$15</f>
        <v>6.4715081920032697E-2</v>
      </c>
      <c r="N3" s="4">
        <f t="shared" si="0"/>
        <v>0.31620200368405649</v>
      </c>
      <c r="O3" s="26">
        <f>[59]Model!$A$6</f>
        <v>4.9588092571293672</v>
      </c>
      <c r="P3" s="26">
        <f>[59]Model!$A$7</f>
        <v>19.42078033764793</v>
      </c>
      <c r="Q3" s="23">
        <f>[59]Model!$C$7</f>
        <v>6.365946921559533E-2</v>
      </c>
      <c r="R3" s="4">
        <f>[59]Model!$C$3</f>
        <v>1</v>
      </c>
      <c r="S3" s="4">
        <f>[59]Model!$C$5</f>
        <v>0.23039999999999999</v>
      </c>
      <c r="T3" s="4">
        <f>[59]Model!$C$6</f>
        <v>0.36170765260327803</v>
      </c>
      <c r="U3" s="4">
        <f>[59]Model!$E$7</f>
        <v>0.3131240571798003</v>
      </c>
      <c r="V3" s="27">
        <v>0</v>
      </c>
      <c r="W3" s="4">
        <f>[59]Model!$G$3</f>
        <v>-4.4701509234835485E-2</v>
      </c>
      <c r="X3" s="18">
        <f>[59]Model!$A$3</f>
        <v>105027580066</v>
      </c>
      <c r="Y3" s="10" t="str" cm="1">
        <f t="array" ref="Y3">_FV(A3,"Industry")</f>
        <v>Hotels &amp; Entertainment Services</v>
      </c>
      <c r="Z3" s="16"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AB3" s="4"/>
      <c r="AC3" s="24"/>
      <c r="AD3" s="25"/>
    </row>
    <row r="4" spans="1:35" ht="50" customHeight="1">
      <c r="A4" s="2" t="e" vm="92">
        <v>#VALUE!</v>
      </c>
      <c r="B4" s="13" cm="1">
        <f t="array" ref="B4">_FV(A4,"Price")</f>
        <v>9.75</v>
      </c>
      <c r="C4" s="13">
        <f>[94]Model!$K$6</f>
        <v>11.966514017107697</v>
      </c>
      <c r="D4" s="4">
        <f>[94]Model!$K$7</f>
        <v>0.22733477098540478</v>
      </c>
      <c r="E4" s="4">
        <f>[94]Model!$E$11</f>
        <v>7.1353000046300075E-2</v>
      </c>
      <c r="F4" s="4">
        <f>[94]Model!$F$11</f>
        <v>8.633144499453338E-2</v>
      </c>
      <c r="G4" s="4">
        <f>[94]Model!$K$11</f>
        <v>4.7078334812746814E-2</v>
      </c>
      <c r="H4" s="4">
        <f>[94]Model!$E$13</f>
        <v>1.2180042149119163E-2</v>
      </c>
      <c r="I4" s="4">
        <f>[94]Model!$F$13</f>
        <v>0.10407770778856618</v>
      </c>
      <c r="J4" s="4">
        <f>[94]Model!$K$13</f>
        <v>6.7552104884880532E-2</v>
      </c>
      <c r="K4" s="4">
        <f>[94]Model!$E$15</f>
        <v>-8.5808236562653128E-2</v>
      </c>
      <c r="L4" s="4">
        <f>[94]Model!$F$15</f>
        <v>0.35461529199591291</v>
      </c>
      <c r="M4" s="4">
        <f>[94]Model!$K$15</f>
        <v>0.1086459726236769</v>
      </c>
      <c r="N4" s="4">
        <f t="shared" si="0"/>
        <v>0.14685553083059161</v>
      </c>
      <c r="O4" s="26">
        <f>[94]Model!$A$6</f>
        <v>3.7193206675567425</v>
      </c>
      <c r="P4" s="26">
        <f>[94]Model!$A$7</f>
        <v>28.329876406779661</v>
      </c>
      <c r="Q4" s="23">
        <f>[94]Model!$C$7</f>
        <v>4.3793977364644861E-2</v>
      </c>
      <c r="R4" s="4">
        <f>[94]Model!$C$3</f>
        <v>0.43200000000000005</v>
      </c>
      <c r="S4" s="4">
        <f>[94]Model!$C$5</f>
        <v>0.1313</v>
      </c>
      <c r="T4" s="4">
        <f>[94]Model!$C$6</f>
        <v>0.13103652671421964</v>
      </c>
      <c r="U4" s="4">
        <f>[94]Model!$E$7</f>
        <v>0.13295809008975087</v>
      </c>
      <c r="V4" s="27">
        <f>[94]Model!$G$7</f>
        <v>0.69900801773852017</v>
      </c>
      <c r="W4" s="4">
        <f>[94]Model!$G$3</f>
        <v>0</v>
      </c>
      <c r="X4" s="5">
        <f>[94]Model!$A$3</f>
        <v>8357313540</v>
      </c>
      <c r="Y4" s="10" t="str" cm="1">
        <f t="array" ref="Y4">_FV(A4,"Industry")</f>
        <v>Holding Companies</v>
      </c>
      <c r="Z4" s="16" cm="1">
        <f t="array" ref="Z4">_FV(A4,"Year incorporated",TRUE)</f>
        <v>1993</v>
      </c>
      <c r="AA4" s="8" t="str" cm="1">
        <f t="array" ref="AA4">_FV(A4,"Description")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c r="AB4" s="24"/>
      <c r="AC4" s="25"/>
    </row>
    <row r="5" spans="1:35" ht="50" customHeight="1">
      <c r="A5" s="32" t="e" vm="58">
        <v>#VALUE!</v>
      </c>
      <c r="B5" s="13" cm="1">
        <f t="array" ref="B5">_FV(A5,"Price")</f>
        <v>92.522999999999996</v>
      </c>
      <c r="C5" s="13">
        <f>[58]Model!$K$6</f>
        <v>105.98783526380149</v>
      </c>
      <c r="D5" s="4">
        <f>[58]Model!$K$7</f>
        <v>0.14552960089709033</v>
      </c>
      <c r="E5" s="4">
        <f>[58]Model!$E$11</f>
        <v>0.28314252479868807</v>
      </c>
      <c r="F5" s="4">
        <f>[58]Model!$F$11</f>
        <v>0.22706872897711117</v>
      </c>
      <c r="G5" s="4">
        <f>[58]Model!$K$11</f>
        <v>0.17103728785596189</v>
      </c>
      <c r="H5" s="4">
        <f>[58]Model!$E$13</f>
        <v>0.3113748078196743</v>
      </c>
      <c r="I5" s="4">
        <f>[58]Model!$F$13</f>
        <v>0.25641933333397438</v>
      </c>
      <c r="J5" s="4">
        <f>[58]Model!$K$13</f>
        <v>0.14495701306560024</v>
      </c>
      <c r="K5" s="4">
        <f>[58]Model!$E$15</f>
        <v>0.36841403291393315</v>
      </c>
      <c r="L5" s="4">
        <f>[58]Model!$F$15</f>
        <v>0.25370812603994741</v>
      </c>
      <c r="M5" s="4">
        <f>[58]Model!$K$15</f>
        <v>0.18731103241867761</v>
      </c>
      <c r="N5" s="4">
        <f t="shared" si="0"/>
        <v>0.33802729438240459</v>
      </c>
      <c r="O5" s="26">
        <f>[58]Model!$A$6</f>
        <v>10.48713403031887</v>
      </c>
      <c r="P5" s="26">
        <f>[58]Model!$A$7</f>
        <v>17.691258730158729</v>
      </c>
      <c r="Q5" s="23">
        <f>[58]Model!$C$7</f>
        <v>5.2487583994714274E-2</v>
      </c>
      <c r="R5" s="4">
        <f>[58]Model!$C$3</f>
        <v>1</v>
      </c>
      <c r="S5" s="4">
        <f>[58]Model!$C$5</f>
        <v>0.57950000000000002</v>
      </c>
      <c r="T5" s="4">
        <f>[58]Model!$C$6</f>
        <v>0.54505267662785284</v>
      </c>
      <c r="U5" s="4">
        <f>[58]Model!$E$7</f>
        <v>0.21637045458174373</v>
      </c>
      <c r="V5" s="27">
        <f>[58]Model!$G$7</f>
        <v>2.3323729274785439E-2</v>
      </c>
      <c r="W5" s="4">
        <f>[58]Model!$G$3</f>
        <v>3.6607533162473248E-2</v>
      </c>
      <c r="X5" s="5">
        <f>[58]Model!$A$3</f>
        <v>20061887400</v>
      </c>
      <c r="Y5" s="10" t="str" cm="1">
        <f t="array" ref="Y5">_FV(A5,"Industry")</f>
        <v>Hotels &amp; Entertainment Services</v>
      </c>
      <c r="Z5" s="16" cm="1">
        <f t="array" ref="Z5">_FV(A5,"Year incorporated",TRUE)</f>
        <v>2014</v>
      </c>
      <c r="AA5" s="8" t="str" cm="1">
        <f t="array" ref="AA5">_FV(A5,"Description")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5" s="4"/>
      <c r="AC5" s="24"/>
      <c r="AD5" s="6"/>
    </row>
    <row r="6" spans="1:35" ht="50" customHeight="1">
      <c r="A6" s="32" t="e" vm="82">
        <v>#VALUE!</v>
      </c>
      <c r="B6" s="13" cm="1">
        <f t="array" ref="B6">_FV(A6,"Price")</f>
        <v>958.8</v>
      </c>
      <c r="C6" s="13">
        <f>[84]Model!$K$6</f>
        <v>1032.5289351972629</v>
      </c>
      <c r="D6" s="4">
        <f>[84]Model!$K$7</f>
        <v>7.6897095533231985E-2</v>
      </c>
      <c r="E6" s="4">
        <f>[84]Model!$E$11</f>
        <v>0.39872238436112273</v>
      </c>
      <c r="F6" s="4">
        <f>[84]Model!$F$11</f>
        <v>0.22999999999999998</v>
      </c>
      <c r="G6" s="4">
        <f>[84]Model!$K$11</f>
        <v>0.158</v>
      </c>
      <c r="H6" s="4">
        <f>[84]Model!$E$13</f>
        <v>0.12713687022409315</v>
      </c>
      <c r="I6" s="4">
        <f>[84]Model!$F$13</f>
        <v>8.7902892545442812E-2</v>
      </c>
      <c r="J6" s="4">
        <f>[84]Model!$K$13</f>
        <v>0.1993118014410995</v>
      </c>
      <c r="K6" s="4">
        <f>[84]Model!$E$16</f>
        <v>2.0699052160038311E-2</v>
      </c>
      <c r="L6" s="4">
        <f>[84]Model!$F$16</f>
        <v>-0.5616629750339196</v>
      </c>
      <c r="M6" s="4">
        <f>[84]Model!$K$16</f>
        <v>0.12096954047803614</v>
      </c>
      <c r="N6" s="4">
        <f t="shared" si="0"/>
        <v>0.13857828112215959</v>
      </c>
      <c r="O6" s="26">
        <f>[84]Model!$A$6</f>
        <v>1.8397953108790341</v>
      </c>
      <c r="P6" s="26">
        <f>[84]Model!$A$7</f>
        <v>32.947511450381683</v>
      </c>
      <c r="Q6" s="23">
        <f>[84]Model!$C$7</f>
        <v>4.1945041430691055E-2</v>
      </c>
      <c r="R6" s="4">
        <f>[84]Model!$C$3</f>
        <v>0.25010000000000004</v>
      </c>
      <c r="S6" s="4">
        <f>[84]Model!$C$5</f>
        <v>9.6600000000000005E-2</v>
      </c>
      <c r="T6" s="4">
        <f>[84]Model!$C$6</f>
        <v>0.14527173697454021</v>
      </c>
      <c r="U6" s="4">
        <f>[84]Model!$E$7</f>
        <v>0.15810931424183738</v>
      </c>
      <c r="V6" s="27">
        <f>[84]Model!$G$7</f>
        <v>7.5756555911242293E-2</v>
      </c>
      <c r="W6" s="4">
        <f>[84]Model!$G$3</f>
        <v>1.011263015278363E-2</v>
      </c>
      <c r="X6" s="5">
        <f>[84]Model!$A$3</f>
        <v>21580620000</v>
      </c>
      <c r="Y6" s="10" t="str" cm="1">
        <f t="array" ref="Y6">_FV(A6,"Industry")</f>
        <v>Financial Technology (Fintech) &amp; Infrastructure</v>
      </c>
      <c r="Z6" s="16" cm="1">
        <f t="array" ref="Z6">_FV(A6,"Year incorporated",TRUE)</f>
        <v>2006</v>
      </c>
      <c r="AA6" s="8" t="str" cm="1">
        <f t="array" ref="AA6">_FV(A6,"Description")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6" s="4"/>
      <c r="AC6" s="24"/>
      <c r="AD6" s="6"/>
    </row>
    <row r="7" spans="1:35" ht="50" customHeight="1">
      <c r="A7" s="32" t="e" vm="7">
        <v>#VALUE!</v>
      </c>
      <c r="B7" s="13" cm="1">
        <f t="array" ref="B7">_FV(A7,"Price")</f>
        <v>167.98</v>
      </c>
      <c r="C7" s="13">
        <f>[7]Model!$K$6</f>
        <v>175.92923541102027</v>
      </c>
      <c r="D7" s="4">
        <f>[7]Model!$K$7</f>
        <v>4.7322511078820684E-2</v>
      </c>
      <c r="E7" s="4">
        <f>[7]Model!$E$11</f>
        <v>0.19104170517447683</v>
      </c>
      <c r="F7" s="4">
        <f>[7]Model!$F$11</f>
        <v>0.13125174843738185</v>
      </c>
      <c r="G7" s="4">
        <f>[7]Model!$K$11</f>
        <v>0.12082205480047818</v>
      </c>
      <c r="H7" s="4">
        <f>[7]Model!$E$13</f>
        <v>0.52187147688838786</v>
      </c>
      <c r="I7" s="4">
        <f>[7]Model!$F$13</f>
        <v>0.59271057115341885</v>
      </c>
      <c r="J7" s="4">
        <f>[7]Model!$K$13</f>
        <v>0.24191720998090588</v>
      </c>
      <c r="K7" s="4">
        <f>[7]Model!$E$15</f>
        <v>-5.0868188520936108E-4</v>
      </c>
      <c r="L7" s="4">
        <f>[7]Model!$F$15</f>
        <v>0.26949271757218085</v>
      </c>
      <c r="M7" s="4">
        <f>[7]Model!$K$15</f>
        <v>9.1072097271658575E-2</v>
      </c>
      <c r="N7" s="4">
        <f t="shared" si="0"/>
        <v>0.25097686674211417</v>
      </c>
      <c r="O7" s="26">
        <f>[7]Model!$A$6</f>
        <v>11.153829548736462</v>
      </c>
      <c r="P7" s="26">
        <f>[7]Model!$A$7</f>
        <v>35.925706802325578</v>
      </c>
      <c r="Q7" s="23">
        <f>[7]Model!$C$7</f>
        <v>3.5926855427519493E-2</v>
      </c>
      <c r="R7" s="4">
        <f>[7]Model!$C$3</f>
        <v>0.79520000000000002</v>
      </c>
      <c r="S7" s="4">
        <f>[7]Model!$C$5</f>
        <v>0.2298</v>
      </c>
      <c r="T7" s="4">
        <f>[7]Model!$C$6</f>
        <v>0.35507207678017633</v>
      </c>
      <c r="U7" s="4">
        <f>[7]Model!$E$7</f>
        <v>0.34165899533946825</v>
      </c>
      <c r="V7" s="27">
        <f>[7]Model!$G$7</f>
        <v>0.12543950212621563</v>
      </c>
      <c r="W7" s="4">
        <f>[7]Model!$G$3</f>
        <v>-1.0561316790152903E-2</v>
      </c>
      <c r="X7" s="5">
        <f>[7]Model!$O$20</f>
        <v>6179221570</v>
      </c>
      <c r="Y7" s="10" t="str" cm="1">
        <f t="array" ref="Y7">_FV(A7,"Industry")</f>
        <v>Software &amp; IT Services</v>
      </c>
      <c r="Z7" s="16"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8" spans="1:35" ht="50" customHeight="1">
      <c r="A8" s="32" t="e" vm="4">
        <v>#VALUE!</v>
      </c>
      <c r="B8" s="13" cm="1">
        <f t="array" ref="B8">_FV(A8,"Price")</f>
        <v>135.55000000000001</v>
      </c>
      <c r="C8" s="13">
        <f>[4]Model!$K$6</f>
        <v>108.57848376828778</v>
      </c>
      <c r="D8" s="4">
        <f>[4]Model!$K$7</f>
        <v>-0.19897835656003116</v>
      </c>
      <c r="E8" s="4">
        <f>[4]Model!$E$11</f>
        <v>0.6843387960408891</v>
      </c>
      <c r="F8" s="4">
        <f>[4]Model!$F$11</f>
        <v>0.37949902606598096</v>
      </c>
      <c r="G8" s="4">
        <f>[4]Model!$K$11</f>
        <v>0.33046877502397953</v>
      </c>
      <c r="H8" s="4">
        <f>[4]Model!$E$13</f>
        <v>5.8571936826148141E-2</v>
      </c>
      <c r="I8" s="4">
        <f>[4]Model!$F$13</f>
        <v>-1.3507054293584282</v>
      </c>
      <c r="J8" s="4">
        <f>[4]Model!$K$13</f>
        <v>0.94089905192846379</v>
      </c>
      <c r="K8" s="4">
        <f>[4]Model!$E$16</f>
        <v>1.3309608540925266</v>
      </c>
      <c r="L8" s="4">
        <f>[4]Model!$F$16</f>
        <v>8.8787606645711712</v>
      </c>
      <c r="M8" s="4">
        <f>[4]Model!$K$16</f>
        <v>0.51337635799317205</v>
      </c>
      <c r="N8" s="4">
        <f t="shared" si="0"/>
        <v>0.29321665230199634</v>
      </c>
      <c r="O8" s="26">
        <f>[4]Model!$A$6</f>
        <v>9.13968592877095</v>
      </c>
      <c r="P8" s="26">
        <f>[4]Model!$A$7</f>
        <v>136.33364843749999</v>
      </c>
      <c r="Q8" s="23">
        <f>[4]Model!$C$7</f>
        <v>1.6809252102698954E-2</v>
      </c>
      <c r="R8" s="4">
        <f>[4]Model!$C$3</f>
        <v>0.88519999999999999</v>
      </c>
      <c r="S8" s="4">
        <f>[4]Model!$C$5</f>
        <v>6.7039106145251395E-2</v>
      </c>
      <c r="T8" s="4">
        <f>[4]Model!$C$6</f>
        <v>0.15363128491620112</v>
      </c>
      <c r="U8" s="4">
        <f>[4]Model!$E$7</f>
        <v>-6.949560083176913E-2</v>
      </c>
      <c r="V8" s="27">
        <f>[4]Model!$G$7</f>
        <v>9.6148940182126733E-2</v>
      </c>
      <c r="W8" s="4">
        <f>[4]Model!$G$3</f>
        <v>5.6836331903720061E-2</v>
      </c>
      <c r="X8" s="5">
        <f>[4]Model!$A$3</f>
        <v>6544015125</v>
      </c>
      <c r="Y8" s="10" t="str" cm="1">
        <f t="array" ref="Y8">_FV(A8,"Industry")</f>
        <v>Software &amp; IT Services</v>
      </c>
      <c r="Z8" s="16" cm="1">
        <f t="array" ref="Z8">_FV(A8,"Year incorporated",TRUE)</f>
        <v>2012</v>
      </c>
      <c r="AA8" s="8" t="str" cm="1">
        <f t="array" ref="AA8">_FV(A8,"Description")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8" s="4"/>
      <c r="AC8" s="24"/>
      <c r="AD8" s="6"/>
      <c r="AI8" s="6"/>
    </row>
    <row r="9" spans="1:35" ht="50" customHeight="1">
      <c r="A9" s="32" t="e" vm="23">
        <v>#VALUE!</v>
      </c>
      <c r="B9" s="13" cm="1">
        <f t="array" ref="B9">_FV(A9,"Price")</f>
        <v>36.090000000000003</v>
      </c>
      <c r="C9" s="13">
        <f>[23]Model!$K$6</f>
        <v>24.713930716735369</v>
      </c>
      <c r="D9" s="4">
        <f>[23]Model!$K$7</f>
        <v>-0.31521388981060217</v>
      </c>
      <c r="E9" s="4">
        <f>[23]Model!$E$11</f>
        <v>0.66772262857049669</v>
      </c>
      <c r="F9" s="4">
        <f>[23]Model!$F$11</f>
        <v>0.43259120545460328</v>
      </c>
      <c r="G9" s="4">
        <f>[23]Model!$K$11</f>
        <v>0.33382645266193645</v>
      </c>
      <c r="H9" s="4">
        <f>[23]Model!$E$13</f>
        <v>1.607729571750764</v>
      </c>
      <c r="I9" s="4">
        <f>[23]Model!$F$13</f>
        <v>-1.4349939868478288</v>
      </c>
      <c r="J9" s="4">
        <f>[23]Model!$K$13</f>
        <v>0.40406747983474323</v>
      </c>
      <c r="K9" s="4">
        <f>[23]Model!$E$16</f>
        <v>4.6846482705013601</v>
      </c>
      <c r="L9" s="4">
        <f>[23]Model!$F$16</f>
        <v>0.4220666457002995</v>
      </c>
      <c r="M9" s="4">
        <f>[23]Model!$K$16</f>
        <v>0.45518878655935291</v>
      </c>
      <c r="N9" s="4">
        <f t="shared" si="0"/>
        <v>0.16481395369341686</v>
      </c>
      <c r="O9" s="26">
        <f>[23]Model!$A$6</f>
        <v>10.393380546075086</v>
      </c>
      <c r="P9" s="26">
        <f>[23]Model!$A$7</f>
        <v>71.653188235294124</v>
      </c>
      <c r="Q9" s="23">
        <f>[23]Model!$C$7</f>
        <v>1.7075714869056357E-2</v>
      </c>
      <c r="R9" s="4">
        <f>[23]Model!$C$3</f>
        <v>0.39770000000000005</v>
      </c>
      <c r="S9" s="4">
        <f>[23]Model!$C$5</f>
        <v>0.14505119453924914</v>
      </c>
      <c r="T9" s="4">
        <f>[23]Model!$C$6</f>
        <v>0.17747440273037543</v>
      </c>
      <c r="U9" s="4">
        <f>[23]Model!$E$7</f>
        <v>-0.13184455814335974</v>
      </c>
      <c r="V9" s="27">
        <f>[23]Model!$G$7</f>
        <v>2.4392957081744378E-2</v>
      </c>
      <c r="W9" s="4">
        <f>[23]Model!$G$3</f>
        <v>6.2677167417242205E-2</v>
      </c>
      <c r="X9" s="5">
        <f>[23]Model!$A$3</f>
        <v>6090521000</v>
      </c>
      <c r="Y9" s="10" t="str" cm="1">
        <f t="array" ref="Y9">_FV(A9,"Industry")</f>
        <v>Software &amp; IT Services</v>
      </c>
      <c r="Z9" s="16" cm="1">
        <f t="array" ref="Z9">_FV(A9,"Year incorporated",TRUE)</f>
        <v>2013</v>
      </c>
      <c r="AA9" s="8" t="str" cm="1">
        <f t="array" ref="AA9">_FV(A9,"Description")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10" spans="1:35" ht="49" customHeight="1">
      <c r="A10" s="2" t="e" vm="43">
        <v>#VALUE!</v>
      </c>
      <c r="B10" s="13" cm="1">
        <f t="array" ref="B10">_FV(A10,"Price")</f>
        <v>211.62</v>
      </c>
      <c r="C10" s="13">
        <f>'[43]Sheet 1'!$O$116</f>
        <v>133.76630701513534</v>
      </c>
      <c r="D10" s="4">
        <f>'[43]Sheet 1'!$O$118</f>
        <v>-0.36789383321455749</v>
      </c>
      <c r="E10" s="4">
        <f>'[43]Sheet 1'!$M$4</f>
        <v>0.48617876912671032</v>
      </c>
      <c r="F10" s="4">
        <f>'[43]Sheet 1'!$N$4</f>
        <v>0.2626360609041587</v>
      </c>
      <c r="G10" s="4">
        <f>'[43]Sheet 1'!$U$107</f>
        <v>0.12521309204642547</v>
      </c>
      <c r="H10" s="4">
        <f>'[43]Sheet 1'!$M$29</f>
        <v>0.60841953537712845</v>
      </c>
      <c r="I10" s="4">
        <f>'[43]Sheet 1'!$N$29</f>
        <v>0.36937075491368976</v>
      </c>
      <c r="J10" s="4">
        <f>'[43]Sheet 1'!$T$22</f>
        <v>0.17684386197874469</v>
      </c>
      <c r="K10" s="4">
        <f>'[43]Sheet 1'!$M$106</f>
        <v>-0.52879867945159398</v>
      </c>
      <c r="L10" s="4">
        <f>'[43]Sheet 1'!$N$106</f>
        <v>3.00295424270755</v>
      </c>
      <c r="M10" s="4">
        <f>'[43]Sheet 1'!$S$106</f>
        <v>0.70272951667710326</v>
      </c>
      <c r="N10" s="4">
        <f t="shared" si="0"/>
        <v>0.24877649293997933</v>
      </c>
      <c r="O10" s="26">
        <f>'[43]Sheet 1'!$T$19</f>
        <v>11.900759790672451</v>
      </c>
      <c r="P10" s="26">
        <f>'[43]Sheet 1'!$U$19</f>
        <v>35.548057862850975</v>
      </c>
      <c r="Q10" s="23">
        <f>'[43]Sheet 1'!$V$22</f>
        <v>2.7249941730624807E-2</v>
      </c>
      <c r="R10" s="4">
        <f>'[43]Sheet 1'!$S$7</f>
        <v>0.60599999999999998</v>
      </c>
      <c r="S10" s="4">
        <f>'[43]Sheet 1'!$U$7</f>
        <v>0.33477946493130872</v>
      </c>
      <c r="T10" s="4">
        <f>'[43]Sheet 1'!$V$7</f>
        <v>0.324295010845987</v>
      </c>
      <c r="U10" s="4">
        <f>'[43]Sheet 1'!$U$13</f>
        <v>0.30977138146417776</v>
      </c>
      <c r="V10" s="27">
        <f>'[43]Sheet 1'!$V$13</f>
        <v>0.38674981886356846</v>
      </c>
      <c r="W10" s="4">
        <f>'[43]Sheet 1'!$S$16</f>
        <v>4.3644380616636029E-4</v>
      </c>
      <c r="X10" s="5">
        <f>'[43]Sheet 1'!$U$102</f>
        <v>65835003162</v>
      </c>
      <c r="Y10" s="10" t="str" cm="1">
        <f t="array" ref="Y10">_FV(A10,"Industry")</f>
        <v>Communications &amp; Networking</v>
      </c>
      <c r="Z10" s="16" cm="1">
        <f t="array" ref="Z10">_FV(A10,"Year incorporated",TRUE)</f>
        <v>2011</v>
      </c>
      <c r="AA10" s="8" t="str" cm="1">
        <f t="array" ref="AA10">_FV(A10,"Description")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row>
    <row r="11" spans="1:35" ht="50" customHeight="1">
      <c r="A11" s="2" t="e" vm="13">
        <v>#VALUE!</v>
      </c>
      <c r="B11" s="13" cm="1">
        <f t="array" ref="B11">_FV(A11,"Price")</f>
        <v>256.45</v>
      </c>
      <c r="C11" s="13">
        <f>'[13]Sheet 1'!$AI$116</f>
        <v>152.3362038354303</v>
      </c>
      <c r="D11" s="4">
        <f>'[13]Sheet 1'!$AI$118</f>
        <v>-0.40598087800573091</v>
      </c>
      <c r="E11" s="4">
        <f>'[13]Sheet 1'!$AG$4</f>
        <v>0.327567165419691</v>
      </c>
      <c r="F11" s="4">
        <f>'[13]Sheet 1'!$AH$4</f>
        <v>0.14298773793994912</v>
      </c>
      <c r="G11" s="4">
        <f>'[13]Sheet 1'!$AO$107</f>
        <v>0.115406599904499</v>
      </c>
      <c r="H11" s="4">
        <f>'[13]Sheet 1'!$AG$29</f>
        <v>0.43733280961120413</v>
      </c>
      <c r="I11" s="4">
        <f>'[13]Sheet 1'!$AH$29</f>
        <v>0.6337790593578907</v>
      </c>
      <c r="J11" s="4">
        <f>'[13]Sheet 1'!$AN$22</f>
        <v>0.22256073881139135</v>
      </c>
      <c r="K11" s="4">
        <f>'[13]Sheet 1'!$AG$106</f>
        <v>0.38089936045643236</v>
      </c>
      <c r="L11" s="4">
        <f>'[13]Sheet 1'!$AH$106</f>
        <v>0.41953142948066424</v>
      </c>
      <c r="M11" s="4">
        <f>'[13]Sheet 1'!$AM$106</f>
        <v>0.20120333993094985</v>
      </c>
      <c r="N11" s="4">
        <f t="shared" si="0"/>
        <v>0.21238533511415258</v>
      </c>
      <c r="O11" s="26">
        <f>'[13]Sheet 1'!$AN$19</f>
        <v>17.138368926553671</v>
      </c>
      <c r="P11" s="26">
        <f>'[13]Sheet 1'!$AO$19</f>
        <v>50.303028046142757</v>
      </c>
      <c r="Q11" s="23">
        <f>'[13]Sheet 1'!$AP$22</f>
        <v>2.2760400948197729E-2</v>
      </c>
      <c r="R11" s="4">
        <f>'[13]Sheet 1'!$AM$7</f>
        <v>0.89566832635261973</v>
      </c>
      <c r="S11" s="4">
        <f>'[13]Sheet 1'!$AO$7</f>
        <v>0.2384</v>
      </c>
      <c r="T11" s="4">
        <f>'[13]Sheet 1'!$AP$7</f>
        <v>0.31408410211027377</v>
      </c>
      <c r="U11" s="4">
        <f>'[13]Sheet 1'!$AO$13</f>
        <v>0.30736538597517282</v>
      </c>
      <c r="V11" s="27">
        <f>'[13]Sheet 1'!$AP$13</f>
        <v>0.87135137970640919</v>
      </c>
      <c r="W11" s="4">
        <f>'[13]Sheet 1'!$AM$16</f>
        <v>-1.1300746183513167E-2</v>
      </c>
      <c r="X11" s="5">
        <f>'[13]Sheet 1'!$AO$102</f>
        <v>69770299900</v>
      </c>
      <c r="Y11" s="10" t="str" cm="1">
        <f t="array" ref="Y11">_FV(A11,"Industry")</f>
        <v>Software &amp; IT Services</v>
      </c>
      <c r="Z11" s="16" cm="1">
        <f t="array" ref="Z11">_FV(A11,"Year incorporated",TRUE)</f>
        <v>1987</v>
      </c>
      <c r="AA11" s="8" t="str" cm="1">
        <f t="array" ref="AA11">_FV(A11,"Description")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AB11" s="4"/>
      <c r="AC11" s="24"/>
      <c r="AD11" s="6"/>
      <c r="AI11" s="6"/>
    </row>
    <row r="12" spans="1:35" ht="50" customHeight="1">
      <c r="A12" s="2" t="e" vm="89">
        <v>#VALUE!</v>
      </c>
      <c r="B12" s="13" cm="1">
        <f t="array" ref="B12">_FV(A12,"Price")</f>
        <v>272.32499999999999</v>
      </c>
      <c r="C12" s="13">
        <f>'[91]Sheet 1'!$AB$116</f>
        <v>124.05879847984306</v>
      </c>
      <c r="D12" s="4">
        <f>'[91]Sheet 1'!$AB$118</f>
        <v>-0.54457122437649386</v>
      </c>
      <c r="E12" s="4">
        <f>'[91]Sheet 1'!$Z$4</f>
        <v>8.968319293882776E-2</v>
      </c>
      <c r="F12" s="4">
        <f>'[91]Sheet 1'!$AA$4</f>
        <v>0.14734338336922637</v>
      </c>
      <c r="G12" s="4">
        <f>'[91]Sheet 1'!$AH$107</f>
        <v>0.13029297899605763</v>
      </c>
      <c r="H12" s="4">
        <f>'[91]Sheet 1'!$Z$29</f>
        <v>-0.22427548985099144</v>
      </c>
      <c r="I12" s="4">
        <f>'[91]Sheet 1'!$AA$29</f>
        <v>0.50646600620131599</v>
      </c>
      <c r="J12" s="4">
        <f>'[91]Sheet 1'!$AG$22</f>
        <v>0.22262895720521989</v>
      </c>
      <c r="K12" s="4">
        <f>'[91]Sheet 1'!$Z$106</f>
        <v>-0.44789446396681831</v>
      </c>
      <c r="L12" s="4">
        <f>'[91]Sheet 1'!$AA$106</f>
        <v>0.5880634390651085</v>
      </c>
      <c r="M12" s="4">
        <f>'[91]Sheet 1'!$AF$106</f>
        <v>0.30498812027242572</v>
      </c>
      <c r="N12" s="4">
        <f t="shared" si="0"/>
        <v>0.14574994822769113</v>
      </c>
      <c r="O12" s="26">
        <f>'[91]Sheet 1'!$AG$19</f>
        <v>13.433856820142877</v>
      </c>
      <c r="P12" s="26">
        <f>'[91]Sheet 1'!$AH$19</f>
        <v>48.144730842871489</v>
      </c>
      <c r="Q12" s="23">
        <f>'[91]Sheet 1'!$AI$22</f>
        <v>1.5869986424749693E-2</v>
      </c>
      <c r="R12" s="4">
        <f>'[91]Sheet 1'!$AF$7</f>
        <v>0.6744</v>
      </c>
      <c r="S12" s="4">
        <f>'[91]Sheet 1'!$AH$7</f>
        <v>0.21249999999999999</v>
      </c>
      <c r="T12" s="4">
        <f>'[91]Sheet 1'!$AI$7</f>
        <v>0.15402912153257689</v>
      </c>
      <c r="U12" s="4">
        <f>'[91]Sheet 1'!$AH$13</f>
        <v>0.14161159399468429</v>
      </c>
      <c r="V12" s="27">
        <f>'[91]Sheet 1'!$AI$13</f>
        <v>0.16750355452369384</v>
      </c>
      <c r="W12" s="4">
        <f>'[91]Sheet 1'!$AF$16</f>
        <v>1.0086193219994205E-2</v>
      </c>
      <c r="X12" s="5">
        <f>'[63]Sheet 1'!$AE$102</f>
        <v>195409000000</v>
      </c>
      <c r="Y12" s="10" t="str" cm="1">
        <f t="array" ref="Y12">_FV(A12,"Industry")</f>
        <v>Healthcare Equipment &amp; Supplies</v>
      </c>
      <c r="Z12" s="16" cm="1">
        <f t="array" ref="Z12">_FV(A12,"Year incorporated",TRUE)</f>
        <v>1995</v>
      </c>
      <c r="AA12" s="8" t="str" cm="1">
        <f t="array" ref="AA12">_FV(A12,"Description")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13" spans="1:35" ht="50" customHeight="1">
      <c r="A13" s="32" t="e" vm="68">
        <v>#VALUE!</v>
      </c>
      <c r="B13" s="13" cm="1">
        <f t="array" ref="B13">_FV(A13,"Price")</f>
        <v>99.45</v>
      </c>
      <c r="C13" s="13">
        <f>[70]Model!$K$6</f>
        <v>44.756325306763827</v>
      </c>
      <c r="D13" s="4">
        <f>[70]Model!$K$7</f>
        <v>-0.55000678356360511</v>
      </c>
      <c r="E13" s="4">
        <f>[70]Model!$E$11</f>
        <v>0.47605921128125361</v>
      </c>
      <c r="F13" s="4">
        <f>[70]Model!$F$11</f>
        <v>0.36133396908320714</v>
      </c>
      <c r="G13" s="4">
        <f>[70]Model!$K$11</f>
        <v>0.20110697813751449</v>
      </c>
      <c r="H13" s="4">
        <f>[70]Model!$E$13</f>
        <v>1.8263665594855305</v>
      </c>
      <c r="I13" s="4">
        <f>[70]Model!$F$13</f>
        <v>1.2103039167885585</v>
      </c>
      <c r="J13" s="4">
        <f>[70]Model!$K$13</f>
        <v>0.42434405677206433</v>
      </c>
      <c r="K13" s="4">
        <f>[70]Model!$E$15</f>
        <v>5.0828312361130124</v>
      </c>
      <c r="L13" s="4">
        <f>[70]Model!$F$15</f>
        <v>-6.9520319212905912E-2</v>
      </c>
      <c r="M13" s="4">
        <f>[70]Model!$K$15</f>
        <v>0.21500131365175473</v>
      </c>
      <c r="N13" s="4">
        <f t="shared" si="0"/>
        <v>0.15856795663740864</v>
      </c>
      <c r="O13" s="26">
        <f>[70]Model!$A$6</f>
        <v>6.9671502804568526</v>
      </c>
      <c r="P13" s="26">
        <f>[70]Model!$A$7</f>
        <v>40.368488389705881</v>
      </c>
      <c r="Q13" s="23">
        <f>[70]Model!$C$7</f>
        <v>1.7303828793917227E-2</v>
      </c>
      <c r="R13" s="4">
        <f>[70]Model!$C$3</f>
        <v>0.68390000000000006</v>
      </c>
      <c r="S13" s="4">
        <f>[70]Model!$C$5</f>
        <v>0.1487</v>
      </c>
      <c r="T13" s="4">
        <f>[70]Model!$C$6</f>
        <v>0.13954672887469483</v>
      </c>
      <c r="U13" s="4">
        <f>[70]Model!$E$7</f>
        <v>0.14721548707033694</v>
      </c>
      <c r="V13" s="27">
        <f>[70]Model!$G$7</f>
        <v>0.15938028670643753</v>
      </c>
      <c r="W13" s="4">
        <f>[70]Model!$G$3</f>
        <v>2.2420345182889621E-2</v>
      </c>
      <c r="X13" s="5">
        <f>[70]Model!$A$3</f>
        <v>5490114421</v>
      </c>
      <c r="Y13" s="10" t="str" cm="1">
        <f t="array" ref="Y13">_FV(A13,"Industry")</f>
        <v>Specialty Retailers</v>
      </c>
      <c r="Z13" s="16" cm="1">
        <f t="array" ref="Z13">_FV(A13,"Year incorporated",TRUE)</f>
        <v>2013</v>
      </c>
      <c r="AA13" s="8" t="str" cm="1">
        <f t="array" ref="AA13">_FV(A13,"Description")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13" s="4"/>
      <c r="AC13" s="24"/>
      <c r="AD13" s="6"/>
    </row>
    <row r="14" spans="1:35" ht="50" customHeight="1">
      <c r="A14" s="2" t="e" vm="32">
        <v>#VALUE!</v>
      </c>
      <c r="B14" s="13" cm="1">
        <f t="array" ref="B14">_FV(A14,"Price")</f>
        <v>365.31</v>
      </c>
      <c r="C14" s="13">
        <f>'[32]Sheet 1'!$K$116</f>
        <v>141.5861794183476</v>
      </c>
      <c r="D14" s="4">
        <f>'[32]Sheet 1'!$K$118</f>
        <v>-0.61242183510348036</v>
      </c>
      <c r="E14" s="4">
        <f>'[32]Sheet 1'!$I$4</f>
        <v>0.46947407934702245</v>
      </c>
      <c r="F14" s="4">
        <f>'[32]Sheet 1'!$J$4</f>
        <v>0.25077881619937692</v>
      </c>
      <c r="G14" s="4">
        <f>'[32]Sheet 1'!$Q$107</f>
        <v>0.26089735438969941</v>
      </c>
      <c r="H14" s="4">
        <f>'[32]Sheet 1'!$I$29</f>
        <v>0.12556620805172281</v>
      </c>
      <c r="I14" s="4">
        <f>'[32]Sheet 1'!$J$29</f>
        <v>-1.5602232786524532</v>
      </c>
      <c r="J14" s="4">
        <f>'[32]Sheet 1'!$P$22</f>
        <v>0.44299156870844419</v>
      </c>
      <c r="K14" s="4">
        <f>'[32]Sheet 1'!$I$106</f>
        <v>0.25626284256280352</v>
      </c>
      <c r="L14" s="4">
        <f>'[32]Sheet 1'!$J$106</f>
        <v>-0.10998822887657544</v>
      </c>
      <c r="M14" s="4">
        <f>'[32]Sheet 1'!$O$106</f>
        <v>0.27380005307466998</v>
      </c>
      <c r="N14" s="4">
        <f t="shared" si="0"/>
        <v>0.13208287873186011</v>
      </c>
      <c r="O14" s="26">
        <f>'[32]Sheet 1'!$P$19</f>
        <v>16.228457740971358</v>
      </c>
      <c r="P14" s="26">
        <f>'[32]Sheet 1'!$Q$19</f>
        <v>134.69200585012919</v>
      </c>
      <c r="Q14" s="23">
        <f>'[32]Sheet 1'!$R$22</f>
        <v>8.3260103028801758E-3</v>
      </c>
      <c r="R14" s="4">
        <f>'[32]Sheet 1'!$O$7</f>
        <v>0.75139999999999996</v>
      </c>
      <c r="S14" s="4">
        <f>'[32]Sheet 1'!$Q$7</f>
        <v>0.12048567870485678</v>
      </c>
      <c r="T14" s="4">
        <f>'[32]Sheet 1'!$Q$7</f>
        <v>0.12048567870485678</v>
      </c>
      <c r="U14" s="4">
        <f>'[32]Sheet 1'!$Q$13</f>
        <v>-0.17721860019518559</v>
      </c>
      <c r="V14" s="27">
        <f>'[32]Sheet 1'!$R$13</f>
        <v>2.5008316340053116</v>
      </c>
      <c r="W14" s="4">
        <f>'[32]Sheet 1'!$O$16</f>
        <v>6.5663481616443906E-2</v>
      </c>
      <c r="X14" s="5">
        <f>'[32]Sheet 1'!$Q$102</f>
        <v>26062903132</v>
      </c>
      <c r="Y14" s="10" t="str" cm="1">
        <f t="array" ref="Y14">_FV(A14,"Industry")</f>
        <v>Software &amp; IT Services</v>
      </c>
      <c r="Z14" s="16" cm="1">
        <f t="array" ref="Z14">_FV(A14,"Year incorporated",TRUE)</f>
        <v>2007</v>
      </c>
      <c r="AA14" s="8" t="str" cm="1">
        <f t="array" ref="AA14">_FV(A14,"Description")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14" s="4"/>
      <c r="AC14" s="24"/>
      <c r="AD14" s="6"/>
    </row>
    <row r="15" spans="1:35" ht="50" customHeight="1">
      <c r="A15" s="32" t="e" vm="72">
        <v>#VALUE!</v>
      </c>
      <c r="B15" s="13" cm="1">
        <f t="array" ref="B15">_FV(A15,"Price")</f>
        <v>174.36</v>
      </c>
      <c r="C15" s="13">
        <f>[74]Model!$K$6</f>
        <v>51.728814694208516</v>
      </c>
      <c r="D15" s="4">
        <f>[74]Model!$K$7</f>
        <v>-0.70332177853745981</v>
      </c>
      <c r="E15" s="4">
        <f>[74]Model!$E$11</f>
        <v>1.0797427615777346</v>
      </c>
      <c r="F15" s="4">
        <f>[74]Model!$F$11</f>
        <v>0.92165286626152843</v>
      </c>
      <c r="G15" s="4">
        <f>[74]Model!$K$11</f>
        <v>0.41995500308974415</v>
      </c>
      <c r="H15" s="4">
        <f>[74]Model!$E$13</f>
        <v>-48.566424781822342</v>
      </c>
      <c r="I15" s="4">
        <f>[74]Model!$F$13</f>
        <v>-1.7678260590980446</v>
      </c>
      <c r="J15" s="4">
        <f>AVERAGE([74]Model!$G$13:$J$13)</f>
        <v>0.40058693336647805</v>
      </c>
      <c r="K15" s="4">
        <f>[74]Model!$E$15</f>
        <v>-2.0018178464989025</v>
      </c>
      <c r="L15" s="4">
        <f>[74]Model!$F$15</f>
        <v>-0.35947476931083489</v>
      </c>
      <c r="M15" s="4">
        <f>[74]Model!$K$15</f>
        <v>0.53244690311126897</v>
      </c>
      <c r="N15" s="4">
        <f t="shared" si="0"/>
        <v>0.1154234561001347</v>
      </c>
      <c r="O15" s="26">
        <f>[74]Model!$A$6</f>
        <v>10.674167883757962</v>
      </c>
      <c r="P15" s="26">
        <f>[74]Model!$A$7</f>
        <v>93.231953143254515</v>
      </c>
      <c r="Q15" s="23">
        <f>[74]Model!$C$7</f>
        <v>4.7737130020480273E-3</v>
      </c>
      <c r="R15" s="4">
        <f>[74]Model!$C$3</f>
        <v>0.45219999999999999</v>
      </c>
      <c r="S15" s="4">
        <f>[74]Model!$C$5</f>
        <v>-0.1159</v>
      </c>
      <c r="T15" s="4">
        <f>[74]Model!$C$6</f>
        <v>0.10344226323214138</v>
      </c>
      <c r="U15" s="4">
        <f>[74]Model!$E$7</f>
        <v>-5.537193236300833E-2</v>
      </c>
      <c r="V15" s="27">
        <f>[74]Model!$G$7</f>
        <v>1.0130291455182879E-3</v>
      </c>
      <c r="W15" s="4">
        <f>[74]Model!$G$3</f>
        <v>7.8476228941822546E-2</v>
      </c>
      <c r="X15" s="5">
        <f>[74]Model!$A$3</f>
        <v>13406754862</v>
      </c>
      <c r="Y15" s="10" t="str" cm="1">
        <f t="array" ref="Y15">_FV(A15,"Industry")</f>
        <v>Beverages</v>
      </c>
      <c r="Z15" s="16" cm="1">
        <f t="array" ref="Z15">_FV(A15,"Year incorporated",TRUE)</f>
        <v>2005</v>
      </c>
      <c r="AA15" s="8" t="str" cm="1">
        <f t="array" ref="AA15">_FV(A15,"Description")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5" s="5" t="str" cm="1">
        <f t="array" ref="AB15">_FV(A15,"Currency")</f>
        <v>USD</v>
      </c>
      <c r="AC15" s="24"/>
      <c r="AD15" s="6"/>
      <c r="AE15" s="6"/>
    </row>
  </sheetData>
  <autoFilter ref="A1:X1" xr:uid="{FAB1ACF9-D4B9-FB4D-8299-9FC1FBDA430F}">
    <sortState xmlns:xlrd2="http://schemas.microsoft.com/office/spreadsheetml/2017/richdata2" ref="A2:X15">
      <sortCondition descending="1" ref="D1:D15"/>
    </sortState>
  </autoFilter>
  <conditionalFormatting sqref="G16:N1048576">
    <cfRule type="colorScale" priority="6596">
      <colorScale>
        <cfvo type="min"/>
        <cfvo type="percentile" val="50"/>
        <cfvo type="max"/>
        <color rgb="FFF8696B"/>
        <color rgb="FFFCFCFF"/>
        <color rgb="FF63BE7B"/>
      </colorScale>
    </cfRule>
  </conditionalFormatting>
  <conditionalFormatting sqref="H1">
    <cfRule type="colorScale" priority="6595">
      <colorScale>
        <cfvo type="min"/>
        <cfvo type="percentile" val="50"/>
        <cfvo type="max"/>
        <color rgb="FFF8696B"/>
        <color rgb="FFFCFCFF"/>
        <color rgb="FF63BE7B"/>
      </colorScale>
    </cfRule>
  </conditionalFormatting>
  <conditionalFormatting sqref="H16:H1048576 H1">
    <cfRule type="colorScale" priority="6597">
      <colorScale>
        <cfvo type="min"/>
        <cfvo type="percentile" val="50"/>
        <cfvo type="max"/>
        <color rgb="FFF8696B"/>
        <color rgb="FFFCFCFF"/>
        <color rgb="FF5A8AC6"/>
      </colorScale>
    </cfRule>
  </conditionalFormatting>
  <conditionalFormatting sqref="I1:N1 G1">
    <cfRule type="colorScale" priority="6598">
      <colorScale>
        <cfvo type="min"/>
        <cfvo type="percentile" val="50"/>
        <cfvo type="max"/>
        <color rgb="FFF8696B"/>
        <color rgb="FFFCFCFF"/>
        <color rgb="FF63BE7B"/>
      </colorScale>
    </cfRule>
  </conditionalFormatting>
  <conditionalFormatting sqref="D2">
    <cfRule type="colorScale" priority="4285">
      <colorScale>
        <cfvo type="min"/>
        <cfvo type="percentile" val="50"/>
        <cfvo type="max"/>
        <color rgb="FFF8696B"/>
        <color rgb="FFFCFCFF"/>
        <color rgb="FF63BE7B"/>
      </colorScale>
    </cfRule>
  </conditionalFormatting>
  <conditionalFormatting sqref="D2">
    <cfRule type="colorScale" priority="4306">
      <colorScale>
        <cfvo type="min"/>
        <cfvo type="percentile" val="50"/>
        <cfvo type="max"/>
        <color rgb="FFF8696B"/>
        <color rgb="FFFCFCFF"/>
        <color rgb="FF63BE7B"/>
      </colorScale>
    </cfRule>
  </conditionalFormatting>
  <conditionalFormatting sqref="E2">
    <cfRule type="colorScale" priority="4276">
      <colorScale>
        <cfvo type="min"/>
        <cfvo type="max"/>
        <color rgb="FFFCFCFF"/>
        <color rgb="FF63BE7B"/>
      </colorScale>
    </cfRule>
  </conditionalFormatting>
  <conditionalFormatting sqref="E2">
    <cfRule type="colorScale" priority="4307">
      <colorScale>
        <cfvo type="min"/>
        <cfvo type="percentile" val="50"/>
        <cfvo type="max"/>
        <color rgb="FFF8696B"/>
        <color rgb="FFFCFCFF"/>
        <color rgb="FF63BE7B"/>
      </colorScale>
    </cfRule>
    <cfRule type="colorScale" priority="4308">
      <colorScale>
        <cfvo type="min"/>
        <cfvo type="max"/>
        <color rgb="FFFCFCFF"/>
        <color rgb="FF63BE7B"/>
      </colorScale>
    </cfRule>
    <cfRule type="colorScale" priority="4309">
      <colorScale>
        <cfvo type="min"/>
        <cfvo type="percentile" val="50"/>
        <cfvo type="max"/>
        <color rgb="FFF8696B"/>
        <color rgb="FFFCFCFF"/>
        <color rgb="FF63BE7B"/>
      </colorScale>
    </cfRule>
  </conditionalFormatting>
  <conditionalFormatting sqref="E2">
    <cfRule type="colorScale" priority="4280">
      <colorScale>
        <cfvo type="min"/>
        <cfvo type="max"/>
        <color rgb="FFFCFCFF"/>
        <color rgb="FF63BE7B"/>
      </colorScale>
    </cfRule>
  </conditionalFormatting>
  <conditionalFormatting sqref="E2">
    <cfRule type="colorScale" priority="4272">
      <colorScale>
        <cfvo type="min"/>
        <cfvo type="max"/>
        <color rgb="FFFCFCFF"/>
        <color rgb="FF63BE7B"/>
      </colorScale>
    </cfRule>
    <cfRule type="colorScale" priority="4273">
      <colorScale>
        <cfvo type="min"/>
        <cfvo type="max"/>
        <color rgb="FFFCFCFF"/>
        <color rgb="FF63BE7B"/>
      </colorScale>
    </cfRule>
    <cfRule type="colorScale" priority="4274">
      <colorScale>
        <cfvo type="min"/>
        <cfvo type="percentile" val="50"/>
        <cfvo type="max"/>
        <color rgb="FFF8696B"/>
        <color rgb="FFFFEB84"/>
        <color rgb="FF63BE7B"/>
      </colorScale>
    </cfRule>
    <cfRule type="colorScale" priority="4275">
      <colorScale>
        <cfvo type="min"/>
        <cfvo type="max"/>
        <color rgb="FFFFEF9C"/>
        <color rgb="FF63BE7B"/>
      </colorScale>
    </cfRule>
  </conditionalFormatting>
  <conditionalFormatting sqref="F2:M2">
    <cfRule type="colorScale" priority="4263">
      <colorScale>
        <cfvo type="min"/>
        <cfvo type="max"/>
        <color rgb="FFFCFCFF"/>
        <color rgb="FF63BE7B"/>
      </colorScale>
    </cfRule>
    <cfRule type="colorScale" priority="4264">
      <colorScale>
        <cfvo type="min"/>
        <cfvo type="max"/>
        <color rgb="FFFCFCFF"/>
        <color rgb="FF63BE7B"/>
      </colorScale>
    </cfRule>
    <cfRule type="colorScale" priority="4265">
      <colorScale>
        <cfvo type="min"/>
        <cfvo type="percentile" val="50"/>
        <cfvo type="max"/>
        <color rgb="FFF8696B"/>
        <color rgb="FFFFEB84"/>
        <color rgb="FF63BE7B"/>
      </colorScale>
    </cfRule>
    <cfRule type="colorScale" priority="4266">
      <colorScale>
        <cfvo type="min"/>
        <cfvo type="max"/>
        <color rgb="FFFFEF9C"/>
        <color rgb="FF63BE7B"/>
      </colorScale>
    </cfRule>
  </conditionalFormatting>
  <conditionalFormatting sqref="O2">
    <cfRule type="colorScale" priority="4277">
      <colorScale>
        <cfvo type="min"/>
        <cfvo type="percentile" val="50"/>
        <cfvo type="max"/>
        <color rgb="FF63BE7B"/>
        <color rgb="FFFCFCFF"/>
        <color rgb="FFF8696B"/>
      </colorScale>
    </cfRule>
  </conditionalFormatting>
  <conditionalFormatting sqref="O2">
    <cfRule type="colorScale" priority="4310">
      <colorScale>
        <cfvo type="min"/>
        <cfvo type="percentile" val="50"/>
        <cfvo type="max"/>
        <color rgb="FF63BE7B"/>
        <color rgb="FFFCFCFF"/>
        <color rgb="FFF8696B"/>
      </colorScale>
    </cfRule>
  </conditionalFormatting>
  <conditionalFormatting sqref="O2">
    <cfRule type="colorScale" priority="4269">
      <colorScale>
        <cfvo type="min"/>
        <cfvo type="percentile" val="50"/>
        <cfvo type="max"/>
        <color rgb="FF63BE7B"/>
        <color rgb="FFFCFCFF"/>
        <color rgb="FFF8696B"/>
      </colorScale>
    </cfRule>
    <cfRule type="colorScale" priority="4270">
      <colorScale>
        <cfvo type="min"/>
        <cfvo type="percentile" val="50"/>
        <cfvo type="max"/>
        <color rgb="FF63BE7B"/>
        <color rgb="FFFCFCFF"/>
        <color rgb="FFF8696B"/>
      </colorScale>
    </cfRule>
  </conditionalFormatting>
  <conditionalFormatting sqref="O2">
    <cfRule type="colorScale" priority="4281">
      <colorScale>
        <cfvo type="min"/>
        <cfvo type="percentile" val="50"/>
        <cfvo type="max"/>
        <color rgb="FF63BE7B"/>
        <color rgb="FFFCFCFF"/>
        <color rgb="FFF8696B"/>
      </colorScale>
    </cfRule>
  </conditionalFormatting>
  <conditionalFormatting sqref="P2">
    <cfRule type="colorScale" priority="4286">
      <colorScale>
        <cfvo type="min"/>
        <cfvo type="percentile" val="50"/>
        <cfvo type="max"/>
        <color rgb="FF63BE7B"/>
        <color rgb="FFFCFCFF"/>
        <color rgb="FFF8696B"/>
      </colorScale>
    </cfRule>
    <cfRule type="colorScale" priority="4287">
      <colorScale>
        <cfvo type="min"/>
        <cfvo type="percentile" val="50"/>
        <cfvo type="max"/>
        <color rgb="FF63BE7B"/>
        <color rgb="FFFCFCFF"/>
        <color rgb="FFF8696B"/>
      </colorScale>
    </cfRule>
    <cfRule type="colorScale" priority="4288">
      <colorScale>
        <cfvo type="min"/>
        <cfvo type="max"/>
        <color rgb="FFFCFCFF"/>
        <color rgb="FFF8696B"/>
      </colorScale>
    </cfRule>
  </conditionalFormatting>
  <conditionalFormatting sqref="P2">
    <cfRule type="colorScale" priority="4311">
      <colorScale>
        <cfvo type="min"/>
        <cfvo type="percentile" val="50"/>
        <cfvo type="max"/>
        <color rgb="FF63BE7B"/>
        <color rgb="FFFCFCFF"/>
        <color rgb="FFF8696B"/>
      </colorScale>
    </cfRule>
  </conditionalFormatting>
  <conditionalFormatting sqref="Q2">
    <cfRule type="colorScale" priority="4289">
      <colorScale>
        <cfvo type="min"/>
        <cfvo type="percentile" val="50"/>
        <cfvo type="max"/>
        <color rgb="FFF8696B"/>
        <color rgb="FFFCFCFF"/>
        <color rgb="FF63BE7B"/>
      </colorScale>
    </cfRule>
    <cfRule type="colorScale" priority="4290">
      <colorScale>
        <cfvo type="min"/>
        <cfvo type="max"/>
        <color rgb="FFFFEF9C"/>
        <color rgb="FF63BE7B"/>
      </colorScale>
    </cfRule>
    <cfRule type="colorScale" priority="4291">
      <colorScale>
        <cfvo type="min"/>
        <cfvo type="max"/>
        <color rgb="FFFCFCFF"/>
        <color rgb="FF63BE7B"/>
      </colorScale>
    </cfRule>
    <cfRule type="colorScale" priority="4292">
      <colorScale>
        <cfvo type="min"/>
        <cfvo type="max"/>
        <color rgb="FFFCFCFF"/>
        <color rgb="FF63BE7B"/>
      </colorScale>
    </cfRule>
    <cfRule type="colorScale" priority="4293">
      <colorScale>
        <cfvo type="min"/>
        <cfvo type="percentile" val="50"/>
        <cfvo type="max"/>
        <color rgb="FFF8696B"/>
        <color rgb="FFFCFCFF"/>
        <color rgb="FF63BE7B"/>
      </colorScale>
    </cfRule>
  </conditionalFormatting>
  <conditionalFormatting sqref="Q2">
    <cfRule type="colorScale" priority="4312">
      <colorScale>
        <cfvo type="min"/>
        <cfvo type="percentile" val="50"/>
        <cfvo type="max"/>
        <color rgb="FFF8696B"/>
        <color rgb="FFFCFCFF"/>
        <color rgb="FF63BE7B"/>
      </colorScale>
    </cfRule>
  </conditionalFormatting>
  <conditionalFormatting sqref="Q2">
    <cfRule type="colorScale" priority="4282">
      <colorScale>
        <cfvo type="min"/>
        <cfvo type="max"/>
        <color rgb="FFFFEF9C"/>
        <color rgb="FF63BE7B"/>
      </colorScale>
    </cfRule>
  </conditionalFormatting>
  <conditionalFormatting sqref="Q2:U2 W2">
    <cfRule type="colorScale" priority="4267">
      <colorScale>
        <cfvo type="min"/>
        <cfvo type="max"/>
        <color rgb="FFFFEF9C"/>
        <color rgb="FF63BE7B"/>
      </colorScale>
    </cfRule>
    <cfRule type="colorScale" priority="4268">
      <colorScale>
        <cfvo type="min"/>
        <cfvo type="max"/>
        <color rgb="FFFFEF9C"/>
        <color rgb="FF63BE7B"/>
      </colorScale>
    </cfRule>
    <cfRule type="colorScale" priority="4271">
      <colorScale>
        <cfvo type="min"/>
        <cfvo type="max"/>
        <color rgb="FFFFEF9C"/>
        <color rgb="FF63BE7B"/>
      </colorScale>
    </cfRule>
  </conditionalFormatting>
  <conditionalFormatting sqref="R2:S2">
    <cfRule type="colorScale" priority="4294">
      <colorScale>
        <cfvo type="min"/>
        <cfvo type="percentile" val="50"/>
        <cfvo type="max"/>
        <color rgb="FFF8696B"/>
        <color rgb="FFFCFCFF"/>
        <color rgb="FF63BE7B"/>
      </colorScale>
    </cfRule>
    <cfRule type="colorScale" priority="4295">
      <colorScale>
        <cfvo type="min"/>
        <cfvo type="max"/>
        <color rgb="FFFCFCFF"/>
        <color rgb="FF63BE7B"/>
      </colorScale>
    </cfRule>
    <cfRule type="colorScale" priority="4296">
      <colorScale>
        <cfvo type="min"/>
        <cfvo type="max"/>
        <color rgb="FFFCFCFF"/>
        <color rgb="FF63BE7B"/>
      </colorScale>
    </cfRule>
    <cfRule type="colorScale" priority="4313">
      <colorScale>
        <cfvo type="min"/>
        <cfvo type="percentile" val="50"/>
        <cfvo type="max"/>
        <color rgb="FFF8696B"/>
        <color rgb="FFFCFCFF"/>
        <color rgb="FF63BE7B"/>
      </colorScale>
    </cfRule>
    <cfRule type="colorScale" priority="4314">
      <colorScale>
        <cfvo type="min"/>
        <cfvo type="max"/>
        <color rgb="FFFCFCFF"/>
        <color rgb="FF63BE7B"/>
      </colorScale>
    </cfRule>
  </conditionalFormatting>
  <conditionalFormatting sqref="R2:S2">
    <cfRule type="colorScale" priority="4283">
      <colorScale>
        <cfvo type="min"/>
        <cfvo type="max"/>
        <color rgb="FFFFEF9C"/>
        <color rgb="FF63BE7B"/>
      </colorScale>
    </cfRule>
  </conditionalFormatting>
  <conditionalFormatting sqref="T2">
    <cfRule type="colorScale" priority="4297">
      <colorScale>
        <cfvo type="min"/>
        <cfvo type="percentile" val="50"/>
        <cfvo type="max"/>
        <color rgb="FFF8696B"/>
        <color rgb="FFFCFCFF"/>
        <color rgb="FF63BE7B"/>
      </colorScale>
    </cfRule>
    <cfRule type="colorScale" priority="4298">
      <colorScale>
        <cfvo type="min"/>
        <cfvo type="max"/>
        <color rgb="FFFCFCFF"/>
        <color rgb="FF63BE7B"/>
      </colorScale>
    </cfRule>
    <cfRule type="colorScale" priority="4299">
      <colorScale>
        <cfvo type="min"/>
        <cfvo type="max"/>
        <color rgb="FFFCFCFF"/>
        <color rgb="FF63BE7B"/>
      </colorScale>
    </cfRule>
    <cfRule type="colorScale" priority="4300">
      <colorScale>
        <cfvo type="min"/>
        <cfvo type="max"/>
        <color rgb="FFFCFCFF"/>
        <color rgb="FF63BE7B"/>
      </colorScale>
    </cfRule>
  </conditionalFormatting>
  <conditionalFormatting sqref="T2">
    <cfRule type="colorScale" priority="4315">
      <colorScale>
        <cfvo type="min"/>
        <cfvo type="percentile" val="50"/>
        <cfvo type="max"/>
        <color rgb="FFF8696B"/>
        <color rgb="FFFCFCFF"/>
        <color rgb="FF63BE7B"/>
      </colorScale>
    </cfRule>
    <cfRule type="colorScale" priority="4316">
      <colorScale>
        <cfvo type="min"/>
        <cfvo type="max"/>
        <color rgb="FFFCFCFF"/>
        <color rgb="FF63BE7B"/>
      </colorScale>
    </cfRule>
  </conditionalFormatting>
  <conditionalFormatting sqref="T2">
    <cfRule type="colorScale" priority="4284">
      <colorScale>
        <cfvo type="min"/>
        <cfvo type="max"/>
        <color rgb="FFFFEF9C"/>
        <color rgb="FF63BE7B"/>
      </colorScale>
    </cfRule>
  </conditionalFormatting>
  <conditionalFormatting sqref="U2">
    <cfRule type="colorScale" priority="4301">
      <colorScale>
        <cfvo type="min"/>
        <cfvo type="percentile" val="50"/>
        <cfvo type="max"/>
        <color rgb="FFF8696B"/>
        <color rgb="FFFCFCFF"/>
        <color rgb="FF63BE7B"/>
      </colorScale>
    </cfRule>
    <cfRule type="colorScale" priority="4302">
      <colorScale>
        <cfvo type="min"/>
        <cfvo type="max"/>
        <color rgb="FFFCFCFF"/>
        <color rgb="FF63BE7B"/>
      </colorScale>
    </cfRule>
  </conditionalFormatting>
  <conditionalFormatting sqref="U2">
    <cfRule type="colorScale" priority="4317">
      <colorScale>
        <cfvo type="min"/>
        <cfvo type="percentile" val="50"/>
        <cfvo type="max"/>
        <color rgb="FFF8696B"/>
        <color rgb="FFFCFCFF"/>
        <color rgb="FF63BE7B"/>
      </colorScale>
    </cfRule>
    <cfRule type="colorScale" priority="4318">
      <colorScale>
        <cfvo type="min"/>
        <cfvo type="max"/>
        <color rgb="FFFCFCFF"/>
        <color rgb="FF63BE7B"/>
      </colorScale>
    </cfRule>
  </conditionalFormatting>
  <conditionalFormatting sqref="W2 U2">
    <cfRule type="colorScale" priority="4278">
      <colorScale>
        <cfvo type="min"/>
        <cfvo type="max"/>
        <color rgb="FFFFEF9C"/>
        <color rgb="FF63BE7B"/>
      </colorScale>
    </cfRule>
  </conditionalFormatting>
  <conditionalFormatting sqref="U2">
    <cfRule type="colorScale" priority="4279">
      <colorScale>
        <cfvo type="min"/>
        <cfvo type="max"/>
        <color rgb="FFFFEF9C"/>
        <color rgb="FF63BE7B"/>
      </colorScale>
    </cfRule>
  </conditionalFormatting>
  <conditionalFormatting sqref="V2">
    <cfRule type="colorScale" priority="4319">
      <colorScale>
        <cfvo type="min"/>
        <cfvo type="percentile" val="50"/>
        <cfvo type="max"/>
        <color rgb="FF63BE7B"/>
        <color rgb="FFFCFCFF"/>
        <color rgb="FFF8696B"/>
      </colorScale>
    </cfRule>
    <cfRule type="colorScale" priority="4320">
      <colorScale>
        <cfvo type="min"/>
        <cfvo type="percentile" val="50"/>
        <cfvo type="max"/>
        <color rgb="FF63BE7B"/>
        <color rgb="FFFCFCFF"/>
        <color rgb="FFF8696B"/>
      </colorScale>
    </cfRule>
    <cfRule type="colorScale" priority="4321">
      <colorScale>
        <cfvo type="min"/>
        <cfvo type="max"/>
        <color rgb="FF63BE7B"/>
        <color rgb="FFFCFCFF"/>
      </colorScale>
    </cfRule>
    <cfRule type="colorScale" priority="4322">
      <colorScale>
        <cfvo type="min"/>
        <cfvo type="percentile" val="50"/>
        <cfvo type="max"/>
        <color rgb="FF63BE7B"/>
        <color rgb="FFFCFCFF"/>
        <color rgb="FFF8696B"/>
      </colorScale>
    </cfRule>
    <cfRule type="colorScale" priority="4323">
      <colorScale>
        <cfvo type="min"/>
        <cfvo type="max"/>
        <color rgb="FFFFEF9C"/>
        <color rgb="FF63BE7B"/>
      </colorScale>
    </cfRule>
    <cfRule type="colorScale" priority="4324">
      <colorScale>
        <cfvo type="min"/>
        <cfvo type="max"/>
        <color rgb="FFFFEF9C"/>
        <color rgb="FF63BE7B"/>
      </colorScale>
    </cfRule>
    <cfRule type="colorScale" priority="4325">
      <colorScale>
        <cfvo type="min"/>
        <cfvo type="max"/>
        <color rgb="FFFFEF9C"/>
        <color rgb="FF63BE7B"/>
      </colorScale>
    </cfRule>
  </conditionalFormatting>
  <conditionalFormatting sqref="V2">
    <cfRule type="colorScale" priority="4261">
      <colorScale>
        <cfvo type="min"/>
        <cfvo type="max"/>
        <color rgb="FFFFEF9C"/>
        <color rgb="FF63BE7B"/>
      </colorScale>
    </cfRule>
    <cfRule type="colorScale" priority="4262">
      <colorScale>
        <cfvo type="min"/>
        <cfvo type="max"/>
        <color rgb="FFFFEF9C"/>
        <color rgb="FF63BE7B"/>
      </colorScale>
    </cfRule>
  </conditionalFormatting>
  <conditionalFormatting sqref="V2">
    <cfRule type="colorScale" priority="4326">
      <colorScale>
        <cfvo type="min"/>
        <cfvo type="max"/>
        <color rgb="FFFFEF9C"/>
        <color rgb="FF63BE7B"/>
      </colorScale>
    </cfRule>
  </conditionalFormatting>
  <conditionalFormatting sqref="W2">
    <cfRule type="colorScale" priority="4303">
      <colorScale>
        <cfvo type="min"/>
        <cfvo type="percentile" val="50"/>
        <cfvo type="max"/>
        <color rgb="FF63BE7B"/>
        <color rgb="FFFCFCFF"/>
        <color rgb="FFF8696B"/>
      </colorScale>
    </cfRule>
    <cfRule type="colorScale" priority="4304">
      <colorScale>
        <cfvo type="min"/>
        <cfvo type="max"/>
        <color rgb="FF63BE7B"/>
        <color rgb="FFFCFCFF"/>
      </colorScale>
    </cfRule>
    <cfRule type="colorScale" priority="4305">
      <colorScale>
        <cfvo type="min"/>
        <cfvo type="percentile" val="50"/>
        <cfvo type="max"/>
        <color rgb="FF63BE7B"/>
        <color rgb="FFFCFCFF"/>
        <color rgb="FFF8696B"/>
      </colorScale>
    </cfRule>
  </conditionalFormatting>
  <conditionalFormatting sqref="W2">
    <cfRule type="colorScale" priority="4327">
      <colorScale>
        <cfvo type="min"/>
        <cfvo type="percentile" val="50"/>
        <cfvo type="max"/>
        <color rgb="FF63BE7B"/>
        <color rgb="FFFCFCFF"/>
        <color rgb="FFF8696B"/>
      </colorScale>
    </cfRule>
  </conditionalFormatting>
  <conditionalFormatting sqref="D2">
    <cfRule type="colorScale" priority="4260">
      <colorScale>
        <cfvo type="min"/>
        <cfvo type="percentile" val="50"/>
        <cfvo type="max"/>
        <color rgb="FFF8696B"/>
        <color rgb="FFFCFCFF"/>
        <color rgb="FF63BE7B"/>
      </colorScale>
    </cfRule>
  </conditionalFormatting>
  <conditionalFormatting sqref="D2">
    <cfRule type="colorScale" priority="4259">
      <colorScale>
        <cfvo type="min"/>
        <cfvo type="percentile" val="50"/>
        <cfvo type="max"/>
        <color rgb="FFF8696B"/>
        <color rgb="FFFCFCFF"/>
        <color rgb="FF63BE7B"/>
      </colorScale>
    </cfRule>
  </conditionalFormatting>
  <conditionalFormatting sqref="E2">
    <cfRule type="colorScale" priority="4258">
      <colorScale>
        <cfvo type="min"/>
        <cfvo type="max"/>
        <color rgb="FFFCFCFF"/>
        <color rgb="FF63BE7B"/>
      </colorScale>
    </cfRule>
  </conditionalFormatting>
  <conditionalFormatting sqref="N2">
    <cfRule type="colorScale" priority="4233">
      <colorScale>
        <cfvo type="min"/>
        <cfvo type="max"/>
        <color rgb="FFFCFCFF"/>
        <color rgb="FF63BE7B"/>
      </colorScale>
    </cfRule>
  </conditionalFormatting>
  <conditionalFormatting sqref="O2">
    <cfRule type="colorScale" priority="4257">
      <colorScale>
        <cfvo type="min"/>
        <cfvo type="percentile" val="50"/>
        <cfvo type="max"/>
        <color rgb="FF63BE7B"/>
        <color rgb="FFFCFCFF"/>
        <color rgb="FFF8696B"/>
      </colorScale>
    </cfRule>
  </conditionalFormatting>
  <conditionalFormatting sqref="P2">
    <cfRule type="colorScale" priority="4256">
      <colorScale>
        <cfvo type="min"/>
        <cfvo type="percentile" val="50"/>
        <cfvo type="max"/>
        <color rgb="FF63BE7B"/>
        <color rgb="FFFCFCFF"/>
        <color rgb="FFF8696B"/>
      </colorScale>
    </cfRule>
  </conditionalFormatting>
  <conditionalFormatting sqref="Q2">
    <cfRule type="colorScale" priority="4255">
      <colorScale>
        <cfvo type="min"/>
        <cfvo type="percentile" val="50"/>
        <cfvo type="max"/>
        <color rgb="FFF8696B"/>
        <color rgb="FFFCFCFF"/>
        <color rgb="FF63BE7B"/>
      </colorScale>
    </cfRule>
  </conditionalFormatting>
  <conditionalFormatting sqref="R2">
    <cfRule type="colorScale" priority="4250">
      <colorScale>
        <cfvo type="min"/>
        <cfvo type="percentile" val="50"/>
        <cfvo type="max"/>
        <color rgb="FFF8696B"/>
        <color rgb="FFFCFCFF"/>
        <color rgb="FF63BE7B"/>
      </colorScale>
    </cfRule>
    <cfRule type="colorScale" priority="4254">
      <colorScale>
        <cfvo type="min"/>
        <cfvo type="max"/>
        <color rgb="FFFCFCFF"/>
        <color rgb="FF63BE7B"/>
      </colorScale>
    </cfRule>
  </conditionalFormatting>
  <conditionalFormatting sqref="S2">
    <cfRule type="colorScale" priority="4251">
      <colorScale>
        <cfvo type="min"/>
        <cfvo type="percentile" val="50"/>
        <cfvo type="max"/>
        <color rgb="FFF8696B"/>
        <color rgb="FFFCFCFF"/>
        <color rgb="FF63BE7B"/>
      </colorScale>
    </cfRule>
  </conditionalFormatting>
  <conditionalFormatting sqref="S2">
    <cfRule type="colorScale" priority="4253">
      <colorScale>
        <cfvo type="min"/>
        <cfvo type="max"/>
        <color rgb="FFFCFCFF"/>
        <color rgb="FF63BE7B"/>
      </colorScale>
    </cfRule>
  </conditionalFormatting>
  <conditionalFormatting sqref="T2">
    <cfRule type="colorScale" priority="4252">
      <colorScale>
        <cfvo type="min"/>
        <cfvo type="percentile" val="50"/>
        <cfvo type="max"/>
        <color rgb="FFF8696B"/>
        <color rgb="FFFCFCFF"/>
        <color rgb="FF63BE7B"/>
      </colorScale>
    </cfRule>
  </conditionalFormatting>
  <conditionalFormatting sqref="U2">
    <cfRule type="colorScale" priority="4249">
      <colorScale>
        <cfvo type="min"/>
        <cfvo type="percentile" val="50"/>
        <cfvo type="max"/>
        <color rgb="FFF8696B"/>
        <color rgb="FFFCFCFF"/>
        <color rgb="FF63BE7B"/>
      </colorScale>
    </cfRule>
  </conditionalFormatting>
  <conditionalFormatting sqref="V2">
    <cfRule type="colorScale" priority="4224">
      <colorScale>
        <cfvo type="min"/>
        <cfvo type="percentile" val="50"/>
        <cfvo type="max"/>
        <color rgb="FF63BE7B"/>
        <color rgb="FFFCFCFF"/>
        <color rgb="FFF8696B"/>
      </colorScale>
    </cfRule>
  </conditionalFormatting>
  <conditionalFormatting sqref="W2">
    <cfRule type="colorScale" priority="4248">
      <colorScale>
        <cfvo type="min"/>
        <cfvo type="percentile" val="50"/>
        <cfvo type="max"/>
        <color rgb="FF63BE7B"/>
        <color rgb="FFFCFCFF"/>
        <color rgb="FFF8696B"/>
      </colorScale>
    </cfRule>
  </conditionalFormatting>
  <conditionalFormatting sqref="D2">
    <cfRule type="colorScale" priority="4247">
      <colorScale>
        <cfvo type="min"/>
        <cfvo type="percentile" val="50"/>
        <cfvo type="max"/>
        <color rgb="FFF8696B"/>
        <color rgb="FFFCFCFF"/>
        <color rgb="FF63BE7B"/>
      </colorScale>
    </cfRule>
  </conditionalFormatting>
  <conditionalFormatting sqref="E2">
    <cfRule type="colorScale" priority="4246">
      <colorScale>
        <cfvo type="min"/>
        <cfvo type="max"/>
        <color rgb="FFFCFCFF"/>
        <color rgb="FF63BE7B"/>
      </colorScale>
    </cfRule>
  </conditionalFormatting>
  <conditionalFormatting sqref="O2">
    <cfRule type="colorScale" priority="4245">
      <colorScale>
        <cfvo type="min"/>
        <cfvo type="percentile" val="50"/>
        <cfvo type="max"/>
        <color rgb="FF63BE7B"/>
        <color rgb="FFFCFCFF"/>
        <color rgb="FFF8696B"/>
      </colorScale>
    </cfRule>
  </conditionalFormatting>
  <conditionalFormatting sqref="P2">
    <cfRule type="colorScale" priority="4244">
      <colorScale>
        <cfvo type="min"/>
        <cfvo type="percentile" val="50"/>
        <cfvo type="max"/>
        <color rgb="FF63BE7B"/>
        <color rgb="FFFCFCFF"/>
        <color rgb="FFF8696B"/>
      </colorScale>
    </cfRule>
  </conditionalFormatting>
  <conditionalFormatting sqref="Q2">
    <cfRule type="colorScale" priority="4243">
      <colorScale>
        <cfvo type="min"/>
        <cfvo type="percentile" val="50"/>
        <cfvo type="max"/>
        <color rgb="FFF8696B"/>
        <color rgb="FFFCFCFF"/>
        <color rgb="FF63BE7B"/>
      </colorScale>
    </cfRule>
  </conditionalFormatting>
  <conditionalFormatting sqref="R2">
    <cfRule type="colorScale" priority="4239">
      <colorScale>
        <cfvo type="min"/>
        <cfvo type="percentile" val="50"/>
        <cfvo type="max"/>
        <color rgb="FFF8696B"/>
        <color rgb="FFFCFCFF"/>
        <color rgb="FF63BE7B"/>
      </colorScale>
    </cfRule>
    <cfRule type="colorScale" priority="4240">
      <colorScale>
        <cfvo type="min"/>
        <cfvo type="max"/>
        <color rgb="FFFCFCFF"/>
        <color rgb="FF63BE7B"/>
      </colorScale>
    </cfRule>
  </conditionalFormatting>
  <conditionalFormatting sqref="S2">
    <cfRule type="colorScale" priority="4241">
      <colorScale>
        <cfvo type="min"/>
        <cfvo type="percentile" val="50"/>
        <cfvo type="max"/>
        <color rgb="FFF8696B"/>
        <color rgb="FFFCFCFF"/>
        <color rgb="FF63BE7B"/>
      </colorScale>
    </cfRule>
    <cfRule type="colorScale" priority="4242">
      <colorScale>
        <cfvo type="min"/>
        <cfvo type="max"/>
        <color rgb="FFFCFCFF"/>
        <color rgb="FF63BE7B"/>
      </colorScale>
    </cfRule>
  </conditionalFormatting>
  <conditionalFormatting sqref="T2">
    <cfRule type="colorScale" priority="4238">
      <colorScale>
        <cfvo type="min"/>
        <cfvo type="percentile" val="50"/>
        <cfvo type="max"/>
        <color rgb="FFF8696B"/>
        <color rgb="FFFCFCFF"/>
        <color rgb="FF63BE7B"/>
      </colorScale>
    </cfRule>
  </conditionalFormatting>
  <conditionalFormatting sqref="U2">
    <cfRule type="colorScale" priority="4237">
      <colorScale>
        <cfvo type="min"/>
        <cfvo type="percentile" val="50"/>
        <cfvo type="max"/>
        <color rgb="FFF8696B"/>
        <color rgb="FFFCFCFF"/>
        <color rgb="FF63BE7B"/>
      </colorScale>
    </cfRule>
  </conditionalFormatting>
  <conditionalFormatting sqref="W2">
    <cfRule type="colorScale" priority="4236">
      <colorScale>
        <cfvo type="min"/>
        <cfvo type="percentile" val="50"/>
        <cfvo type="max"/>
        <color rgb="FF63BE7B"/>
        <color rgb="FFFCFCFF"/>
        <color rgb="FFF8696B"/>
      </colorScale>
    </cfRule>
  </conditionalFormatting>
  <conditionalFormatting sqref="D2">
    <cfRule type="colorScale" priority="4235">
      <colorScale>
        <cfvo type="min"/>
        <cfvo type="percentile" val="50"/>
        <cfvo type="max"/>
        <color rgb="FFF8696B"/>
        <color rgb="FFFCFCFF"/>
        <color rgb="FF63BE7B"/>
      </colorScale>
    </cfRule>
  </conditionalFormatting>
  <conditionalFormatting sqref="E2">
    <cfRule type="colorScale" priority="4234">
      <colorScale>
        <cfvo type="min"/>
        <cfvo type="max"/>
        <color rgb="FFFCFCFF"/>
        <color rgb="FF63BE7B"/>
      </colorScale>
    </cfRule>
  </conditionalFormatting>
  <conditionalFormatting sqref="O2">
    <cfRule type="colorScale" priority="4232">
      <colorScale>
        <cfvo type="min"/>
        <cfvo type="percentile" val="50"/>
        <cfvo type="max"/>
        <color rgb="FF63BE7B"/>
        <color rgb="FFFCFCFF"/>
        <color rgb="FFF8696B"/>
      </colorScale>
    </cfRule>
  </conditionalFormatting>
  <conditionalFormatting sqref="P2">
    <cfRule type="colorScale" priority="4231">
      <colorScale>
        <cfvo type="min"/>
        <cfvo type="percentile" val="50"/>
        <cfvo type="max"/>
        <color rgb="FF63BE7B"/>
        <color rgb="FFFCFCFF"/>
        <color rgb="FFF8696B"/>
      </colorScale>
    </cfRule>
  </conditionalFormatting>
  <conditionalFormatting sqref="Q2">
    <cfRule type="colorScale" priority="4230">
      <colorScale>
        <cfvo type="min"/>
        <cfvo type="percentile" val="50"/>
        <cfvo type="max"/>
        <color rgb="FFF8696B"/>
        <color rgb="FFFCFCFF"/>
        <color rgb="FF63BE7B"/>
      </colorScale>
    </cfRule>
  </conditionalFormatting>
  <conditionalFormatting sqref="R2">
    <cfRule type="colorScale" priority="4229">
      <colorScale>
        <cfvo type="min"/>
        <cfvo type="max"/>
        <color rgb="FFFCFCFF"/>
        <color rgb="FF63BE7B"/>
      </colorScale>
    </cfRule>
  </conditionalFormatting>
  <conditionalFormatting sqref="S2">
    <cfRule type="colorScale" priority="4226">
      <colorScale>
        <cfvo type="min"/>
        <cfvo type="percentile" val="50"/>
        <cfvo type="max"/>
        <color rgb="FFF8696B"/>
        <color rgb="FFFCFCFF"/>
        <color rgb="FF63BE7B"/>
      </colorScale>
    </cfRule>
    <cfRule type="colorScale" priority="4228">
      <colorScale>
        <cfvo type="min"/>
        <cfvo type="max"/>
        <color rgb="FFFCFCFF"/>
        <color rgb="FF63BE7B"/>
      </colorScale>
    </cfRule>
  </conditionalFormatting>
  <conditionalFormatting sqref="T2">
    <cfRule type="colorScale" priority="4227">
      <colorScale>
        <cfvo type="min"/>
        <cfvo type="percentile" val="50"/>
        <cfvo type="max"/>
        <color rgb="FFF8696B"/>
        <color rgb="FFFCFCFF"/>
        <color rgb="FF63BE7B"/>
      </colorScale>
    </cfRule>
  </conditionalFormatting>
  <conditionalFormatting sqref="U2">
    <cfRule type="colorScale" priority="4225">
      <colorScale>
        <cfvo type="min"/>
        <cfvo type="percentile" val="50"/>
        <cfvo type="max"/>
        <color rgb="FFF8696B"/>
        <color rgb="FFFCFCFF"/>
        <color rgb="FF63BE7B"/>
      </colorScale>
    </cfRule>
  </conditionalFormatting>
  <conditionalFormatting sqref="W2">
    <cfRule type="colorScale" priority="4223">
      <colorScale>
        <cfvo type="min"/>
        <cfvo type="percentile" val="50"/>
        <cfvo type="max"/>
        <color rgb="FF63BE7B"/>
        <color rgb="FFFCFCFF"/>
        <color rgb="FFF8696B"/>
      </colorScale>
    </cfRule>
  </conditionalFormatting>
  <conditionalFormatting sqref="N2">
    <cfRule type="colorScale" priority="4328">
      <colorScale>
        <cfvo type="min"/>
        <cfvo type="max"/>
        <color rgb="FFFFEF9C"/>
        <color rgb="FF63BE7B"/>
      </colorScale>
    </cfRule>
    <cfRule type="colorScale" priority="4329">
      <colorScale>
        <cfvo type="min"/>
        <cfvo type="max"/>
        <color rgb="FFFCFCFF"/>
        <color rgb="FF63BE7B"/>
      </colorScale>
    </cfRule>
    <cfRule type="colorScale" priority="4330">
      <colorScale>
        <cfvo type="min"/>
        <cfvo type="max"/>
        <color rgb="FFFCFCFF"/>
        <color rgb="FF63BE7B"/>
      </colorScale>
    </cfRule>
    <cfRule type="colorScale" priority="4331">
      <colorScale>
        <cfvo type="min"/>
        <cfvo type="percentile" val="50"/>
        <cfvo type="max"/>
        <color rgb="FFF8696B"/>
        <color rgb="FFFFEB84"/>
        <color rgb="FF63BE7B"/>
      </colorScale>
    </cfRule>
    <cfRule type="colorScale" priority="4332">
      <colorScale>
        <cfvo type="min"/>
        <cfvo type="max"/>
        <color rgb="FFFFEF9C"/>
        <color rgb="FF63BE7B"/>
      </colorScale>
    </cfRule>
    <cfRule type="colorScale" priority="4333">
      <colorScale>
        <cfvo type="min"/>
        <cfvo type="percentile" val="50"/>
        <cfvo type="max"/>
        <color rgb="FFF8696B"/>
        <color rgb="FFFCFCFF"/>
        <color rgb="FF63BE7B"/>
      </colorScale>
    </cfRule>
    <cfRule type="colorScale" priority="4334">
      <colorScale>
        <cfvo type="min"/>
        <cfvo type="max"/>
        <color rgb="FFFCFCFF"/>
        <color rgb="FF63BE7B"/>
      </colorScale>
    </cfRule>
    <cfRule type="colorScale" priority="4335">
      <colorScale>
        <cfvo type="min"/>
        <cfvo type="percentile" val="50"/>
        <cfvo type="max"/>
        <color rgb="FFF8696B"/>
        <color rgb="FFFCFCFF"/>
        <color rgb="FF63BE7B"/>
      </colorScale>
    </cfRule>
    <cfRule type="colorScale" priority="4336">
      <colorScale>
        <cfvo type="min"/>
        <cfvo type="percentile" val="50"/>
        <cfvo type="max"/>
        <color rgb="FFF8696B"/>
        <color rgb="FFFCFCFF"/>
        <color rgb="FF5A8AC6"/>
      </colorScale>
    </cfRule>
    <cfRule type="colorScale" priority="4337">
      <colorScale>
        <cfvo type="min"/>
        <cfvo type="percentile" val="50"/>
        <cfvo type="max"/>
        <color rgb="FFF8696B"/>
        <color rgb="FFFCFCFF"/>
        <color rgb="FF63BE7B"/>
      </colorScale>
    </cfRule>
    <cfRule type="colorScale" priority="4338">
      <colorScale>
        <cfvo type="min"/>
        <cfvo type="percentile" val="50"/>
        <cfvo type="max"/>
        <color rgb="FFF8696B"/>
        <color rgb="FFFCFCFF"/>
        <color rgb="FF63BE7B"/>
      </colorScale>
    </cfRule>
    <cfRule type="colorScale" priority="4339">
      <colorScale>
        <cfvo type="min"/>
        <cfvo type="max"/>
        <color rgb="FFFCFCFF"/>
        <color rgb="FF63BE7B"/>
      </colorScale>
    </cfRule>
    <cfRule type="colorScale" priority="4340">
      <colorScale>
        <cfvo type="min"/>
        <cfvo type="percentile" val="50"/>
        <cfvo type="max"/>
        <color rgb="FFF8696B"/>
        <color rgb="FFFCFCFF"/>
        <color rgb="FF63BE7B"/>
      </colorScale>
    </cfRule>
    <cfRule type="colorScale" priority="4341">
      <colorScale>
        <cfvo type="min"/>
        <cfvo type="max"/>
        <color rgb="FFFCFCFF"/>
        <color rgb="FF63BE7B"/>
      </colorScale>
    </cfRule>
    <cfRule type="colorScale" priority="4342">
      <colorScale>
        <cfvo type="min"/>
        <cfvo type="max"/>
        <color rgb="FFFCFCFF"/>
        <color rgb="FF63BE7B"/>
      </colorScale>
    </cfRule>
    <cfRule type="colorScale" priority="4343">
      <colorScale>
        <cfvo type="min"/>
        <cfvo type="percentile" val="50"/>
        <cfvo type="max"/>
        <color rgb="FFF8696B"/>
        <color rgb="FFFFEB84"/>
        <color rgb="FF63BE7B"/>
      </colorScale>
    </cfRule>
    <cfRule type="colorScale" priority="4344">
      <colorScale>
        <cfvo type="min"/>
        <cfvo type="max"/>
        <color rgb="FFFFEF9C"/>
        <color rgb="FF63BE7B"/>
      </colorScale>
    </cfRule>
    <cfRule type="colorScale" priority="4345">
      <colorScale>
        <cfvo type="min"/>
        <cfvo type="max"/>
        <color rgb="FFFCFCFF"/>
        <color rgb="FF63BE7B"/>
      </colorScale>
    </cfRule>
    <cfRule type="colorScale" priority="4346">
      <colorScale>
        <cfvo type="min"/>
        <cfvo type="max"/>
        <color rgb="FFFCFCFF"/>
        <color rgb="FF63BE7B"/>
      </colorScale>
    </cfRule>
    <cfRule type="colorScale" priority="4347">
      <colorScale>
        <cfvo type="min"/>
        <cfvo type="percentile" val="50"/>
        <cfvo type="max"/>
        <color rgb="FFF8696B"/>
        <color rgb="FFFFEB84"/>
        <color rgb="FF63BE7B"/>
      </colorScale>
    </cfRule>
    <cfRule type="colorScale" priority="4348">
      <colorScale>
        <cfvo type="min"/>
        <cfvo type="max"/>
        <color rgb="FFFFEF9C"/>
        <color rgb="FF63BE7B"/>
      </colorScale>
    </cfRule>
    <cfRule type="colorScale" priority="4349">
      <colorScale>
        <cfvo type="min"/>
        <cfvo type="max"/>
        <color rgb="FFFCFCFF"/>
        <color rgb="FF63BE7B"/>
      </colorScale>
    </cfRule>
    <cfRule type="colorScale" priority="4350">
      <colorScale>
        <cfvo type="min"/>
        <cfvo type="max"/>
        <color rgb="FFFCFCFF"/>
        <color rgb="FF63BE7B"/>
      </colorScale>
    </cfRule>
    <cfRule type="colorScale" priority="4351">
      <colorScale>
        <cfvo type="min"/>
        <cfvo type="percentile" val="50"/>
        <cfvo type="max"/>
        <color rgb="FFF8696B"/>
        <color rgb="FFFFEB84"/>
        <color rgb="FF63BE7B"/>
      </colorScale>
    </cfRule>
  </conditionalFormatting>
  <conditionalFormatting sqref="D2">
    <cfRule type="colorScale" priority="4222">
      <colorScale>
        <cfvo type="min"/>
        <cfvo type="percentile" val="50"/>
        <cfvo type="max"/>
        <color rgb="FFF8696B"/>
        <color rgb="FFFCFCFF"/>
        <color rgb="FF63BE7B"/>
      </colorScale>
    </cfRule>
  </conditionalFormatting>
  <conditionalFormatting sqref="N2">
    <cfRule type="colorScale" priority="4181">
      <colorScale>
        <cfvo type="min"/>
        <cfvo type="max"/>
        <color rgb="FFFCFCFF"/>
        <color rgb="FF63BE7B"/>
      </colorScale>
    </cfRule>
  </conditionalFormatting>
  <conditionalFormatting sqref="O2">
    <cfRule type="colorScale" priority="4180">
      <colorScale>
        <cfvo type="min"/>
        <cfvo type="percentile" val="50"/>
        <cfvo type="max"/>
        <color rgb="FF63BE7B"/>
        <color rgb="FFFCFCFF"/>
        <color rgb="FFF8696B"/>
      </colorScale>
    </cfRule>
  </conditionalFormatting>
  <conditionalFormatting sqref="P2">
    <cfRule type="colorScale" priority="4179">
      <colorScale>
        <cfvo type="min"/>
        <cfvo type="percentile" val="50"/>
        <cfvo type="max"/>
        <color rgb="FF63BE7B"/>
        <color rgb="FFFCFCFF"/>
        <color rgb="FFF8696B"/>
      </colorScale>
    </cfRule>
  </conditionalFormatting>
  <conditionalFormatting sqref="Q2">
    <cfRule type="colorScale" priority="4178">
      <colorScale>
        <cfvo type="min"/>
        <cfvo type="percentile" val="50"/>
        <cfvo type="max"/>
        <color rgb="FFF8696B"/>
        <color rgb="FFFCFCFF"/>
        <color rgb="FF63BE7B"/>
      </colorScale>
    </cfRule>
  </conditionalFormatting>
  <conditionalFormatting sqref="R2">
    <cfRule type="colorScale" priority="4177">
      <colorScale>
        <cfvo type="min"/>
        <cfvo type="max"/>
        <color rgb="FFFCFCFF"/>
        <color rgb="FF63BE7B"/>
      </colorScale>
    </cfRule>
  </conditionalFormatting>
  <conditionalFormatting sqref="S2">
    <cfRule type="colorScale" priority="4176">
      <colorScale>
        <cfvo type="min"/>
        <cfvo type="percentile" val="50"/>
        <cfvo type="max"/>
        <color rgb="FFF8696B"/>
        <color rgb="FFFCFCFF"/>
        <color rgb="FF63BE7B"/>
      </colorScale>
    </cfRule>
  </conditionalFormatting>
  <conditionalFormatting sqref="T2">
    <cfRule type="colorScale" priority="4175">
      <colorScale>
        <cfvo type="min"/>
        <cfvo type="percentile" val="50"/>
        <cfvo type="max"/>
        <color rgb="FFF8696B"/>
        <color rgb="FFFCFCFF"/>
        <color rgb="FF63BE7B"/>
      </colorScale>
    </cfRule>
  </conditionalFormatting>
  <conditionalFormatting sqref="U2">
    <cfRule type="colorScale" priority="4174">
      <colorScale>
        <cfvo type="min"/>
        <cfvo type="percentile" val="50"/>
        <cfvo type="max"/>
        <color rgb="FFF8696B"/>
        <color rgb="FFFCFCFF"/>
        <color rgb="FF63BE7B"/>
      </colorScale>
    </cfRule>
  </conditionalFormatting>
  <conditionalFormatting sqref="V2">
    <cfRule type="colorScale" priority="4173">
      <colorScale>
        <cfvo type="min"/>
        <cfvo type="percentile" val="50"/>
        <cfvo type="max"/>
        <color rgb="FF63BE7B"/>
        <color rgb="FFFCFCFF"/>
        <color rgb="FFF8696B"/>
      </colorScale>
    </cfRule>
  </conditionalFormatting>
  <conditionalFormatting sqref="W2">
    <cfRule type="colorScale" priority="4172">
      <colorScale>
        <cfvo type="min"/>
        <cfvo type="percentile" val="50"/>
        <cfvo type="max"/>
        <color rgb="FF63BE7B"/>
        <color rgb="FFFCFCFF"/>
        <color rgb="FFF8696B"/>
      </colorScale>
    </cfRule>
  </conditionalFormatting>
  <conditionalFormatting sqref="D2">
    <cfRule type="colorScale" priority="4221">
      <colorScale>
        <cfvo type="min"/>
        <cfvo type="percentile" val="50"/>
        <cfvo type="max"/>
        <color rgb="FFF8696B"/>
        <color rgb="FFFCFCFF"/>
        <color rgb="FF63BE7B"/>
      </colorScale>
    </cfRule>
  </conditionalFormatting>
  <conditionalFormatting sqref="E2">
    <cfRule type="colorScale" priority="4220">
      <colorScale>
        <cfvo type="min"/>
        <cfvo type="max"/>
        <color rgb="FFFCFCFF"/>
        <color rgb="FF63BE7B"/>
      </colorScale>
    </cfRule>
  </conditionalFormatting>
  <conditionalFormatting sqref="F2:M2">
    <cfRule type="colorScale" priority="4214">
      <colorScale>
        <cfvo type="min"/>
        <cfvo type="percentile" val="50"/>
        <cfvo type="max"/>
        <color rgb="FFF8696B"/>
        <color rgb="FFFCFCFF"/>
        <color rgb="FF63BE7B"/>
      </colorScale>
    </cfRule>
    <cfRule type="colorScale" priority="4215">
      <colorScale>
        <cfvo type="min"/>
        <cfvo type="max"/>
        <color rgb="FFFCFCFF"/>
        <color rgb="FF63BE7B"/>
      </colorScale>
    </cfRule>
    <cfRule type="colorScale" priority="4216">
      <colorScale>
        <cfvo type="min"/>
        <cfvo type="percentile" val="50"/>
        <cfvo type="max"/>
        <color rgb="FFF8696B"/>
        <color rgb="FFFCFCFF"/>
        <color rgb="FF63BE7B"/>
      </colorScale>
    </cfRule>
  </conditionalFormatting>
  <conditionalFormatting sqref="F2:M2">
    <cfRule type="colorScale" priority="4217">
      <colorScale>
        <cfvo type="min"/>
        <cfvo type="max"/>
        <color rgb="FFFCFCFF"/>
        <color rgb="FF63BE7B"/>
      </colorScale>
    </cfRule>
    <cfRule type="colorScale" priority="4218">
      <colorScale>
        <cfvo type="min"/>
        <cfvo type="max"/>
        <color rgb="FFFCFCFF"/>
        <color rgb="FF63BE7B"/>
      </colorScale>
    </cfRule>
    <cfRule type="colorScale" priority="4219">
      <colorScale>
        <cfvo type="min"/>
        <cfvo type="max"/>
        <color rgb="FFFCFCFF"/>
        <color rgb="FF63BE7B"/>
      </colorScale>
    </cfRule>
  </conditionalFormatting>
  <conditionalFormatting sqref="F2">
    <cfRule type="colorScale" priority="4213">
      <colorScale>
        <cfvo type="min"/>
        <cfvo type="max"/>
        <color rgb="FFFCFCFF"/>
        <color rgb="FF63BE7B"/>
      </colorScale>
    </cfRule>
  </conditionalFormatting>
  <conditionalFormatting sqref="F2">
    <cfRule type="colorScale" priority="4212">
      <colorScale>
        <cfvo type="min"/>
        <cfvo type="max"/>
        <color rgb="FFFCFCFF"/>
        <color rgb="FF63BE7B"/>
      </colorScale>
    </cfRule>
  </conditionalFormatting>
  <conditionalFormatting sqref="F2">
    <cfRule type="colorScale" priority="4211">
      <colorScale>
        <cfvo type="min"/>
        <cfvo type="max"/>
        <color rgb="FFFCFCFF"/>
        <color rgb="FF63BE7B"/>
      </colorScale>
    </cfRule>
  </conditionalFormatting>
  <conditionalFormatting sqref="F2">
    <cfRule type="colorScale" priority="4210">
      <colorScale>
        <cfvo type="min"/>
        <cfvo type="max"/>
        <color rgb="FFFCFCFF"/>
        <color rgb="FF63BE7B"/>
      </colorScale>
    </cfRule>
  </conditionalFormatting>
  <conditionalFormatting sqref="G2">
    <cfRule type="colorScale" priority="4209">
      <colorScale>
        <cfvo type="min"/>
        <cfvo type="max"/>
        <color rgb="FFFCFCFF"/>
        <color rgb="FF63BE7B"/>
      </colorScale>
    </cfRule>
  </conditionalFormatting>
  <conditionalFormatting sqref="G2">
    <cfRule type="colorScale" priority="4208">
      <colorScale>
        <cfvo type="min"/>
        <cfvo type="max"/>
        <color rgb="FFFCFCFF"/>
        <color rgb="FF63BE7B"/>
      </colorScale>
    </cfRule>
  </conditionalFormatting>
  <conditionalFormatting sqref="G2">
    <cfRule type="colorScale" priority="4207">
      <colorScale>
        <cfvo type="min"/>
        <cfvo type="max"/>
        <color rgb="FFFCFCFF"/>
        <color rgb="FF63BE7B"/>
      </colorScale>
    </cfRule>
  </conditionalFormatting>
  <conditionalFormatting sqref="G2">
    <cfRule type="colorScale" priority="4206">
      <colorScale>
        <cfvo type="min"/>
        <cfvo type="max"/>
        <color rgb="FFFCFCFF"/>
        <color rgb="FF63BE7B"/>
      </colorScale>
    </cfRule>
  </conditionalFormatting>
  <conditionalFormatting sqref="H2">
    <cfRule type="colorScale" priority="4205">
      <colorScale>
        <cfvo type="min"/>
        <cfvo type="max"/>
        <color rgb="FFFCFCFF"/>
        <color rgb="FF63BE7B"/>
      </colorScale>
    </cfRule>
  </conditionalFormatting>
  <conditionalFormatting sqref="H2">
    <cfRule type="colorScale" priority="4204">
      <colorScale>
        <cfvo type="min"/>
        <cfvo type="max"/>
        <color rgb="FFFCFCFF"/>
        <color rgb="FF63BE7B"/>
      </colorScale>
    </cfRule>
  </conditionalFormatting>
  <conditionalFormatting sqref="H2">
    <cfRule type="colorScale" priority="4203">
      <colorScale>
        <cfvo type="min"/>
        <cfvo type="max"/>
        <color rgb="FFFCFCFF"/>
        <color rgb="FF63BE7B"/>
      </colorScale>
    </cfRule>
  </conditionalFormatting>
  <conditionalFormatting sqref="H2">
    <cfRule type="colorScale" priority="4202">
      <colorScale>
        <cfvo type="min"/>
        <cfvo type="max"/>
        <color rgb="FFFCFCFF"/>
        <color rgb="FF63BE7B"/>
      </colorScale>
    </cfRule>
  </conditionalFormatting>
  <conditionalFormatting sqref="I2">
    <cfRule type="colorScale" priority="4201">
      <colorScale>
        <cfvo type="min"/>
        <cfvo type="max"/>
        <color rgb="FFFCFCFF"/>
        <color rgb="FF63BE7B"/>
      </colorScale>
    </cfRule>
  </conditionalFormatting>
  <conditionalFormatting sqref="I2">
    <cfRule type="colorScale" priority="4200">
      <colorScale>
        <cfvo type="min"/>
        <cfvo type="max"/>
        <color rgb="FFFCFCFF"/>
        <color rgb="FF63BE7B"/>
      </colorScale>
    </cfRule>
  </conditionalFormatting>
  <conditionalFormatting sqref="I2">
    <cfRule type="colorScale" priority="4199">
      <colorScale>
        <cfvo type="min"/>
        <cfvo type="max"/>
        <color rgb="FFFCFCFF"/>
        <color rgb="FF63BE7B"/>
      </colorScale>
    </cfRule>
  </conditionalFormatting>
  <conditionalFormatting sqref="I2">
    <cfRule type="colorScale" priority="4198">
      <colorScale>
        <cfvo type="min"/>
        <cfvo type="max"/>
        <color rgb="FFFCFCFF"/>
        <color rgb="FF63BE7B"/>
      </colorScale>
    </cfRule>
  </conditionalFormatting>
  <conditionalFormatting sqref="J2">
    <cfRule type="colorScale" priority="4197">
      <colorScale>
        <cfvo type="min"/>
        <cfvo type="max"/>
        <color rgb="FFFCFCFF"/>
        <color rgb="FF63BE7B"/>
      </colorScale>
    </cfRule>
  </conditionalFormatting>
  <conditionalFormatting sqref="J2">
    <cfRule type="colorScale" priority="4196">
      <colorScale>
        <cfvo type="min"/>
        <cfvo type="max"/>
        <color rgb="FFFCFCFF"/>
        <color rgb="FF63BE7B"/>
      </colorScale>
    </cfRule>
  </conditionalFormatting>
  <conditionalFormatting sqref="J2">
    <cfRule type="colorScale" priority="4195">
      <colorScale>
        <cfvo type="min"/>
        <cfvo type="max"/>
        <color rgb="FFFCFCFF"/>
        <color rgb="FF63BE7B"/>
      </colorScale>
    </cfRule>
  </conditionalFormatting>
  <conditionalFormatting sqref="J2">
    <cfRule type="colorScale" priority="4194">
      <colorScale>
        <cfvo type="min"/>
        <cfvo type="max"/>
        <color rgb="FFFCFCFF"/>
        <color rgb="FF63BE7B"/>
      </colorScale>
    </cfRule>
  </conditionalFormatting>
  <conditionalFormatting sqref="K2">
    <cfRule type="colorScale" priority="4193">
      <colorScale>
        <cfvo type="min"/>
        <cfvo type="max"/>
        <color rgb="FFFCFCFF"/>
        <color rgb="FF63BE7B"/>
      </colorScale>
    </cfRule>
  </conditionalFormatting>
  <conditionalFormatting sqref="K2">
    <cfRule type="colorScale" priority="4192">
      <colorScale>
        <cfvo type="min"/>
        <cfvo type="max"/>
        <color rgb="FFFCFCFF"/>
        <color rgb="FF63BE7B"/>
      </colorScale>
    </cfRule>
  </conditionalFormatting>
  <conditionalFormatting sqref="K2">
    <cfRule type="colorScale" priority="4191">
      <colorScale>
        <cfvo type="min"/>
        <cfvo type="max"/>
        <color rgb="FFFCFCFF"/>
        <color rgb="FF63BE7B"/>
      </colorScale>
    </cfRule>
  </conditionalFormatting>
  <conditionalFormatting sqref="K2">
    <cfRule type="colorScale" priority="4190">
      <colorScale>
        <cfvo type="min"/>
        <cfvo type="max"/>
        <color rgb="FFFCFCFF"/>
        <color rgb="FF63BE7B"/>
      </colorScale>
    </cfRule>
  </conditionalFormatting>
  <conditionalFormatting sqref="L2">
    <cfRule type="colorScale" priority="4189">
      <colorScale>
        <cfvo type="min"/>
        <cfvo type="max"/>
        <color rgb="FFFCFCFF"/>
        <color rgb="FF63BE7B"/>
      </colorScale>
    </cfRule>
  </conditionalFormatting>
  <conditionalFormatting sqref="L2">
    <cfRule type="colorScale" priority="4188">
      <colorScale>
        <cfvo type="min"/>
        <cfvo type="max"/>
        <color rgb="FFFCFCFF"/>
        <color rgb="FF63BE7B"/>
      </colorScale>
    </cfRule>
  </conditionalFormatting>
  <conditionalFormatting sqref="L2">
    <cfRule type="colorScale" priority="4187">
      <colorScale>
        <cfvo type="min"/>
        <cfvo type="max"/>
        <color rgb="FFFCFCFF"/>
        <color rgb="FF63BE7B"/>
      </colorScale>
    </cfRule>
  </conditionalFormatting>
  <conditionalFormatting sqref="L2">
    <cfRule type="colorScale" priority="4186">
      <colorScale>
        <cfvo type="min"/>
        <cfvo type="max"/>
        <color rgb="FFFCFCFF"/>
        <color rgb="FF63BE7B"/>
      </colorScale>
    </cfRule>
  </conditionalFormatting>
  <conditionalFormatting sqref="D3">
    <cfRule type="colorScale" priority="4033">
      <colorScale>
        <cfvo type="min"/>
        <cfvo type="percentile" val="50"/>
        <cfvo type="max"/>
        <color rgb="FFF8696B"/>
        <color rgb="FFFCFCFF"/>
        <color rgb="FF63BE7B"/>
      </colorScale>
    </cfRule>
    <cfRule type="colorScale" priority="4058">
      <colorScale>
        <cfvo type="min"/>
        <cfvo type="percentile" val="50"/>
        <cfvo type="max"/>
        <color rgb="FFF8696B"/>
        <color rgb="FFFCFCFF"/>
        <color rgb="FF63BE7B"/>
      </colorScale>
    </cfRule>
    <cfRule type="colorScale" priority="4085">
      <colorScale>
        <cfvo type="min"/>
        <cfvo type="percentile" val="50"/>
        <cfvo type="max"/>
        <color rgb="FFF8696B"/>
        <color rgb="FFFCFCFF"/>
        <color rgb="FF63BE7B"/>
      </colorScale>
    </cfRule>
  </conditionalFormatting>
  <conditionalFormatting sqref="E3">
    <cfRule type="colorScale" priority="4065">
      <colorScale>
        <cfvo type="min"/>
        <cfvo type="max"/>
        <color rgb="FFFCFCFF"/>
        <color rgb="FF63BE7B"/>
      </colorScale>
    </cfRule>
    <cfRule type="colorScale" priority="4066">
      <colorScale>
        <cfvo type="min"/>
        <cfvo type="max"/>
        <color rgb="FFFCFCFF"/>
        <color rgb="FF63BE7B"/>
      </colorScale>
    </cfRule>
    <cfRule type="colorScale" priority="4086">
      <colorScale>
        <cfvo type="min"/>
        <cfvo type="max"/>
        <color rgb="FFFCFCFF"/>
        <color rgb="FF63BE7B"/>
      </colorScale>
    </cfRule>
    <cfRule type="colorScale" priority="4127">
      <colorScale>
        <cfvo type="min"/>
        <cfvo type="percentile" val="50"/>
        <cfvo type="max"/>
        <color rgb="FFF8696B"/>
        <color rgb="FFFCFCFF"/>
        <color rgb="FF63BE7B"/>
      </colorScale>
    </cfRule>
    <cfRule type="colorScale" priority="4128">
      <colorScale>
        <cfvo type="min"/>
        <cfvo type="max"/>
        <color rgb="FFFCFCFF"/>
        <color rgb="FF63BE7B"/>
      </colorScale>
    </cfRule>
    <cfRule type="colorScale" priority="4161">
      <colorScale>
        <cfvo type="min"/>
        <cfvo type="percentile" val="50"/>
        <cfvo type="max"/>
        <color rgb="FFF8696B"/>
        <color rgb="FFFCFCFF"/>
        <color rgb="FF63BE7B"/>
      </colorScale>
    </cfRule>
  </conditionalFormatting>
  <conditionalFormatting sqref="E3:N3">
    <cfRule type="colorScale" priority="4129">
      <colorScale>
        <cfvo type="min"/>
        <cfvo type="max"/>
        <color rgb="FFFCFCFF"/>
        <color rgb="FF63BE7B"/>
      </colorScale>
    </cfRule>
    <cfRule type="colorScale" priority="4130">
      <colorScale>
        <cfvo type="min"/>
        <cfvo type="max"/>
        <color rgb="FFFCFCFF"/>
        <color rgb="FF63BE7B"/>
      </colorScale>
    </cfRule>
    <cfRule type="colorScale" priority="4131">
      <colorScale>
        <cfvo type="min"/>
        <cfvo type="percentile" val="50"/>
        <cfvo type="max"/>
        <color rgb="FFF8696B"/>
        <color rgb="FFFFEB84"/>
        <color rgb="FF63BE7B"/>
      </colorScale>
    </cfRule>
    <cfRule type="colorScale" priority="4132">
      <colorScale>
        <cfvo type="min"/>
        <cfvo type="max"/>
        <color rgb="FFFFEF9C"/>
        <color rgb="FF63BE7B"/>
      </colorScale>
    </cfRule>
  </conditionalFormatting>
  <conditionalFormatting sqref="F3">
    <cfRule type="colorScale" priority="4032">
      <colorScale>
        <cfvo type="min"/>
        <cfvo type="max"/>
        <color rgb="FFFCFCFF"/>
        <color rgb="FF63BE7B"/>
      </colorScale>
    </cfRule>
    <cfRule type="colorScale" priority="4067">
      <colorScale>
        <cfvo type="min"/>
        <cfvo type="max"/>
        <color rgb="FFFCFCFF"/>
        <color rgb="FF63BE7B"/>
      </colorScale>
    </cfRule>
    <cfRule type="colorScale" priority="4068">
      <colorScale>
        <cfvo type="min"/>
        <cfvo type="max"/>
        <color rgb="FFFCFCFF"/>
        <color rgb="FF63BE7B"/>
      </colorScale>
    </cfRule>
    <cfRule type="colorScale" priority="4087">
      <colorScale>
        <cfvo type="min"/>
        <cfvo type="max"/>
        <color rgb="FFFCFCFF"/>
        <color rgb="FF63BE7B"/>
      </colorScale>
    </cfRule>
    <cfRule type="colorScale" priority="4126">
      <colorScale>
        <cfvo type="min"/>
        <cfvo type="max"/>
        <color rgb="FFFCFCFF"/>
        <color rgb="FF63BE7B"/>
      </colorScale>
    </cfRule>
    <cfRule type="colorScale" priority="4133">
      <colorScale>
        <cfvo type="min"/>
        <cfvo type="percentile" val="50"/>
        <cfvo type="max"/>
        <color rgb="FFF8696B"/>
        <color rgb="FFFCFCFF"/>
        <color rgb="FF63BE7B"/>
      </colorScale>
    </cfRule>
    <cfRule type="colorScale" priority="4134">
      <colorScale>
        <cfvo type="min"/>
        <cfvo type="max"/>
        <color rgb="FFFCFCFF"/>
        <color rgb="FF63BE7B"/>
      </colorScale>
    </cfRule>
    <cfRule type="colorScale" priority="4162">
      <colorScale>
        <cfvo type="min"/>
        <cfvo type="percentile" val="50"/>
        <cfvo type="max"/>
        <color rgb="FFF8696B"/>
        <color rgb="FFFCFCFF"/>
        <color rgb="FF63BE7B"/>
      </colorScale>
    </cfRule>
  </conditionalFormatting>
  <conditionalFormatting sqref="G3">
    <cfRule type="colorScale" priority="4031">
      <colorScale>
        <cfvo type="min"/>
        <cfvo type="max"/>
        <color rgb="FFFCFCFF"/>
        <color rgb="FF63BE7B"/>
      </colorScale>
    </cfRule>
    <cfRule type="colorScale" priority="4047">
      <colorScale>
        <cfvo type="min"/>
        <cfvo type="max"/>
        <color rgb="FFFCFCFF"/>
        <color rgb="FF63BE7B"/>
      </colorScale>
    </cfRule>
    <cfRule type="colorScale" priority="4057">
      <colorScale>
        <cfvo type="min"/>
        <cfvo type="percentile" val="50"/>
        <cfvo type="max"/>
        <color rgb="FFF8696B"/>
        <color rgb="FFFCFCFF"/>
        <color rgb="FF63BE7B"/>
      </colorScale>
    </cfRule>
    <cfRule type="colorScale" priority="4069">
      <colorScale>
        <cfvo type="min"/>
        <cfvo type="max"/>
        <color rgb="FFFCFCFF"/>
        <color rgb="FF63BE7B"/>
      </colorScale>
    </cfRule>
    <cfRule type="colorScale" priority="4070">
      <colorScale>
        <cfvo type="min"/>
        <cfvo type="max"/>
        <color rgb="FFFCFCFF"/>
        <color rgb="FF63BE7B"/>
      </colorScale>
    </cfRule>
    <cfRule type="colorScale" priority="4088">
      <colorScale>
        <cfvo type="min"/>
        <cfvo type="max"/>
        <color rgb="FFFCFCFF"/>
        <color rgb="FF63BE7B"/>
      </colorScale>
    </cfRule>
    <cfRule type="colorScale" priority="4163">
      <colorScale>
        <cfvo type="min"/>
        <cfvo type="percentile" val="50"/>
        <cfvo type="max"/>
        <color rgb="FFF8696B"/>
        <color rgb="FFFCFCFF"/>
        <color rgb="FF63BE7B"/>
      </colorScale>
    </cfRule>
  </conditionalFormatting>
  <conditionalFormatting sqref="H3">
    <cfRule type="colorScale" priority="4064">
      <colorScale>
        <cfvo type="min"/>
        <cfvo type="percentile" val="50"/>
        <cfvo type="max"/>
        <color rgb="FFF8696B"/>
        <color rgb="FFFCFCFF"/>
        <color rgb="FF5A8AC6"/>
      </colorScale>
    </cfRule>
    <cfRule type="colorScale" priority="4071">
      <colorScale>
        <cfvo type="min"/>
        <cfvo type="max"/>
        <color rgb="FFFCFCFF"/>
        <color rgb="FF63BE7B"/>
      </colorScale>
    </cfRule>
    <cfRule type="colorScale" priority="4072">
      <colorScale>
        <cfvo type="min"/>
        <cfvo type="percentile" val="50"/>
        <cfvo type="max"/>
        <color rgb="FFF8696B"/>
        <color rgb="FFFCFCFF"/>
        <color rgb="FF63BE7B"/>
      </colorScale>
    </cfRule>
    <cfRule type="colorScale" priority="4089">
      <colorScale>
        <cfvo type="min"/>
        <cfvo type="percentile" val="50"/>
        <cfvo type="max"/>
        <color rgb="FFF8696B"/>
        <color rgb="FFFCFCFF"/>
        <color rgb="FF63BE7B"/>
      </colorScale>
    </cfRule>
    <cfRule type="colorScale" priority="4090">
      <colorScale>
        <cfvo type="min"/>
        <cfvo type="max"/>
        <color rgb="FFFCFCFF"/>
        <color rgb="FF63BE7B"/>
      </colorScale>
    </cfRule>
    <cfRule type="colorScale" priority="4091">
      <colorScale>
        <cfvo type="min"/>
        <cfvo type="percentile" val="50"/>
        <cfvo type="max"/>
        <color rgb="FFF8696B"/>
        <color rgb="FFFCFCFF"/>
        <color rgb="FF63BE7B"/>
      </colorScale>
    </cfRule>
    <cfRule type="colorScale" priority="4135">
      <colorScale>
        <cfvo type="min"/>
        <cfvo type="percentile" val="50"/>
        <cfvo type="max"/>
        <color rgb="FFF8696B"/>
        <color rgb="FFFCFCFF"/>
        <color rgb="FF63BE7B"/>
      </colorScale>
    </cfRule>
    <cfRule type="colorScale" priority="4136">
      <colorScale>
        <cfvo type="min"/>
        <cfvo type="max"/>
        <color rgb="FFFCFCFF"/>
        <color rgb="FF63BE7B"/>
      </colorScale>
    </cfRule>
    <cfRule type="colorScale" priority="4164">
      <colorScale>
        <cfvo type="min"/>
        <cfvo type="percentile" val="50"/>
        <cfvo type="max"/>
        <color rgb="FFF8696B"/>
        <color rgb="FFFCFCFF"/>
        <color rgb="FF63BE7B"/>
      </colorScale>
    </cfRule>
  </conditionalFormatting>
  <conditionalFormatting sqref="I3">
    <cfRule type="colorScale" priority="4153">
      <colorScale>
        <cfvo type="min"/>
        <cfvo type="percentile" val="50"/>
        <cfvo type="max"/>
        <color rgb="FFF8696B"/>
        <color rgb="FFFCFCFF"/>
        <color rgb="FF63BE7B"/>
      </colorScale>
    </cfRule>
    <cfRule type="colorScale" priority="4154">
      <colorScale>
        <cfvo type="min"/>
        <cfvo type="max"/>
        <color rgb="FFFCFCFF"/>
        <color rgb="FF63BE7B"/>
      </colorScale>
    </cfRule>
    <cfRule type="colorScale" priority="4165">
      <colorScale>
        <cfvo type="min"/>
        <cfvo type="percentile" val="50"/>
        <cfvo type="max"/>
        <color rgb="FFF8696B"/>
        <color rgb="FFFCFCFF"/>
        <color rgb="FF63BE7B"/>
      </colorScale>
    </cfRule>
  </conditionalFormatting>
  <conditionalFormatting sqref="I3:J3 M3:N3">
    <cfRule type="colorScale" priority="4137">
      <colorScale>
        <cfvo type="min"/>
        <cfvo type="max"/>
        <color rgb="FFFCFCFF"/>
        <color rgb="FF63BE7B"/>
      </colorScale>
    </cfRule>
    <cfRule type="colorScale" priority="4138">
      <colorScale>
        <cfvo type="min"/>
        <cfvo type="percentile" val="50"/>
        <cfvo type="max"/>
        <color rgb="FFF8696B"/>
        <color rgb="FFFCFCFF"/>
        <color rgb="FF63BE7B"/>
      </colorScale>
    </cfRule>
    <cfRule type="colorScale" priority="4139">
      <colorScale>
        <cfvo type="min"/>
        <cfvo type="percentile" val="50"/>
        <cfvo type="max"/>
        <color rgb="FFF8696B"/>
        <color rgb="FFFCFCFF"/>
        <color rgb="FF63BE7B"/>
      </colorScale>
    </cfRule>
    <cfRule type="colorScale" priority="4140">
      <colorScale>
        <cfvo type="min"/>
        <cfvo type="percentile" val="50"/>
        <cfvo type="max"/>
        <color rgb="FFF8696B"/>
        <color rgb="FFFCFCFF"/>
        <color rgb="FF5A8AC6"/>
      </colorScale>
    </cfRule>
    <cfRule type="colorScale" priority="4141">
      <colorScale>
        <cfvo type="min"/>
        <cfvo type="percentile" val="50"/>
        <cfvo type="max"/>
        <color rgb="FFF8696B"/>
        <color rgb="FFFCFCFF"/>
        <color rgb="FF63BE7B"/>
      </colorScale>
    </cfRule>
    <cfRule type="colorScale" priority="4142">
      <colorScale>
        <cfvo type="min"/>
        <cfvo type="percentile" val="50"/>
        <cfvo type="max"/>
        <color rgb="FFF8696B"/>
        <color rgb="FFFCFCFF"/>
        <color rgb="FF63BE7B"/>
      </colorScale>
    </cfRule>
    <cfRule type="colorScale" priority="4143">
      <colorScale>
        <cfvo type="min"/>
        <cfvo type="max"/>
        <color rgb="FFFCFCFF"/>
        <color rgb="FF63BE7B"/>
      </colorScale>
    </cfRule>
    <cfRule type="colorScale" priority="4144">
      <colorScale>
        <cfvo type="min"/>
        <cfvo type="percentile" val="50"/>
        <cfvo type="max"/>
        <color rgb="FFF8696B"/>
        <color rgb="FFFCFCFF"/>
        <color rgb="FF63BE7B"/>
      </colorScale>
    </cfRule>
    <cfRule type="colorScale" priority="4145">
      <colorScale>
        <cfvo type="min"/>
        <cfvo type="percentile" val="50"/>
        <cfvo type="max"/>
        <color rgb="FFF8696B"/>
        <color rgb="FFFCFCFF"/>
        <color rgb="FF63BE7B"/>
      </colorScale>
    </cfRule>
    <cfRule type="colorScale" priority="4146">
      <colorScale>
        <cfvo type="min"/>
        <cfvo type="max"/>
        <color rgb="FFFCFCFF"/>
        <color rgb="FF63BE7B"/>
      </colorScale>
    </cfRule>
  </conditionalFormatting>
  <conditionalFormatting sqref="J3">
    <cfRule type="colorScale" priority="4046">
      <colorScale>
        <cfvo type="min"/>
        <cfvo type="max"/>
        <color rgb="FFFCFCFF"/>
        <color rgb="FF63BE7B"/>
      </colorScale>
    </cfRule>
    <cfRule type="colorScale" priority="4056">
      <colorScale>
        <cfvo type="min"/>
        <cfvo type="percentile" val="50"/>
        <cfvo type="max"/>
        <color rgb="FFF8696B"/>
        <color rgb="FFFCFCFF"/>
        <color rgb="FF63BE7B"/>
      </colorScale>
    </cfRule>
    <cfRule type="colorScale" priority="4166">
      <colorScale>
        <cfvo type="min"/>
        <cfvo type="percentile" val="50"/>
        <cfvo type="max"/>
        <color rgb="FFF8696B"/>
        <color rgb="FFFCFCFF"/>
        <color rgb="FF63BE7B"/>
      </colorScale>
    </cfRule>
  </conditionalFormatting>
  <conditionalFormatting sqref="K3">
    <cfRule type="colorScale" priority="4155">
      <colorScale>
        <cfvo type="min"/>
        <cfvo type="percentile" val="50"/>
        <cfvo type="max"/>
        <color rgb="FFF8696B"/>
        <color rgb="FFFCFCFF"/>
        <color rgb="FF63BE7B"/>
      </colorScale>
    </cfRule>
  </conditionalFormatting>
  <conditionalFormatting sqref="K3:L3">
    <cfRule type="colorScale" priority="4073">
      <colorScale>
        <cfvo type="min"/>
        <cfvo type="max"/>
        <color rgb="FFFCFCFF"/>
        <color rgb="FF63BE7B"/>
      </colorScale>
    </cfRule>
    <cfRule type="colorScale" priority="4074">
      <colorScale>
        <cfvo type="min"/>
        <cfvo type="max"/>
        <color rgb="FFFCFCFF"/>
        <color rgb="FF63BE7B"/>
      </colorScale>
    </cfRule>
    <cfRule type="colorScale" priority="4092">
      <colorScale>
        <cfvo type="min"/>
        <cfvo type="max"/>
        <color rgb="FFFCFCFF"/>
        <color rgb="FF63BE7B"/>
      </colorScale>
    </cfRule>
    <cfRule type="colorScale" priority="4148">
      <colorScale>
        <cfvo type="min"/>
        <cfvo type="percentile" val="50"/>
        <cfvo type="max"/>
        <color rgb="FFF8696B"/>
        <color rgb="FFFCFCFF"/>
        <color rgb="FF63BE7B"/>
      </colorScale>
    </cfRule>
    <cfRule type="colorScale" priority="4149">
      <colorScale>
        <cfvo type="min"/>
        <cfvo type="max"/>
        <color rgb="FFFCFCFF"/>
        <color rgb="FF63BE7B"/>
      </colorScale>
    </cfRule>
  </conditionalFormatting>
  <conditionalFormatting sqref="L3">
    <cfRule type="colorScale" priority="4156">
      <colorScale>
        <cfvo type="min"/>
        <cfvo type="percentile" val="50"/>
        <cfvo type="max"/>
        <color rgb="FFF8696B"/>
        <color rgb="FFFCFCFF"/>
        <color rgb="FF63BE7B"/>
      </colorScale>
    </cfRule>
  </conditionalFormatting>
  <conditionalFormatting sqref="M3:N3 J3">
    <cfRule type="colorScale" priority="4147">
      <colorScale>
        <cfvo type="min"/>
        <cfvo type="percentile" val="50"/>
        <cfvo type="max"/>
        <color rgb="FFF8696B"/>
        <color rgb="FFFCFCFF"/>
        <color rgb="FF63BE7B"/>
      </colorScale>
    </cfRule>
  </conditionalFormatting>
  <conditionalFormatting sqref="N3">
    <cfRule type="colorScale" priority="4054">
      <colorScale>
        <cfvo type="min"/>
        <cfvo type="max"/>
        <color rgb="FFFCFCFF"/>
        <color rgb="FF63BE7B"/>
      </colorScale>
    </cfRule>
    <cfRule type="colorScale" priority="4060">
      <colorScale>
        <cfvo type="min"/>
        <cfvo type="max"/>
        <color rgb="FFFCFCFF"/>
        <color rgb="FF63BE7B"/>
      </colorScale>
    </cfRule>
    <cfRule type="colorScale" priority="4061">
      <colorScale>
        <cfvo type="min"/>
        <cfvo type="max"/>
        <color rgb="FFFCFCFF"/>
        <color rgb="FF63BE7B"/>
      </colorScale>
    </cfRule>
    <cfRule type="colorScale" priority="4062">
      <colorScale>
        <cfvo type="min"/>
        <cfvo type="percentile" val="50"/>
        <cfvo type="max"/>
        <color rgb="FFF8696B"/>
        <color rgb="FFFFEB84"/>
        <color rgb="FF63BE7B"/>
      </colorScale>
    </cfRule>
    <cfRule type="colorScale" priority="4063">
      <colorScale>
        <cfvo type="min"/>
        <cfvo type="max"/>
        <color rgb="FFFFEF9C"/>
        <color rgb="FF63BE7B"/>
      </colorScale>
    </cfRule>
    <cfRule type="colorScale" priority="4115">
      <colorScale>
        <cfvo type="min"/>
        <cfvo type="max"/>
        <color rgb="FFFCFCFF"/>
        <color rgb="FF63BE7B"/>
      </colorScale>
    </cfRule>
    <cfRule type="colorScale" priority="4116">
      <colorScale>
        <cfvo type="min"/>
        <cfvo type="percentile" val="50"/>
        <cfvo type="max"/>
        <color rgb="FFF8696B"/>
        <color rgb="FFFFEB84"/>
        <color rgb="FF63BE7B"/>
      </colorScale>
    </cfRule>
    <cfRule type="colorScale" priority="4117">
      <colorScale>
        <cfvo type="min"/>
        <cfvo type="max"/>
        <color rgb="FFFFEF9C"/>
        <color rgb="FF63BE7B"/>
      </colorScale>
    </cfRule>
    <cfRule type="colorScale" priority="4118">
      <colorScale>
        <cfvo type="min"/>
        <cfvo type="percentile" val="50"/>
        <cfvo type="max"/>
        <color rgb="FFF8696B"/>
        <color rgb="FFFCFCFF"/>
        <color rgb="FF63BE7B"/>
      </colorScale>
    </cfRule>
    <cfRule type="colorScale" priority="4119">
      <colorScale>
        <cfvo type="min"/>
        <cfvo type="max"/>
        <color rgb="FFFCFCFF"/>
        <color rgb="FF63BE7B"/>
      </colorScale>
    </cfRule>
    <cfRule type="colorScale" priority="4120">
      <colorScale>
        <cfvo type="min"/>
        <cfvo type="percentile" val="50"/>
        <cfvo type="max"/>
        <color rgb="FFF8696B"/>
        <color rgb="FFFCFCFF"/>
        <color rgb="FF63BE7B"/>
      </colorScale>
    </cfRule>
    <cfRule type="colorScale" priority="4121">
      <colorScale>
        <cfvo type="min"/>
        <cfvo type="percentile" val="50"/>
        <cfvo type="max"/>
        <color rgb="FFF8696B"/>
        <color rgb="FFFCFCFF"/>
        <color rgb="FF5A8AC6"/>
      </colorScale>
    </cfRule>
    <cfRule type="colorScale" priority="4122">
      <colorScale>
        <cfvo type="min"/>
        <cfvo type="percentile" val="50"/>
        <cfvo type="max"/>
        <color rgb="FFF8696B"/>
        <color rgb="FFFCFCFF"/>
        <color rgb="FF63BE7B"/>
      </colorScale>
    </cfRule>
    <cfRule type="colorScale" priority="4123">
      <colorScale>
        <cfvo type="min"/>
        <cfvo type="percentile" val="50"/>
        <cfvo type="max"/>
        <color rgb="FFF8696B"/>
        <color rgb="FFFCFCFF"/>
        <color rgb="FF63BE7B"/>
      </colorScale>
    </cfRule>
    <cfRule type="colorScale" priority="4124">
      <colorScale>
        <cfvo type="min"/>
        <cfvo type="max"/>
        <color rgb="FFFCFCFF"/>
        <color rgb="FF63BE7B"/>
      </colorScale>
    </cfRule>
    <cfRule type="colorScale" priority="4125">
      <colorScale>
        <cfvo type="min"/>
        <cfvo type="percentile" val="50"/>
        <cfvo type="max"/>
        <color rgb="FFF8696B"/>
        <color rgb="FFFCFCFF"/>
        <color rgb="FF63BE7B"/>
      </colorScale>
    </cfRule>
    <cfRule type="colorScale" priority="4150">
      <colorScale>
        <cfvo type="min"/>
        <cfvo type="max"/>
        <color rgb="FFFCFCFF"/>
        <color rgb="FF63BE7B"/>
      </colorScale>
    </cfRule>
    <cfRule type="colorScale" priority="4157">
      <colorScale>
        <cfvo type="min"/>
        <cfvo type="max"/>
        <color rgb="FFFCFCFF"/>
        <color rgb="FF63BE7B"/>
      </colorScale>
    </cfRule>
    <cfRule type="colorScale" priority="4158">
      <colorScale>
        <cfvo type="min"/>
        <cfvo type="max"/>
        <color rgb="FFFCFCFF"/>
        <color rgb="FF63BE7B"/>
      </colorScale>
    </cfRule>
    <cfRule type="colorScale" priority="4159">
      <colorScale>
        <cfvo type="min"/>
        <cfvo type="percentile" val="50"/>
        <cfvo type="max"/>
        <color rgb="FFF8696B"/>
        <color rgb="FFFFEB84"/>
        <color rgb="FF63BE7B"/>
      </colorScale>
    </cfRule>
    <cfRule type="colorScale" priority="4160">
      <colorScale>
        <cfvo type="min"/>
        <cfvo type="max"/>
        <color rgb="FFFFEF9C"/>
        <color rgb="FF63BE7B"/>
      </colorScale>
    </cfRule>
  </conditionalFormatting>
  <conditionalFormatting sqref="O3">
    <cfRule type="colorScale" priority="4053">
      <colorScale>
        <cfvo type="min"/>
        <cfvo type="percentile" val="50"/>
        <cfvo type="max"/>
        <color rgb="FF63BE7B"/>
        <color rgb="FFFCFCFF"/>
        <color rgb="FFF8696B"/>
      </colorScale>
    </cfRule>
    <cfRule type="colorScale" priority="4059">
      <colorScale>
        <cfvo type="min"/>
        <cfvo type="percentile" val="50"/>
        <cfvo type="max"/>
        <color rgb="FF63BE7B"/>
        <color rgb="FFFCFCFF"/>
        <color rgb="FFF8696B"/>
      </colorScale>
    </cfRule>
    <cfRule type="colorScale" priority="4077">
      <colorScale>
        <cfvo type="min"/>
        <cfvo type="percentile" val="50"/>
        <cfvo type="max"/>
        <color rgb="FF63BE7B"/>
        <color rgb="FFFCFCFF"/>
        <color rgb="FFF8696B"/>
      </colorScale>
    </cfRule>
    <cfRule type="colorScale" priority="4078">
      <colorScale>
        <cfvo type="min"/>
        <cfvo type="percentile" val="50"/>
        <cfvo type="max"/>
        <color rgb="FF63BE7B"/>
        <color rgb="FFFCFCFF"/>
        <color rgb="FFF8696B"/>
      </colorScale>
    </cfRule>
    <cfRule type="colorScale" priority="4094">
      <colorScale>
        <cfvo type="min"/>
        <cfvo type="percentile" val="50"/>
        <cfvo type="max"/>
        <color rgb="FF63BE7B"/>
        <color rgb="FFFCFCFF"/>
        <color rgb="FFF8696B"/>
      </colorScale>
    </cfRule>
  </conditionalFormatting>
  <conditionalFormatting sqref="P3">
    <cfRule type="colorScale" priority="4052">
      <colorScale>
        <cfvo type="min"/>
        <cfvo type="percentile" val="50"/>
        <cfvo type="max"/>
        <color rgb="FF63BE7B"/>
        <color rgb="FFFCFCFF"/>
        <color rgb="FFF8696B"/>
      </colorScale>
    </cfRule>
    <cfRule type="colorScale" priority="4095">
      <colorScale>
        <cfvo type="min"/>
        <cfvo type="percentile" val="50"/>
        <cfvo type="max"/>
        <color rgb="FF63BE7B"/>
        <color rgb="FFFCFCFF"/>
        <color rgb="FFF8696B"/>
      </colorScale>
    </cfRule>
    <cfRule type="colorScale" priority="4096">
      <colorScale>
        <cfvo type="min"/>
        <cfvo type="percentile" val="50"/>
        <cfvo type="max"/>
        <color rgb="FF63BE7B"/>
        <color rgb="FFFCFCFF"/>
        <color rgb="FFF8696B"/>
      </colorScale>
    </cfRule>
    <cfRule type="colorScale" priority="4097">
      <colorScale>
        <cfvo type="min"/>
        <cfvo type="max"/>
        <color rgb="FFFCFCFF"/>
        <color rgb="FFF8696B"/>
      </colorScale>
    </cfRule>
  </conditionalFormatting>
  <conditionalFormatting sqref="Q3">
    <cfRule type="colorScale" priority="4038">
      <colorScale>
        <cfvo type="min"/>
        <cfvo type="percentile" val="50"/>
        <cfvo type="max"/>
        <color rgb="FFF8696B"/>
        <color rgb="FFFCFCFF"/>
        <color rgb="FF63BE7B"/>
      </colorScale>
    </cfRule>
    <cfRule type="colorScale" priority="4044">
      <colorScale>
        <cfvo type="min"/>
        <cfvo type="max"/>
        <color rgb="FFFCFCFF"/>
        <color rgb="FF63BE7B"/>
      </colorScale>
    </cfRule>
    <cfRule type="colorScale" priority="4079">
      <colorScale>
        <cfvo type="min"/>
        <cfvo type="max"/>
        <color rgb="FFFFEF9C"/>
        <color rgb="FF63BE7B"/>
      </colorScale>
    </cfRule>
    <cfRule type="colorScale" priority="4080">
      <colorScale>
        <cfvo type="min"/>
        <cfvo type="max"/>
        <color rgb="FFFFEF9C"/>
        <color rgb="FF63BE7B"/>
      </colorScale>
    </cfRule>
    <cfRule type="colorScale" priority="4098">
      <colorScale>
        <cfvo type="min"/>
        <cfvo type="percentile" val="50"/>
        <cfvo type="max"/>
        <color rgb="FFF8696B"/>
        <color rgb="FFFCFCFF"/>
        <color rgb="FF63BE7B"/>
      </colorScale>
    </cfRule>
    <cfRule type="colorScale" priority="4099">
      <colorScale>
        <cfvo type="min"/>
        <cfvo type="max"/>
        <color rgb="FFFFEF9C"/>
        <color rgb="FF63BE7B"/>
      </colorScale>
    </cfRule>
    <cfRule type="colorScale" priority="4100">
      <colorScale>
        <cfvo type="min"/>
        <cfvo type="max"/>
        <color rgb="FFFCFCFF"/>
        <color rgb="FF63BE7B"/>
      </colorScale>
    </cfRule>
    <cfRule type="colorScale" priority="4101">
      <colorScale>
        <cfvo type="min"/>
        <cfvo type="max"/>
        <color rgb="FFFCFCFF"/>
        <color rgb="FF63BE7B"/>
      </colorScale>
    </cfRule>
    <cfRule type="colorScale" priority="4102">
      <colorScale>
        <cfvo type="min"/>
        <cfvo type="percentile" val="50"/>
        <cfvo type="max"/>
        <color rgb="FFF8696B"/>
        <color rgb="FFFCFCFF"/>
        <color rgb="FF63BE7B"/>
      </colorScale>
    </cfRule>
  </conditionalFormatting>
  <conditionalFormatting sqref="Q3:W3">
    <cfRule type="colorScale" priority="4168">
      <colorScale>
        <cfvo type="min"/>
        <cfvo type="max"/>
        <color rgb="FFFFEF9C"/>
        <color rgb="FF63BE7B"/>
      </colorScale>
    </cfRule>
  </conditionalFormatting>
  <conditionalFormatting sqref="R3">
    <cfRule type="colorScale" priority="4043">
      <colorScale>
        <cfvo type="min"/>
        <cfvo type="max"/>
        <color rgb="FFFCFCFF"/>
        <color rgb="FF63BE7B"/>
      </colorScale>
    </cfRule>
    <cfRule type="colorScale" priority="4051">
      <colorScale>
        <cfvo type="min"/>
        <cfvo type="percentile" val="50"/>
        <cfvo type="max"/>
        <color rgb="FFF8696B"/>
        <color rgb="FFFCFCFF"/>
        <color rgb="FF63BE7B"/>
      </colorScale>
    </cfRule>
  </conditionalFormatting>
  <conditionalFormatting sqref="R3:S3">
    <cfRule type="colorScale" priority="4081">
      <colorScale>
        <cfvo type="min"/>
        <cfvo type="max"/>
        <color rgb="FFFFEF9C"/>
        <color rgb="FF63BE7B"/>
      </colorScale>
    </cfRule>
    <cfRule type="colorScale" priority="4082">
      <colorScale>
        <cfvo type="min"/>
        <cfvo type="max"/>
        <color rgb="FFFFEF9C"/>
        <color rgb="FF63BE7B"/>
      </colorScale>
    </cfRule>
    <cfRule type="colorScale" priority="4103">
      <colorScale>
        <cfvo type="min"/>
        <cfvo type="percentile" val="50"/>
        <cfvo type="max"/>
        <color rgb="FFF8696B"/>
        <color rgb="FFFCFCFF"/>
        <color rgb="FF63BE7B"/>
      </colorScale>
    </cfRule>
    <cfRule type="colorScale" priority="4104">
      <colorScale>
        <cfvo type="min"/>
        <cfvo type="max"/>
        <color rgb="FFFCFCFF"/>
        <color rgb="FF63BE7B"/>
      </colorScale>
    </cfRule>
    <cfRule type="colorScale" priority="4105">
      <colorScale>
        <cfvo type="min"/>
        <cfvo type="max"/>
        <color rgb="FFFCFCFF"/>
        <color rgb="FF63BE7B"/>
      </colorScale>
    </cfRule>
    <cfRule type="colorScale" priority="4151">
      <colorScale>
        <cfvo type="min"/>
        <cfvo type="percentile" val="50"/>
        <cfvo type="max"/>
        <color rgb="FFF8696B"/>
        <color rgb="FFFCFCFF"/>
        <color rgb="FF63BE7B"/>
      </colorScale>
    </cfRule>
    <cfRule type="colorScale" priority="4152">
      <colorScale>
        <cfvo type="min"/>
        <cfvo type="max"/>
        <color rgb="FFFCFCFF"/>
        <color rgb="FF63BE7B"/>
      </colorScale>
    </cfRule>
  </conditionalFormatting>
  <conditionalFormatting sqref="S3">
    <cfRule type="colorScale" priority="4042">
      <colorScale>
        <cfvo type="min"/>
        <cfvo type="max"/>
        <color rgb="FFFCFCFF"/>
        <color rgb="FF63BE7B"/>
      </colorScale>
    </cfRule>
    <cfRule type="colorScale" priority="4050">
      <colorScale>
        <cfvo type="min"/>
        <cfvo type="percentile" val="50"/>
        <cfvo type="max"/>
        <color rgb="FFF8696B"/>
        <color rgb="FFFCFCFF"/>
        <color rgb="FF63BE7B"/>
      </colorScale>
    </cfRule>
  </conditionalFormatting>
  <conditionalFormatting sqref="T3">
    <cfRule type="colorScale" priority="4041">
      <colorScale>
        <cfvo type="min"/>
        <cfvo type="max"/>
        <color rgb="FFFCFCFF"/>
        <color rgb="FF63BE7B"/>
      </colorScale>
    </cfRule>
    <cfRule type="colorScale" priority="4049">
      <colorScale>
        <cfvo type="min"/>
        <cfvo type="percentile" val="50"/>
        <cfvo type="max"/>
        <color rgb="FFF8696B"/>
        <color rgb="FFFCFCFF"/>
        <color rgb="FF63BE7B"/>
      </colorScale>
    </cfRule>
    <cfRule type="colorScale" priority="4083">
      <colorScale>
        <cfvo type="min"/>
        <cfvo type="max"/>
        <color rgb="FFFFEF9C"/>
        <color rgb="FF63BE7B"/>
      </colorScale>
    </cfRule>
    <cfRule type="colorScale" priority="4084">
      <colorScale>
        <cfvo type="min"/>
        <cfvo type="max"/>
        <color rgb="FFFFEF9C"/>
        <color rgb="FF63BE7B"/>
      </colorScale>
    </cfRule>
    <cfRule type="colorScale" priority="4106">
      <colorScale>
        <cfvo type="min"/>
        <cfvo type="percentile" val="50"/>
        <cfvo type="max"/>
        <color rgb="FFF8696B"/>
        <color rgb="FFFCFCFF"/>
        <color rgb="FF63BE7B"/>
      </colorScale>
    </cfRule>
    <cfRule type="colorScale" priority="4107">
      <colorScale>
        <cfvo type="min"/>
        <cfvo type="max"/>
        <color rgb="FFFCFCFF"/>
        <color rgb="FF63BE7B"/>
      </colorScale>
    </cfRule>
    <cfRule type="colorScale" priority="4108">
      <colorScale>
        <cfvo type="min"/>
        <cfvo type="max"/>
        <color rgb="FFFCFCFF"/>
        <color rgb="FF63BE7B"/>
      </colorScale>
    </cfRule>
    <cfRule type="colorScale" priority="4109">
      <colorScale>
        <cfvo type="min"/>
        <cfvo type="max"/>
        <color rgb="FFFCFCFF"/>
        <color rgb="FF63BE7B"/>
      </colorScale>
    </cfRule>
  </conditionalFormatting>
  <conditionalFormatting sqref="U3">
    <cfRule type="colorScale" priority="4040">
      <colorScale>
        <cfvo type="min"/>
        <cfvo type="max"/>
        <color rgb="FFFCFCFF"/>
        <color rgb="FF63BE7B"/>
      </colorScale>
    </cfRule>
    <cfRule type="colorScale" priority="4048">
      <colorScale>
        <cfvo type="min"/>
        <cfvo type="percentile" val="50"/>
        <cfvo type="max"/>
        <color rgb="FFF8696B"/>
        <color rgb="FFFCFCFF"/>
        <color rgb="FF63BE7B"/>
      </colorScale>
    </cfRule>
    <cfRule type="colorScale" priority="4110">
      <colorScale>
        <cfvo type="min"/>
        <cfvo type="percentile" val="50"/>
        <cfvo type="max"/>
        <color rgb="FFF8696B"/>
        <color rgb="FFFCFCFF"/>
        <color rgb="FF63BE7B"/>
      </colorScale>
    </cfRule>
    <cfRule type="colorScale" priority="4111">
      <colorScale>
        <cfvo type="min"/>
        <cfvo type="max"/>
        <color rgb="FFFCFCFF"/>
        <color rgb="FF63BE7B"/>
      </colorScale>
    </cfRule>
  </conditionalFormatting>
  <conditionalFormatting sqref="U3:W3">
    <cfRule type="colorScale" priority="4169">
      <colorScale>
        <cfvo type="min"/>
        <cfvo type="max"/>
        <color rgb="FFFFEF9C"/>
        <color rgb="FF63BE7B"/>
      </colorScale>
    </cfRule>
    <cfRule type="colorScale" priority="4170">
      <colorScale>
        <cfvo type="min"/>
        <cfvo type="max"/>
        <color rgb="FFFFEF9C"/>
        <color rgb="FF63BE7B"/>
      </colorScale>
    </cfRule>
    <cfRule type="colorScale" priority="4171">
      <colorScale>
        <cfvo type="min"/>
        <cfvo type="max"/>
        <color rgb="FFFFEF9C"/>
        <color rgb="FF63BE7B"/>
      </colorScale>
    </cfRule>
  </conditionalFormatting>
  <conditionalFormatting sqref="V3">
    <cfRule type="colorScale" priority="4034">
      <colorScale>
        <cfvo type="min"/>
        <cfvo type="percentile" val="50"/>
        <cfvo type="max"/>
        <color rgb="FF63BE7B"/>
        <color rgb="FFFCFCFF"/>
        <color rgb="FFF8696B"/>
      </colorScale>
    </cfRule>
    <cfRule type="colorScale" priority="4035">
      <colorScale>
        <cfvo type="min"/>
        <cfvo type="percentile" val="50"/>
        <cfvo type="max"/>
        <color rgb="FF63BE7B"/>
        <color rgb="FFFCFCFF"/>
        <color rgb="FFF8696B"/>
      </colorScale>
    </cfRule>
    <cfRule type="colorScale" priority="4036">
      <colorScale>
        <cfvo type="min"/>
        <cfvo type="max"/>
        <color rgb="FF63BE7B"/>
        <color rgb="FFFCFCFF"/>
      </colorScale>
    </cfRule>
    <cfRule type="colorScale" priority="4037">
      <colorScale>
        <cfvo type="min"/>
        <cfvo type="percentile" val="50"/>
        <cfvo type="max"/>
        <color rgb="FF63BE7B"/>
        <color rgb="FFFCFCFF"/>
        <color rgb="FFF8696B"/>
      </colorScale>
    </cfRule>
  </conditionalFormatting>
  <conditionalFormatting sqref="W3">
    <cfRule type="colorScale" priority="4039">
      <colorScale>
        <cfvo type="min"/>
        <cfvo type="percentile" val="50"/>
        <cfvo type="max"/>
        <color rgb="FF63BE7B"/>
        <color rgb="FFFCFCFF"/>
        <color rgb="FFF8696B"/>
      </colorScale>
    </cfRule>
    <cfRule type="colorScale" priority="4112">
      <colorScale>
        <cfvo type="min"/>
        <cfvo type="percentile" val="50"/>
        <cfvo type="max"/>
        <color rgb="FF63BE7B"/>
        <color rgb="FFFCFCFF"/>
        <color rgb="FFF8696B"/>
      </colorScale>
    </cfRule>
    <cfRule type="colorScale" priority="4113">
      <colorScale>
        <cfvo type="min"/>
        <cfvo type="max"/>
        <color rgb="FF63BE7B"/>
        <color rgb="FFFCFCFF"/>
      </colorScale>
    </cfRule>
    <cfRule type="colorScale" priority="4114">
      <colorScale>
        <cfvo type="min"/>
        <cfvo type="percentile" val="50"/>
        <cfvo type="max"/>
        <color rgb="FF63BE7B"/>
        <color rgb="FFFCFCFF"/>
        <color rgb="FFF8696B"/>
      </colorScale>
    </cfRule>
  </conditionalFormatting>
  <conditionalFormatting sqref="D3">
    <cfRule type="colorScale" priority="4018">
      <colorScale>
        <cfvo type="min"/>
        <cfvo type="percentile" val="50"/>
        <cfvo type="max"/>
        <color rgb="FFF8696B"/>
        <color rgb="FFFCFCFF"/>
        <color rgb="FF63BE7B"/>
      </colorScale>
    </cfRule>
  </conditionalFormatting>
  <conditionalFormatting sqref="G3">
    <cfRule type="colorScale" priority="4017">
      <colorScale>
        <cfvo type="min"/>
        <cfvo type="max"/>
        <color rgb="FFFCFCFF"/>
        <color rgb="FF63BE7B"/>
      </colorScale>
    </cfRule>
  </conditionalFormatting>
  <conditionalFormatting sqref="J3">
    <cfRule type="colorScale" priority="4016">
      <colorScale>
        <cfvo type="min"/>
        <cfvo type="max"/>
        <color rgb="FFFCFCFF"/>
        <color rgb="FF63BE7B"/>
      </colorScale>
    </cfRule>
  </conditionalFormatting>
  <conditionalFormatting sqref="N3">
    <cfRule type="colorScale" priority="4029">
      <colorScale>
        <cfvo type="min"/>
        <cfvo type="max"/>
        <color rgb="FFFCFCFF"/>
        <color rgb="FF63BE7B"/>
      </colorScale>
    </cfRule>
  </conditionalFormatting>
  <conditionalFormatting sqref="O3">
    <cfRule type="colorScale" priority="4028">
      <colorScale>
        <cfvo type="min"/>
        <cfvo type="percentile" val="50"/>
        <cfvo type="max"/>
        <color rgb="FF63BE7B"/>
        <color rgb="FFFCFCFF"/>
        <color rgb="FFF8696B"/>
      </colorScale>
    </cfRule>
  </conditionalFormatting>
  <conditionalFormatting sqref="P3">
    <cfRule type="colorScale" priority="4027">
      <colorScale>
        <cfvo type="min"/>
        <cfvo type="percentile" val="50"/>
        <cfvo type="max"/>
        <color rgb="FF63BE7B"/>
        <color rgb="FFFCFCFF"/>
        <color rgb="FFF8696B"/>
      </colorScale>
    </cfRule>
  </conditionalFormatting>
  <conditionalFormatting sqref="Q3">
    <cfRule type="colorScale" priority="4026">
      <colorScale>
        <cfvo type="min"/>
        <cfvo type="percentile" val="50"/>
        <cfvo type="max"/>
        <color rgb="FFF8696B"/>
        <color rgb="FFFCFCFF"/>
        <color rgb="FF63BE7B"/>
      </colorScale>
    </cfRule>
  </conditionalFormatting>
  <conditionalFormatting sqref="R3">
    <cfRule type="colorScale" priority="4025">
      <colorScale>
        <cfvo type="min"/>
        <cfvo type="max"/>
        <color rgb="FFFCFCFF"/>
        <color rgb="FF63BE7B"/>
      </colorScale>
    </cfRule>
  </conditionalFormatting>
  <conditionalFormatting sqref="S3">
    <cfRule type="colorScale" priority="4024">
      <colorScale>
        <cfvo type="min"/>
        <cfvo type="max"/>
        <color rgb="FFFCFCFF"/>
        <color rgb="FF63BE7B"/>
      </colorScale>
    </cfRule>
  </conditionalFormatting>
  <conditionalFormatting sqref="T3">
    <cfRule type="colorScale" priority="4023">
      <colorScale>
        <cfvo type="min"/>
        <cfvo type="max"/>
        <color rgb="FFFCFCFF"/>
        <color rgb="FF63BE7B"/>
      </colorScale>
    </cfRule>
  </conditionalFormatting>
  <conditionalFormatting sqref="U3">
    <cfRule type="colorScale" priority="4021">
      <colorScale>
        <cfvo type="min"/>
        <cfvo type="max"/>
        <color rgb="FFFCFCFF"/>
        <color rgb="FF63BE7B"/>
      </colorScale>
    </cfRule>
    <cfRule type="colorScale" priority="4022">
      <colorScale>
        <cfvo type="min"/>
        <cfvo type="percentile" val="50"/>
        <cfvo type="max"/>
        <color rgb="FFF8696B"/>
        <color rgb="FFFCFCFF"/>
        <color rgb="FF63BE7B"/>
      </colorScale>
    </cfRule>
  </conditionalFormatting>
  <conditionalFormatting sqref="V3">
    <cfRule type="colorScale" priority="4020">
      <colorScale>
        <cfvo type="min"/>
        <cfvo type="percentile" val="50"/>
        <cfvo type="max"/>
        <color rgb="FF63BE7B"/>
        <color rgb="FFFCFCFF"/>
        <color rgb="FFF8696B"/>
      </colorScale>
    </cfRule>
  </conditionalFormatting>
  <conditionalFormatting sqref="W3">
    <cfRule type="colorScale" priority="4019">
      <colorScale>
        <cfvo type="min"/>
        <cfvo type="percentile" val="50"/>
        <cfvo type="max"/>
        <color rgb="FF63BE7B"/>
        <color rgb="FFFCFCFF"/>
        <color rgb="FFF8696B"/>
      </colorScale>
    </cfRule>
  </conditionalFormatting>
  <conditionalFormatting sqref="N4">
    <cfRule type="colorScale" priority="3718">
      <colorScale>
        <cfvo type="min"/>
        <cfvo type="max"/>
        <color rgb="FFFCFCFF"/>
        <color rgb="FF63BE7B"/>
      </colorScale>
    </cfRule>
    <cfRule type="colorScale" priority="3719">
      <colorScale>
        <cfvo type="min"/>
        <cfvo type="max"/>
        <color rgb="FFFCFCFF"/>
        <color rgb="FF63BE7B"/>
      </colorScale>
    </cfRule>
    <cfRule type="colorScale" priority="3720">
      <colorScale>
        <cfvo type="min"/>
        <cfvo type="percentile" val="50"/>
        <cfvo type="max"/>
        <color rgb="FFF8696B"/>
        <color rgb="FFFFEB84"/>
        <color rgb="FF63BE7B"/>
      </colorScale>
    </cfRule>
    <cfRule type="colorScale" priority="3721">
      <colorScale>
        <cfvo type="min"/>
        <cfvo type="max"/>
        <color rgb="FFFFEF9C"/>
        <color rgb="FF63BE7B"/>
      </colorScale>
    </cfRule>
    <cfRule type="colorScale" priority="3722">
      <colorScale>
        <cfvo type="min"/>
        <cfvo type="percentile" val="50"/>
        <cfvo type="max"/>
        <color rgb="FFF8696B"/>
        <color rgb="FFFCFCFF"/>
        <color rgb="FF63BE7B"/>
      </colorScale>
    </cfRule>
    <cfRule type="colorScale" priority="3723">
      <colorScale>
        <cfvo type="min"/>
        <cfvo type="max"/>
        <color rgb="FFFCFCFF"/>
        <color rgb="FF63BE7B"/>
      </colorScale>
    </cfRule>
    <cfRule type="colorScale" priority="3724">
      <colorScale>
        <cfvo type="min"/>
        <cfvo type="percentile" val="50"/>
        <cfvo type="max"/>
        <color rgb="FFF8696B"/>
        <color rgb="FFFCFCFF"/>
        <color rgb="FF63BE7B"/>
      </colorScale>
    </cfRule>
    <cfRule type="colorScale" priority="3725">
      <colorScale>
        <cfvo type="min"/>
        <cfvo type="percentile" val="50"/>
        <cfvo type="max"/>
        <color rgb="FFF8696B"/>
        <color rgb="FFFCFCFF"/>
        <color rgb="FF5A8AC6"/>
      </colorScale>
    </cfRule>
    <cfRule type="colorScale" priority="3726">
      <colorScale>
        <cfvo type="min"/>
        <cfvo type="percentile" val="50"/>
        <cfvo type="max"/>
        <color rgb="FFF8696B"/>
        <color rgb="FFFCFCFF"/>
        <color rgb="FF63BE7B"/>
      </colorScale>
    </cfRule>
    <cfRule type="colorScale" priority="3727">
      <colorScale>
        <cfvo type="min"/>
        <cfvo type="percentile" val="50"/>
        <cfvo type="max"/>
        <color rgb="FFF8696B"/>
        <color rgb="FFFCFCFF"/>
        <color rgb="FF63BE7B"/>
      </colorScale>
    </cfRule>
    <cfRule type="colorScale" priority="3728">
      <colorScale>
        <cfvo type="min"/>
        <cfvo type="max"/>
        <color rgb="FFFCFCFF"/>
        <color rgb="FF63BE7B"/>
      </colorScale>
    </cfRule>
    <cfRule type="colorScale" priority="3729">
      <colorScale>
        <cfvo type="min"/>
        <cfvo type="percentile" val="50"/>
        <cfvo type="max"/>
        <color rgb="FFF8696B"/>
        <color rgb="FFFCFCFF"/>
        <color rgb="FF63BE7B"/>
      </colorScale>
    </cfRule>
    <cfRule type="colorScale" priority="3730">
      <colorScale>
        <cfvo type="min"/>
        <cfvo type="max"/>
        <color rgb="FFFCFCFF"/>
        <color rgb="FF63BE7B"/>
      </colorScale>
    </cfRule>
    <cfRule type="colorScale" priority="3731">
      <colorScale>
        <cfvo type="min"/>
        <cfvo type="max"/>
        <color rgb="FFFCFCFF"/>
        <color rgb="FF63BE7B"/>
      </colorScale>
    </cfRule>
    <cfRule type="colorScale" priority="3732">
      <colorScale>
        <cfvo type="min"/>
        <cfvo type="percentile" val="50"/>
        <cfvo type="max"/>
        <color rgb="FFF8696B"/>
        <color rgb="FFFFEB84"/>
        <color rgb="FF63BE7B"/>
      </colorScale>
    </cfRule>
    <cfRule type="colorScale" priority="3733">
      <colorScale>
        <cfvo type="min"/>
        <cfvo type="max"/>
        <color rgb="FFFFEF9C"/>
        <color rgb="FF63BE7B"/>
      </colorScale>
    </cfRule>
    <cfRule type="colorScale" priority="3734">
      <colorScale>
        <cfvo type="min"/>
        <cfvo type="max"/>
        <color rgb="FFFCFCFF"/>
        <color rgb="FF63BE7B"/>
      </colorScale>
    </cfRule>
    <cfRule type="colorScale" priority="3735">
      <colorScale>
        <cfvo type="min"/>
        <cfvo type="max"/>
        <color rgb="FFFCFCFF"/>
        <color rgb="FF63BE7B"/>
      </colorScale>
    </cfRule>
    <cfRule type="colorScale" priority="3736">
      <colorScale>
        <cfvo type="min"/>
        <cfvo type="percentile" val="50"/>
        <cfvo type="max"/>
        <color rgb="FFF8696B"/>
        <color rgb="FFFFEB84"/>
        <color rgb="FF63BE7B"/>
      </colorScale>
    </cfRule>
    <cfRule type="colorScale" priority="3737">
      <colorScale>
        <cfvo type="min"/>
        <cfvo type="max"/>
        <color rgb="FFFFEF9C"/>
        <color rgb="FF63BE7B"/>
      </colorScale>
    </cfRule>
    <cfRule type="colorScale" priority="3738">
      <colorScale>
        <cfvo type="min"/>
        <cfvo type="max"/>
        <color rgb="FFFCFCFF"/>
        <color rgb="FF63BE7B"/>
      </colorScale>
    </cfRule>
    <cfRule type="colorScale" priority="3739">
      <colorScale>
        <cfvo type="min"/>
        <cfvo type="max"/>
        <color rgb="FFFCFCFF"/>
        <color rgb="FF63BE7B"/>
      </colorScale>
    </cfRule>
    <cfRule type="colorScale" priority="3740">
      <colorScale>
        <cfvo type="min"/>
        <cfvo type="percentile" val="50"/>
        <cfvo type="max"/>
        <color rgb="FFF8696B"/>
        <color rgb="FFFFEB84"/>
        <color rgb="FF63BE7B"/>
      </colorScale>
    </cfRule>
    <cfRule type="colorScale" priority="3741">
      <colorScale>
        <cfvo type="min"/>
        <cfvo type="max"/>
        <color rgb="FFFFEF9C"/>
        <color rgb="FF63BE7B"/>
      </colorScale>
    </cfRule>
    <cfRule type="colorScale" priority="3742">
      <colorScale>
        <cfvo type="min"/>
        <cfvo type="max"/>
        <color rgb="FFFCFCFF"/>
        <color rgb="FF63BE7B"/>
      </colorScale>
    </cfRule>
    <cfRule type="colorScale" priority="3743">
      <colorScale>
        <cfvo type="min"/>
        <cfvo type="percentile" val="50"/>
        <cfvo type="max"/>
        <color rgb="FFF8696B"/>
        <color rgb="FFFCFCFF"/>
        <color rgb="FF63BE7B"/>
      </colorScale>
    </cfRule>
    <cfRule type="colorScale" priority="3744">
      <colorScale>
        <cfvo type="min"/>
        <cfvo type="percentile" val="50"/>
        <cfvo type="max"/>
        <color rgb="FFF8696B"/>
        <color rgb="FFFCFCFF"/>
        <color rgb="FF63BE7B"/>
      </colorScale>
    </cfRule>
    <cfRule type="colorScale" priority="3745">
      <colorScale>
        <cfvo type="min"/>
        <cfvo type="percentile" val="50"/>
        <cfvo type="max"/>
        <color rgb="FFF8696B"/>
        <color rgb="FFFCFCFF"/>
        <color rgb="FF5A8AC6"/>
      </colorScale>
    </cfRule>
    <cfRule type="colorScale" priority="3746">
      <colorScale>
        <cfvo type="min"/>
        <cfvo type="percentile" val="50"/>
        <cfvo type="max"/>
        <color rgb="FFF8696B"/>
        <color rgb="FFFCFCFF"/>
        <color rgb="FF63BE7B"/>
      </colorScale>
    </cfRule>
    <cfRule type="colorScale" priority="3747">
      <colorScale>
        <cfvo type="min"/>
        <cfvo type="percentile" val="50"/>
        <cfvo type="max"/>
        <color rgb="FFF8696B"/>
        <color rgb="FFFCFCFF"/>
        <color rgb="FF63BE7B"/>
      </colorScale>
    </cfRule>
    <cfRule type="colorScale" priority="3748">
      <colorScale>
        <cfvo type="min"/>
        <cfvo type="max"/>
        <color rgb="FFFCFCFF"/>
        <color rgb="FF63BE7B"/>
      </colorScale>
    </cfRule>
    <cfRule type="colorScale" priority="3749">
      <colorScale>
        <cfvo type="min"/>
        <cfvo type="percentile" val="50"/>
        <cfvo type="max"/>
        <color rgb="FFF8696B"/>
        <color rgb="FFFCFCFF"/>
        <color rgb="FF63BE7B"/>
      </colorScale>
    </cfRule>
    <cfRule type="colorScale" priority="3750">
      <colorScale>
        <cfvo type="min"/>
        <cfvo type="percentile" val="50"/>
        <cfvo type="max"/>
        <color rgb="FFF8696B"/>
        <color rgb="FFFCFCFF"/>
        <color rgb="FF63BE7B"/>
      </colorScale>
    </cfRule>
    <cfRule type="colorScale" priority="3751">
      <colorScale>
        <cfvo type="min"/>
        <cfvo type="max"/>
        <color rgb="FFFCFCFF"/>
        <color rgb="FF63BE7B"/>
      </colorScale>
    </cfRule>
    <cfRule type="colorScale" priority="3752">
      <colorScale>
        <cfvo type="min"/>
        <cfvo type="percentile" val="50"/>
        <cfvo type="max"/>
        <color rgb="FFF8696B"/>
        <color rgb="FFFCFCFF"/>
        <color rgb="FF63BE7B"/>
      </colorScale>
    </cfRule>
    <cfRule type="colorScale" priority="3753">
      <colorScale>
        <cfvo type="min"/>
        <cfvo type="max"/>
        <color rgb="FFFCFCFF"/>
        <color rgb="FF63BE7B"/>
      </colorScale>
    </cfRule>
    <cfRule type="colorScale" priority="3754">
      <colorScale>
        <cfvo type="min"/>
        <cfvo type="max"/>
        <color rgb="FFFCFCFF"/>
        <color rgb="FF63BE7B"/>
      </colorScale>
    </cfRule>
    <cfRule type="colorScale" priority="3755">
      <colorScale>
        <cfvo type="min"/>
        <cfvo type="max"/>
        <color rgb="FFFCFCFF"/>
        <color rgb="FF63BE7B"/>
      </colorScale>
    </cfRule>
    <cfRule type="colorScale" priority="3756">
      <colorScale>
        <cfvo type="min"/>
        <cfvo type="percentile" val="50"/>
        <cfvo type="max"/>
        <color rgb="FFF8696B"/>
        <color rgb="FFFFEB84"/>
        <color rgb="FF63BE7B"/>
      </colorScale>
    </cfRule>
    <cfRule type="colorScale" priority="3757">
      <colorScale>
        <cfvo type="min"/>
        <cfvo type="max"/>
        <color rgb="FFFFEF9C"/>
        <color rgb="FF63BE7B"/>
      </colorScale>
    </cfRule>
  </conditionalFormatting>
  <conditionalFormatting sqref="S4">
    <cfRule type="colorScale" priority="3689">
      <colorScale>
        <cfvo type="min"/>
        <cfvo type="percentile" val="50"/>
        <cfvo type="max"/>
        <color rgb="FFF8696B"/>
        <color rgb="FFFCFCFF"/>
        <color rgb="FF63BE7B"/>
      </colorScale>
    </cfRule>
  </conditionalFormatting>
  <conditionalFormatting sqref="D4">
    <cfRule type="colorScale" priority="3690">
      <colorScale>
        <cfvo type="min"/>
        <cfvo type="percentile" val="50"/>
        <cfvo type="max"/>
        <color rgb="FFF8696B"/>
        <color rgb="FFFCFCFF"/>
        <color rgb="FF63BE7B"/>
      </colorScale>
    </cfRule>
  </conditionalFormatting>
  <conditionalFormatting sqref="E4">
    <cfRule type="colorScale" priority="3691">
      <colorScale>
        <cfvo type="min"/>
        <cfvo type="max"/>
        <color rgb="FFFCFCFF"/>
        <color rgb="FF63BE7B"/>
      </colorScale>
    </cfRule>
  </conditionalFormatting>
  <conditionalFormatting sqref="O4">
    <cfRule type="colorScale" priority="3692">
      <colorScale>
        <cfvo type="min"/>
        <cfvo type="percentile" val="50"/>
        <cfvo type="max"/>
        <color rgb="FF63BE7B"/>
        <color rgb="FFFCFCFF"/>
        <color rgb="FFF8696B"/>
      </colorScale>
    </cfRule>
  </conditionalFormatting>
  <conditionalFormatting sqref="P4">
    <cfRule type="colorScale" priority="3693">
      <colorScale>
        <cfvo type="min"/>
        <cfvo type="percentile" val="50"/>
        <cfvo type="max"/>
        <color rgb="FF63BE7B"/>
        <color rgb="FFFCFCFF"/>
        <color rgb="FFF8696B"/>
      </colorScale>
    </cfRule>
  </conditionalFormatting>
  <conditionalFormatting sqref="Q4">
    <cfRule type="colorScale" priority="3694">
      <colorScale>
        <cfvo type="min"/>
        <cfvo type="percentile" val="50"/>
        <cfvo type="max"/>
        <color rgb="FFF8696B"/>
        <color rgb="FFFCFCFF"/>
        <color rgb="FF63BE7B"/>
      </colorScale>
    </cfRule>
  </conditionalFormatting>
  <conditionalFormatting sqref="R4">
    <cfRule type="colorScale" priority="3695">
      <colorScale>
        <cfvo type="min"/>
        <cfvo type="percentile" val="50"/>
        <cfvo type="max"/>
        <color rgb="FFF8696B"/>
        <color rgb="FFFCFCFF"/>
        <color rgb="FF63BE7B"/>
      </colorScale>
    </cfRule>
    <cfRule type="colorScale" priority="3696">
      <colorScale>
        <cfvo type="min"/>
        <cfvo type="max"/>
        <color rgb="FFFCFCFF"/>
        <color rgb="FF63BE7B"/>
      </colorScale>
    </cfRule>
  </conditionalFormatting>
  <conditionalFormatting sqref="S4">
    <cfRule type="colorScale" priority="3697">
      <colorScale>
        <cfvo type="min"/>
        <cfvo type="percentile" val="50"/>
        <cfvo type="max"/>
        <color rgb="FFF8696B"/>
        <color rgb="FFFCFCFF"/>
        <color rgb="FF63BE7B"/>
      </colorScale>
    </cfRule>
  </conditionalFormatting>
  <conditionalFormatting sqref="T4">
    <cfRule type="colorScale" priority="3698">
      <colorScale>
        <cfvo type="min"/>
        <cfvo type="percentile" val="50"/>
        <cfvo type="max"/>
        <color rgb="FFF8696B"/>
        <color rgb="FFFCFCFF"/>
        <color rgb="FF63BE7B"/>
      </colorScale>
    </cfRule>
  </conditionalFormatting>
  <conditionalFormatting sqref="U4">
    <cfRule type="colorScale" priority="3699">
      <colorScale>
        <cfvo type="min"/>
        <cfvo type="percentile" val="50"/>
        <cfvo type="max"/>
        <color rgb="FFF8696B"/>
        <color rgb="FFFCFCFF"/>
        <color rgb="FF63BE7B"/>
      </colorScale>
    </cfRule>
  </conditionalFormatting>
  <conditionalFormatting sqref="V4">
    <cfRule type="colorScale" priority="3700">
      <colorScale>
        <cfvo type="min"/>
        <cfvo type="percentile" val="50"/>
        <cfvo type="max"/>
        <color rgb="FF63BE7B"/>
        <color rgb="FFFCFCFF"/>
        <color rgb="FFF8696B"/>
      </colorScale>
    </cfRule>
  </conditionalFormatting>
  <conditionalFormatting sqref="W4">
    <cfRule type="colorScale" priority="3701">
      <colorScale>
        <cfvo type="min"/>
        <cfvo type="percentile" val="50"/>
        <cfvo type="max"/>
        <color rgb="FF63BE7B"/>
        <color rgb="FFFCFCFF"/>
        <color rgb="FFF8696B"/>
      </colorScale>
    </cfRule>
  </conditionalFormatting>
  <conditionalFormatting sqref="N4">
    <cfRule type="colorScale" priority="3702">
      <colorScale>
        <cfvo type="min"/>
        <cfvo type="percentile" val="50"/>
        <cfvo type="max"/>
        <color rgb="FFF8696B"/>
        <color rgb="FFFCFCFF"/>
        <color rgb="FF63BE7B"/>
      </colorScale>
    </cfRule>
    <cfRule type="colorScale" priority="3703">
      <colorScale>
        <cfvo type="min"/>
        <cfvo type="max"/>
        <color rgb="FFFCFCFF"/>
        <color rgb="FF63BE7B"/>
      </colorScale>
    </cfRule>
  </conditionalFormatting>
  <conditionalFormatting sqref="D4">
    <cfRule type="colorScale" priority="3704">
      <colorScale>
        <cfvo type="min"/>
        <cfvo type="percentile" val="50"/>
        <cfvo type="max"/>
        <color rgb="FFF8696B"/>
        <color rgb="FFFCFCFF"/>
        <color rgb="FF63BE7B"/>
      </colorScale>
    </cfRule>
  </conditionalFormatting>
  <conditionalFormatting sqref="N4">
    <cfRule type="colorScale" priority="3705">
      <colorScale>
        <cfvo type="min"/>
        <cfvo type="max"/>
        <color rgb="FFFCFCFF"/>
        <color rgb="FF63BE7B"/>
      </colorScale>
    </cfRule>
    <cfRule type="colorScale" priority="3706">
      <colorScale>
        <cfvo type="min"/>
        <cfvo type="percentile" val="50"/>
        <cfvo type="max"/>
        <color rgb="FFF8696B"/>
        <color rgb="FFFCFCFF"/>
        <color rgb="FF63BE7B"/>
      </colorScale>
    </cfRule>
  </conditionalFormatting>
  <conditionalFormatting sqref="O4">
    <cfRule type="colorScale" priority="3707">
      <colorScale>
        <cfvo type="min"/>
        <cfvo type="percentile" val="50"/>
        <cfvo type="max"/>
        <color rgb="FF63BE7B"/>
        <color rgb="FFFCFCFF"/>
        <color rgb="FFF8696B"/>
      </colorScale>
    </cfRule>
  </conditionalFormatting>
  <conditionalFormatting sqref="P4">
    <cfRule type="colorScale" priority="3708">
      <colorScale>
        <cfvo type="min"/>
        <cfvo type="percentile" val="50"/>
        <cfvo type="max"/>
        <color rgb="FF63BE7B"/>
        <color rgb="FFFCFCFF"/>
        <color rgb="FFF8696B"/>
      </colorScale>
    </cfRule>
  </conditionalFormatting>
  <conditionalFormatting sqref="Q4">
    <cfRule type="colorScale" priority="3709">
      <colorScale>
        <cfvo type="min"/>
        <cfvo type="percentile" val="50"/>
        <cfvo type="max"/>
        <color rgb="FFF8696B"/>
        <color rgb="FFFCFCFF"/>
        <color rgb="FF63BE7B"/>
      </colorScale>
    </cfRule>
  </conditionalFormatting>
  <conditionalFormatting sqref="R4">
    <cfRule type="colorScale" priority="3710">
      <colorScale>
        <cfvo type="min"/>
        <cfvo type="max"/>
        <color rgb="FFFCFCFF"/>
        <color rgb="FF63BE7B"/>
      </colorScale>
    </cfRule>
    <cfRule type="colorScale" priority="3711">
      <colorScale>
        <cfvo type="min"/>
        <cfvo type="percentile" val="50"/>
        <cfvo type="max"/>
        <color rgb="FFF8696B"/>
        <color rgb="FFFCFCFF"/>
        <color rgb="FF63BE7B"/>
      </colorScale>
    </cfRule>
  </conditionalFormatting>
  <conditionalFormatting sqref="S4">
    <cfRule type="colorScale" priority="3712">
      <colorScale>
        <cfvo type="min"/>
        <cfvo type="percentile" val="50"/>
        <cfvo type="max"/>
        <color rgb="FFF8696B"/>
        <color rgb="FFFCFCFF"/>
        <color rgb="FF63BE7B"/>
      </colorScale>
    </cfRule>
  </conditionalFormatting>
  <conditionalFormatting sqref="T4">
    <cfRule type="colorScale" priority="3713">
      <colorScale>
        <cfvo type="min"/>
        <cfvo type="percentile" val="50"/>
        <cfvo type="max"/>
        <color rgb="FFF8696B"/>
        <color rgb="FFFCFCFF"/>
        <color rgb="FF63BE7B"/>
      </colorScale>
    </cfRule>
  </conditionalFormatting>
  <conditionalFormatting sqref="U4">
    <cfRule type="colorScale" priority="3714">
      <colorScale>
        <cfvo type="min"/>
        <cfvo type="percentile" val="50"/>
        <cfvo type="max"/>
        <color rgb="FFF8696B"/>
        <color rgb="FFFCFCFF"/>
        <color rgb="FF63BE7B"/>
      </colorScale>
    </cfRule>
  </conditionalFormatting>
  <conditionalFormatting sqref="V4">
    <cfRule type="colorScale" priority="3715">
      <colorScale>
        <cfvo type="min"/>
        <cfvo type="percentile" val="50"/>
        <cfvo type="max"/>
        <color rgb="FF63BE7B"/>
        <color rgb="FFFCFCFF"/>
        <color rgb="FFF8696B"/>
      </colorScale>
    </cfRule>
  </conditionalFormatting>
  <conditionalFormatting sqref="E4">
    <cfRule type="colorScale" priority="3716">
      <colorScale>
        <cfvo type="min"/>
        <cfvo type="max"/>
        <color rgb="FFFCFCFF"/>
        <color rgb="FF63BE7B"/>
      </colorScale>
    </cfRule>
  </conditionalFormatting>
  <conditionalFormatting sqref="W4">
    <cfRule type="colorScale" priority="3717">
      <colorScale>
        <cfvo type="min"/>
        <cfvo type="percentile" val="50"/>
        <cfvo type="max"/>
        <color rgb="FF63BE7B"/>
        <color rgb="FFFCFCFF"/>
        <color rgb="FFF8696B"/>
      </colorScale>
    </cfRule>
  </conditionalFormatting>
  <conditionalFormatting sqref="D4">
    <cfRule type="colorScale" priority="3667">
      <colorScale>
        <cfvo type="min"/>
        <cfvo type="percentile" val="50"/>
        <cfvo type="max"/>
        <color rgb="FFF8696B"/>
        <color rgb="FFFCFCFF"/>
        <color rgb="FF63BE7B"/>
      </colorScale>
    </cfRule>
  </conditionalFormatting>
  <conditionalFormatting sqref="V4">
    <cfRule type="colorScale" priority="3668">
      <colorScale>
        <cfvo type="min"/>
        <cfvo type="max"/>
        <color rgb="FFFFEF9C"/>
        <color rgb="FF63BE7B"/>
      </colorScale>
    </cfRule>
  </conditionalFormatting>
  <conditionalFormatting sqref="V4">
    <cfRule type="colorScale" priority="3669">
      <colorScale>
        <cfvo type="min"/>
        <cfvo type="max"/>
        <color rgb="FFFFEF9C"/>
        <color rgb="FF63BE7B"/>
      </colorScale>
    </cfRule>
  </conditionalFormatting>
  <conditionalFormatting sqref="V4">
    <cfRule type="colorScale" priority="3670">
      <colorScale>
        <cfvo type="min"/>
        <cfvo type="max"/>
        <color rgb="FFFFEF9C"/>
        <color rgb="FF63BE7B"/>
      </colorScale>
    </cfRule>
  </conditionalFormatting>
  <conditionalFormatting sqref="V4">
    <cfRule type="colorScale" priority="3671">
      <colorScale>
        <cfvo type="min"/>
        <cfvo type="percentile" val="50"/>
        <cfvo type="max"/>
        <color rgb="FF63BE7B"/>
        <color rgb="FFFCFCFF"/>
        <color rgb="FFF8696B"/>
      </colorScale>
    </cfRule>
    <cfRule type="colorScale" priority="3672">
      <colorScale>
        <cfvo type="min"/>
        <cfvo type="percentile" val="50"/>
        <cfvo type="max"/>
        <color rgb="FF63BE7B"/>
        <color rgb="FFFCFCFF"/>
        <color rgb="FFF8696B"/>
      </colorScale>
    </cfRule>
    <cfRule type="colorScale" priority="3673">
      <colorScale>
        <cfvo type="min"/>
        <cfvo type="max"/>
        <color rgb="FF63BE7B"/>
        <color rgb="FFFCFCFF"/>
      </colorScale>
    </cfRule>
    <cfRule type="colorScale" priority="3674">
      <colorScale>
        <cfvo type="min"/>
        <cfvo type="percentile" val="50"/>
        <cfvo type="max"/>
        <color rgb="FF63BE7B"/>
        <color rgb="FFFCFCFF"/>
        <color rgb="FFF8696B"/>
      </colorScale>
    </cfRule>
  </conditionalFormatting>
  <conditionalFormatting sqref="V4">
    <cfRule type="colorScale" priority="3675">
      <colorScale>
        <cfvo type="min"/>
        <cfvo type="max"/>
        <color rgb="FFFFEF9C"/>
        <color rgb="FF63BE7B"/>
      </colorScale>
    </cfRule>
  </conditionalFormatting>
  <conditionalFormatting sqref="D4">
    <cfRule type="colorScale" priority="3676">
      <colorScale>
        <cfvo type="min"/>
        <cfvo type="percentile" val="50"/>
        <cfvo type="max"/>
        <color rgb="FFF8696B"/>
        <color rgb="FFFCFCFF"/>
        <color rgb="FF63BE7B"/>
      </colorScale>
    </cfRule>
  </conditionalFormatting>
  <conditionalFormatting sqref="E4">
    <cfRule type="colorScale" priority="3677">
      <colorScale>
        <cfvo type="min"/>
        <cfvo type="max"/>
        <color rgb="FFFCFCFF"/>
        <color rgb="FF63BE7B"/>
      </colorScale>
    </cfRule>
  </conditionalFormatting>
  <conditionalFormatting sqref="O4">
    <cfRule type="colorScale" priority="3678">
      <colorScale>
        <cfvo type="min"/>
        <cfvo type="percentile" val="50"/>
        <cfvo type="max"/>
        <color rgb="FF63BE7B"/>
        <color rgb="FFFCFCFF"/>
        <color rgb="FFF8696B"/>
      </colorScale>
    </cfRule>
  </conditionalFormatting>
  <conditionalFormatting sqref="P4">
    <cfRule type="colorScale" priority="3679">
      <colorScale>
        <cfvo type="min"/>
        <cfvo type="percentile" val="50"/>
        <cfvo type="max"/>
        <color rgb="FF63BE7B"/>
        <color rgb="FFFCFCFF"/>
        <color rgb="FFF8696B"/>
      </colorScale>
    </cfRule>
  </conditionalFormatting>
  <conditionalFormatting sqref="Q4">
    <cfRule type="colorScale" priority="3680">
      <colorScale>
        <cfvo type="min"/>
        <cfvo type="percentile" val="50"/>
        <cfvo type="max"/>
        <color rgb="FFF8696B"/>
        <color rgb="FFFCFCFF"/>
        <color rgb="FF63BE7B"/>
      </colorScale>
    </cfRule>
  </conditionalFormatting>
  <conditionalFormatting sqref="R4">
    <cfRule type="colorScale" priority="3681">
      <colorScale>
        <cfvo type="min"/>
        <cfvo type="max"/>
        <color rgb="FFFCFCFF"/>
        <color rgb="FF63BE7B"/>
      </colorScale>
    </cfRule>
  </conditionalFormatting>
  <conditionalFormatting sqref="S4">
    <cfRule type="colorScale" priority="3682">
      <colorScale>
        <cfvo type="min"/>
        <cfvo type="max"/>
        <color rgb="FFFCFCFF"/>
        <color rgb="FF63BE7B"/>
      </colorScale>
    </cfRule>
    <cfRule type="colorScale" priority="3683">
      <colorScale>
        <cfvo type="min"/>
        <cfvo type="percentile" val="50"/>
        <cfvo type="max"/>
        <color rgb="FFF8696B"/>
        <color rgb="FFFCFCFF"/>
        <color rgb="FF63BE7B"/>
      </colorScale>
    </cfRule>
  </conditionalFormatting>
  <conditionalFormatting sqref="T4">
    <cfRule type="colorScale" priority="3684">
      <colorScale>
        <cfvo type="min"/>
        <cfvo type="max"/>
        <color rgb="FFFCFCFF"/>
        <color rgb="FF63BE7B"/>
      </colorScale>
    </cfRule>
  </conditionalFormatting>
  <conditionalFormatting sqref="U4">
    <cfRule type="colorScale" priority="3685">
      <colorScale>
        <cfvo type="min"/>
        <cfvo type="percentile" val="50"/>
        <cfvo type="max"/>
        <color rgb="FFF8696B"/>
        <color rgb="FFFCFCFF"/>
        <color rgb="FF63BE7B"/>
      </colorScale>
    </cfRule>
  </conditionalFormatting>
  <conditionalFormatting sqref="V4">
    <cfRule type="colorScale" priority="3686">
      <colorScale>
        <cfvo type="min"/>
        <cfvo type="percentile" val="50"/>
        <cfvo type="max"/>
        <color rgb="FF63BE7B"/>
        <color rgb="FFFCFCFF"/>
        <color rgb="FFF8696B"/>
      </colorScale>
    </cfRule>
  </conditionalFormatting>
  <conditionalFormatting sqref="W4">
    <cfRule type="colorScale" priority="3687">
      <colorScale>
        <cfvo type="min"/>
        <cfvo type="percentile" val="50"/>
        <cfvo type="max"/>
        <color rgb="FF63BE7B"/>
        <color rgb="FFFCFCFF"/>
        <color rgb="FFF8696B"/>
      </colorScale>
    </cfRule>
  </conditionalFormatting>
  <conditionalFormatting sqref="N4">
    <cfRule type="colorScale" priority="3688">
      <colorScale>
        <cfvo type="min"/>
        <cfvo type="max"/>
        <color rgb="FFFCFCFF"/>
        <color rgb="FF63BE7B"/>
      </colorScale>
    </cfRule>
  </conditionalFormatting>
  <conditionalFormatting sqref="D4">
    <cfRule type="colorScale" priority="3626">
      <colorScale>
        <cfvo type="min"/>
        <cfvo type="percentile" val="50"/>
        <cfvo type="max"/>
        <color rgb="FFF8696B"/>
        <color rgb="FFFCFCFF"/>
        <color rgb="FF63BE7B"/>
      </colorScale>
    </cfRule>
    <cfRule type="colorScale" priority="3630">
      <colorScale>
        <cfvo type="min"/>
        <cfvo type="percentile" val="50"/>
        <cfvo type="max"/>
        <color rgb="FFF8696B"/>
        <color rgb="FFFCFCFF"/>
        <color rgb="FF63BE7B"/>
      </colorScale>
    </cfRule>
  </conditionalFormatting>
  <conditionalFormatting sqref="E4">
    <cfRule type="colorScale" priority="3619">
      <colorScale>
        <cfvo type="min"/>
        <cfvo type="max"/>
        <color rgb="FFFCFCFF"/>
        <color rgb="FF63BE7B"/>
      </colorScale>
    </cfRule>
    <cfRule type="colorScale" priority="3621">
      <colorScale>
        <cfvo type="min"/>
        <cfvo type="max"/>
        <color rgb="FFFCFCFF"/>
        <color rgb="FF63BE7B"/>
      </colorScale>
    </cfRule>
    <cfRule type="colorScale" priority="3651">
      <colorScale>
        <cfvo type="min"/>
        <cfvo type="percentile" val="50"/>
        <cfvo type="max"/>
        <color rgb="FFF8696B"/>
        <color rgb="FFFCFCFF"/>
        <color rgb="FF63BE7B"/>
      </colorScale>
    </cfRule>
    <cfRule type="colorScale" priority="3652">
      <colorScale>
        <cfvo type="min"/>
        <cfvo type="max"/>
        <color rgb="FFFCFCFF"/>
        <color rgb="FF63BE7B"/>
      </colorScale>
    </cfRule>
    <cfRule type="colorScale" priority="3653">
      <colorScale>
        <cfvo type="min"/>
        <cfvo type="percentile" val="50"/>
        <cfvo type="max"/>
        <color rgb="FFF8696B"/>
        <color rgb="FFFCFCFF"/>
        <color rgb="FF63BE7B"/>
      </colorScale>
    </cfRule>
  </conditionalFormatting>
  <conditionalFormatting sqref="E4 N4">
    <cfRule type="colorScale" priority="3654">
      <colorScale>
        <cfvo type="min"/>
        <cfvo type="max"/>
        <color rgb="FFFCFCFF"/>
        <color rgb="FF63BE7B"/>
      </colorScale>
    </cfRule>
    <cfRule type="colorScale" priority="3655">
      <colorScale>
        <cfvo type="min"/>
        <cfvo type="max"/>
        <color rgb="FFFCFCFF"/>
        <color rgb="FF63BE7B"/>
      </colorScale>
    </cfRule>
    <cfRule type="colorScale" priority="3656">
      <colorScale>
        <cfvo type="min"/>
        <cfvo type="percentile" val="50"/>
        <cfvo type="max"/>
        <color rgb="FFF8696B"/>
        <color rgb="FFFFEB84"/>
        <color rgb="FF63BE7B"/>
      </colorScale>
    </cfRule>
    <cfRule type="colorScale" priority="3657">
      <colorScale>
        <cfvo type="min"/>
        <cfvo type="max"/>
        <color rgb="FFFFEF9C"/>
        <color rgb="FF63BE7B"/>
      </colorScale>
    </cfRule>
  </conditionalFormatting>
  <conditionalFormatting sqref="O4">
    <cfRule type="colorScale" priority="3618">
      <colorScale>
        <cfvo type="min"/>
        <cfvo type="percentile" val="50"/>
        <cfvo type="max"/>
        <color rgb="FF63BE7B"/>
        <color rgb="FFFCFCFF"/>
        <color rgb="FFF8696B"/>
      </colorScale>
    </cfRule>
    <cfRule type="colorScale" priority="3620">
      <colorScale>
        <cfvo type="min"/>
        <cfvo type="percentile" val="50"/>
        <cfvo type="max"/>
        <color rgb="FF63BE7B"/>
        <color rgb="FFFCFCFF"/>
        <color rgb="FFF8696B"/>
      </colorScale>
    </cfRule>
    <cfRule type="colorScale" priority="3622">
      <colorScale>
        <cfvo type="min"/>
        <cfvo type="percentile" val="50"/>
        <cfvo type="max"/>
        <color rgb="FF63BE7B"/>
        <color rgb="FFFCFCFF"/>
        <color rgb="FFF8696B"/>
      </colorScale>
    </cfRule>
    <cfRule type="colorScale" priority="3627">
      <colorScale>
        <cfvo type="min"/>
        <cfvo type="percentile" val="50"/>
        <cfvo type="max"/>
        <color rgb="FF63BE7B"/>
        <color rgb="FFFCFCFF"/>
        <color rgb="FFF8696B"/>
      </colorScale>
    </cfRule>
  </conditionalFormatting>
  <conditionalFormatting sqref="P4">
    <cfRule type="colorScale" priority="3631">
      <colorScale>
        <cfvo type="min"/>
        <cfvo type="percentile" val="50"/>
        <cfvo type="max"/>
        <color rgb="FF63BE7B"/>
        <color rgb="FFFCFCFF"/>
        <color rgb="FFF8696B"/>
      </colorScale>
    </cfRule>
    <cfRule type="colorScale" priority="3632">
      <colorScale>
        <cfvo type="min"/>
        <cfvo type="percentile" val="50"/>
        <cfvo type="max"/>
        <color rgb="FF63BE7B"/>
        <color rgb="FFFCFCFF"/>
        <color rgb="FFF8696B"/>
      </colorScale>
    </cfRule>
    <cfRule type="colorScale" priority="3633">
      <colorScale>
        <cfvo type="min"/>
        <cfvo type="max"/>
        <color rgb="FFFCFCFF"/>
        <color rgb="FFF8696B"/>
      </colorScale>
    </cfRule>
    <cfRule type="colorScale" priority="3658">
      <colorScale>
        <cfvo type="min"/>
        <cfvo type="percentile" val="50"/>
        <cfvo type="max"/>
        <color rgb="FF63BE7B"/>
        <color rgb="FFFCFCFF"/>
        <color rgb="FFF8696B"/>
      </colorScale>
    </cfRule>
  </conditionalFormatting>
  <conditionalFormatting sqref="Q4">
    <cfRule type="colorScale" priority="3623">
      <colorScale>
        <cfvo type="min"/>
        <cfvo type="max"/>
        <color rgb="FFFFEF9C"/>
        <color rgb="FF63BE7B"/>
      </colorScale>
    </cfRule>
    <cfRule type="colorScale" priority="3634">
      <colorScale>
        <cfvo type="min"/>
        <cfvo type="percentile" val="50"/>
        <cfvo type="max"/>
        <color rgb="FFF8696B"/>
        <color rgb="FFFCFCFF"/>
        <color rgb="FF63BE7B"/>
      </colorScale>
    </cfRule>
    <cfRule type="colorScale" priority="3635">
      <colorScale>
        <cfvo type="min"/>
        <cfvo type="max"/>
        <color rgb="FFFFEF9C"/>
        <color rgb="FF63BE7B"/>
      </colorScale>
    </cfRule>
    <cfRule type="colorScale" priority="3636">
      <colorScale>
        <cfvo type="min"/>
        <cfvo type="max"/>
        <color rgb="FFFCFCFF"/>
        <color rgb="FF63BE7B"/>
      </colorScale>
    </cfRule>
    <cfRule type="colorScale" priority="3637">
      <colorScale>
        <cfvo type="min"/>
        <cfvo type="max"/>
        <color rgb="FFFCFCFF"/>
        <color rgb="FF63BE7B"/>
      </colorScale>
    </cfRule>
    <cfRule type="colorScale" priority="3638">
      <colorScale>
        <cfvo type="min"/>
        <cfvo type="percentile" val="50"/>
        <cfvo type="max"/>
        <color rgb="FFF8696B"/>
        <color rgb="FFFCFCFF"/>
        <color rgb="FF63BE7B"/>
      </colorScale>
    </cfRule>
    <cfRule type="colorScale" priority="3659">
      <colorScale>
        <cfvo type="min"/>
        <cfvo type="percentile" val="50"/>
        <cfvo type="max"/>
        <color rgb="FFF8696B"/>
        <color rgb="FFFCFCFF"/>
        <color rgb="FF63BE7B"/>
      </colorScale>
    </cfRule>
  </conditionalFormatting>
  <conditionalFormatting sqref="Q4:U4 W4">
    <cfRule type="colorScale" priority="3665">
      <colorScale>
        <cfvo type="min"/>
        <cfvo type="max"/>
        <color rgb="FFFFEF9C"/>
        <color rgb="FF63BE7B"/>
      </colorScale>
    </cfRule>
  </conditionalFormatting>
  <conditionalFormatting sqref="R4:S4">
    <cfRule type="colorScale" priority="3624">
      <colorScale>
        <cfvo type="min"/>
        <cfvo type="max"/>
        <color rgb="FFFFEF9C"/>
        <color rgb="FF63BE7B"/>
      </colorScale>
    </cfRule>
    <cfRule type="colorScale" priority="3639">
      <colorScale>
        <cfvo type="min"/>
        <cfvo type="percentile" val="50"/>
        <cfvo type="max"/>
        <color rgb="FFF8696B"/>
        <color rgb="FFFCFCFF"/>
        <color rgb="FF63BE7B"/>
      </colorScale>
    </cfRule>
    <cfRule type="colorScale" priority="3640">
      <colorScale>
        <cfvo type="min"/>
        <cfvo type="max"/>
        <color rgb="FFFCFCFF"/>
        <color rgb="FF63BE7B"/>
      </colorScale>
    </cfRule>
    <cfRule type="colorScale" priority="3641">
      <colorScale>
        <cfvo type="min"/>
        <cfvo type="max"/>
        <color rgb="FFFCFCFF"/>
        <color rgb="FF63BE7B"/>
      </colorScale>
    </cfRule>
    <cfRule type="colorScale" priority="3660">
      <colorScale>
        <cfvo type="min"/>
        <cfvo type="percentile" val="50"/>
        <cfvo type="max"/>
        <color rgb="FFF8696B"/>
        <color rgb="FFFCFCFF"/>
        <color rgb="FF63BE7B"/>
      </colorScale>
    </cfRule>
    <cfRule type="colorScale" priority="3661">
      <colorScale>
        <cfvo type="min"/>
        <cfvo type="max"/>
        <color rgb="FFFCFCFF"/>
        <color rgb="FF63BE7B"/>
      </colorScale>
    </cfRule>
  </conditionalFormatting>
  <conditionalFormatting sqref="T4">
    <cfRule type="colorScale" priority="3625">
      <colorScale>
        <cfvo type="min"/>
        <cfvo type="max"/>
        <color rgb="FFFFEF9C"/>
        <color rgb="FF63BE7B"/>
      </colorScale>
    </cfRule>
    <cfRule type="colorScale" priority="3642">
      <colorScale>
        <cfvo type="min"/>
        <cfvo type="percentile" val="50"/>
        <cfvo type="max"/>
        <color rgb="FFF8696B"/>
        <color rgb="FFFCFCFF"/>
        <color rgb="FF63BE7B"/>
      </colorScale>
    </cfRule>
    <cfRule type="colorScale" priority="3643">
      <colorScale>
        <cfvo type="min"/>
        <cfvo type="max"/>
        <color rgb="FFFCFCFF"/>
        <color rgb="FF63BE7B"/>
      </colorScale>
    </cfRule>
    <cfRule type="colorScale" priority="3644">
      <colorScale>
        <cfvo type="min"/>
        <cfvo type="max"/>
        <color rgb="FFFCFCFF"/>
        <color rgb="FF63BE7B"/>
      </colorScale>
    </cfRule>
    <cfRule type="colorScale" priority="3645">
      <colorScale>
        <cfvo type="min"/>
        <cfvo type="max"/>
        <color rgb="FFFCFCFF"/>
        <color rgb="FF63BE7B"/>
      </colorScale>
    </cfRule>
    <cfRule type="colorScale" priority="3662">
      <colorScale>
        <cfvo type="min"/>
        <cfvo type="percentile" val="50"/>
        <cfvo type="max"/>
        <color rgb="FFF8696B"/>
        <color rgb="FFFCFCFF"/>
        <color rgb="FF63BE7B"/>
      </colorScale>
    </cfRule>
    <cfRule type="colorScale" priority="3663">
      <colorScale>
        <cfvo type="min"/>
        <cfvo type="max"/>
        <color rgb="FFFCFCFF"/>
        <color rgb="FF63BE7B"/>
      </colorScale>
    </cfRule>
  </conditionalFormatting>
  <conditionalFormatting sqref="U4">
    <cfRule type="colorScale" priority="3628">
      <colorScale>
        <cfvo type="min"/>
        <cfvo type="percentile" val="50"/>
        <cfvo type="max"/>
        <color rgb="FFF8696B"/>
        <color rgb="FFFCFCFF"/>
        <color rgb="FF63BE7B"/>
      </colorScale>
    </cfRule>
    <cfRule type="colorScale" priority="3629">
      <colorScale>
        <cfvo type="min"/>
        <cfvo type="max"/>
        <color rgb="FFFCFCFF"/>
        <color rgb="FF63BE7B"/>
      </colorScale>
    </cfRule>
    <cfRule type="colorScale" priority="3646">
      <colorScale>
        <cfvo type="min"/>
        <cfvo type="percentile" val="50"/>
        <cfvo type="max"/>
        <color rgb="FFF8696B"/>
        <color rgb="FFFCFCFF"/>
        <color rgb="FF63BE7B"/>
      </colorScale>
    </cfRule>
    <cfRule type="colorScale" priority="3647">
      <colorScale>
        <cfvo type="min"/>
        <cfvo type="max"/>
        <color rgb="FFFCFCFF"/>
        <color rgb="FF63BE7B"/>
      </colorScale>
    </cfRule>
  </conditionalFormatting>
  <conditionalFormatting sqref="V4">
    <cfRule type="colorScale" priority="3610">
      <colorScale>
        <cfvo type="min"/>
        <cfvo type="max"/>
        <color rgb="FFFFEF9C"/>
        <color rgb="FF63BE7B"/>
      </colorScale>
    </cfRule>
    <cfRule type="colorScale" priority="3611">
      <colorScale>
        <cfvo type="min"/>
        <cfvo type="max"/>
        <color rgb="FFFFEF9C"/>
        <color rgb="FF63BE7B"/>
      </colorScale>
    </cfRule>
    <cfRule type="colorScale" priority="3612">
      <colorScale>
        <cfvo type="min"/>
        <cfvo type="max"/>
        <color rgb="FFFFEF9C"/>
        <color rgb="FF63BE7B"/>
      </colorScale>
    </cfRule>
    <cfRule type="colorScale" priority="3613">
      <colorScale>
        <cfvo type="min"/>
        <cfvo type="percentile" val="50"/>
        <cfvo type="max"/>
        <color rgb="FF63BE7B"/>
        <color rgb="FFFCFCFF"/>
        <color rgb="FFF8696B"/>
      </colorScale>
    </cfRule>
    <cfRule type="colorScale" priority="3614">
      <colorScale>
        <cfvo type="min"/>
        <cfvo type="max"/>
        <color rgb="FF63BE7B"/>
        <color rgb="FFFCFCFF"/>
      </colorScale>
    </cfRule>
    <cfRule type="colorScale" priority="3615">
      <colorScale>
        <cfvo type="min"/>
        <cfvo type="percentile" val="50"/>
        <cfvo type="max"/>
        <color rgb="FF63BE7B"/>
        <color rgb="FFFCFCFF"/>
        <color rgb="FFF8696B"/>
      </colorScale>
    </cfRule>
    <cfRule type="colorScale" priority="3616">
      <colorScale>
        <cfvo type="min"/>
        <cfvo type="max"/>
        <color rgb="FF63BE7B"/>
        <color rgb="FFFCFCFF"/>
      </colorScale>
    </cfRule>
    <cfRule type="colorScale" priority="3617">
      <colorScale>
        <cfvo type="min"/>
        <cfvo type="percentile" val="50"/>
        <cfvo type="max"/>
        <color rgb="FF63BE7B"/>
        <color rgb="FFFCFCFF"/>
        <color rgb="FFF8696B"/>
      </colorScale>
    </cfRule>
  </conditionalFormatting>
  <conditionalFormatting sqref="W4 U4">
    <cfRule type="colorScale" priority="3666">
      <colorScale>
        <cfvo type="min"/>
        <cfvo type="max"/>
        <color rgb="FFFFEF9C"/>
        <color rgb="FF63BE7B"/>
      </colorScale>
    </cfRule>
  </conditionalFormatting>
  <conditionalFormatting sqref="W4">
    <cfRule type="colorScale" priority="3648">
      <colorScale>
        <cfvo type="min"/>
        <cfvo type="percentile" val="50"/>
        <cfvo type="max"/>
        <color rgb="FF63BE7B"/>
        <color rgb="FFFCFCFF"/>
        <color rgb="FFF8696B"/>
      </colorScale>
    </cfRule>
    <cfRule type="colorScale" priority="3649">
      <colorScale>
        <cfvo type="min"/>
        <cfvo type="max"/>
        <color rgb="FF63BE7B"/>
        <color rgb="FFFCFCFF"/>
      </colorScale>
    </cfRule>
    <cfRule type="colorScale" priority="3650">
      <colorScale>
        <cfvo type="min"/>
        <cfvo type="percentile" val="50"/>
        <cfvo type="max"/>
        <color rgb="FF63BE7B"/>
        <color rgb="FFFCFCFF"/>
        <color rgb="FFF8696B"/>
      </colorScale>
    </cfRule>
    <cfRule type="colorScale" priority="3664">
      <colorScale>
        <cfvo type="min"/>
        <cfvo type="percentile" val="50"/>
        <cfvo type="max"/>
        <color rgb="FF63BE7B"/>
        <color rgb="FFFCFCFF"/>
        <color rgb="FFF8696B"/>
      </colorScale>
    </cfRule>
  </conditionalFormatting>
  <conditionalFormatting sqref="N4">
    <cfRule type="colorScale" priority="3605">
      <colorScale>
        <cfvo type="min"/>
        <cfvo type="max"/>
        <color rgb="FFFCFCFF"/>
        <color rgb="FF63BE7B"/>
      </colorScale>
    </cfRule>
    <cfRule type="colorScale" priority="3606">
      <colorScale>
        <cfvo type="min"/>
        <cfvo type="max"/>
        <color rgb="FFFCFCFF"/>
        <color rgb="FF63BE7B"/>
      </colorScale>
    </cfRule>
    <cfRule type="colorScale" priority="3607">
      <colorScale>
        <cfvo type="min"/>
        <cfvo type="percentile" val="50"/>
        <cfvo type="max"/>
        <color rgb="FFF8696B"/>
        <color rgb="FFFCFCFF"/>
        <color rgb="FF63BE7B"/>
      </colorScale>
    </cfRule>
    <cfRule type="colorScale" priority="3608">
      <colorScale>
        <cfvo type="min"/>
        <cfvo type="max"/>
        <color rgb="FFFCFCFF"/>
        <color rgb="FF63BE7B"/>
      </colorScale>
    </cfRule>
    <cfRule type="colorScale" priority="3609">
      <colorScale>
        <cfvo type="min"/>
        <cfvo type="percentile" val="50"/>
        <cfvo type="max"/>
        <color rgb="FFF8696B"/>
        <color rgb="FFFCFCFF"/>
        <color rgb="FF63BE7B"/>
      </colorScale>
    </cfRule>
  </conditionalFormatting>
  <conditionalFormatting sqref="D4">
    <cfRule type="colorScale" priority="3604">
      <colorScale>
        <cfvo type="min"/>
        <cfvo type="percentile" val="50"/>
        <cfvo type="max"/>
        <color rgb="FFF8696B"/>
        <color rgb="FFFCFCFF"/>
        <color rgb="FF63BE7B"/>
      </colorScale>
    </cfRule>
  </conditionalFormatting>
  <conditionalFormatting sqref="E4">
    <cfRule type="colorScale" priority="3603">
      <colorScale>
        <cfvo type="min"/>
        <cfvo type="max"/>
        <color rgb="FFFCFCFF"/>
        <color rgb="FF63BE7B"/>
      </colorScale>
    </cfRule>
  </conditionalFormatting>
  <conditionalFormatting sqref="N4">
    <cfRule type="colorScale" priority="3578">
      <colorScale>
        <cfvo type="min"/>
        <cfvo type="max"/>
        <color rgb="FFFCFCFF"/>
        <color rgb="FF63BE7B"/>
      </colorScale>
    </cfRule>
  </conditionalFormatting>
  <conditionalFormatting sqref="O4">
    <cfRule type="colorScale" priority="3602">
      <colorScale>
        <cfvo type="min"/>
        <cfvo type="percentile" val="50"/>
        <cfvo type="max"/>
        <color rgb="FF63BE7B"/>
        <color rgb="FFFCFCFF"/>
        <color rgb="FFF8696B"/>
      </colorScale>
    </cfRule>
  </conditionalFormatting>
  <conditionalFormatting sqref="P4">
    <cfRule type="colorScale" priority="3601">
      <colorScale>
        <cfvo type="min"/>
        <cfvo type="percentile" val="50"/>
        <cfvo type="max"/>
        <color rgb="FF63BE7B"/>
        <color rgb="FFFCFCFF"/>
        <color rgb="FFF8696B"/>
      </colorScale>
    </cfRule>
  </conditionalFormatting>
  <conditionalFormatting sqref="Q4">
    <cfRule type="colorScale" priority="3600">
      <colorScale>
        <cfvo type="min"/>
        <cfvo type="percentile" val="50"/>
        <cfvo type="max"/>
        <color rgb="FFF8696B"/>
        <color rgb="FFFCFCFF"/>
        <color rgb="FF63BE7B"/>
      </colorScale>
    </cfRule>
  </conditionalFormatting>
  <conditionalFormatting sqref="R4">
    <cfRule type="colorScale" priority="3595">
      <colorScale>
        <cfvo type="min"/>
        <cfvo type="percentile" val="50"/>
        <cfvo type="max"/>
        <color rgb="FFF8696B"/>
        <color rgb="FFFCFCFF"/>
        <color rgb="FF63BE7B"/>
      </colorScale>
    </cfRule>
    <cfRule type="colorScale" priority="3599">
      <colorScale>
        <cfvo type="min"/>
        <cfvo type="max"/>
        <color rgb="FFFCFCFF"/>
        <color rgb="FF63BE7B"/>
      </colorScale>
    </cfRule>
  </conditionalFormatting>
  <conditionalFormatting sqref="S4">
    <cfRule type="colorScale" priority="3596">
      <colorScale>
        <cfvo type="min"/>
        <cfvo type="percentile" val="50"/>
        <cfvo type="max"/>
        <color rgb="FFF8696B"/>
        <color rgb="FFFCFCFF"/>
        <color rgb="FF63BE7B"/>
      </colorScale>
    </cfRule>
  </conditionalFormatting>
  <conditionalFormatting sqref="S4">
    <cfRule type="colorScale" priority="3598">
      <colorScale>
        <cfvo type="min"/>
        <cfvo type="max"/>
        <color rgb="FFFCFCFF"/>
        <color rgb="FF63BE7B"/>
      </colorScale>
    </cfRule>
  </conditionalFormatting>
  <conditionalFormatting sqref="T4">
    <cfRule type="colorScale" priority="3597">
      <colorScale>
        <cfvo type="min"/>
        <cfvo type="percentile" val="50"/>
        <cfvo type="max"/>
        <color rgb="FFF8696B"/>
        <color rgb="FFFCFCFF"/>
        <color rgb="FF63BE7B"/>
      </colorScale>
    </cfRule>
  </conditionalFormatting>
  <conditionalFormatting sqref="U4">
    <cfRule type="colorScale" priority="3594">
      <colorScale>
        <cfvo type="min"/>
        <cfvo type="percentile" val="50"/>
        <cfvo type="max"/>
        <color rgb="FFF8696B"/>
        <color rgb="FFFCFCFF"/>
        <color rgb="FF63BE7B"/>
      </colorScale>
    </cfRule>
  </conditionalFormatting>
  <conditionalFormatting sqref="V4">
    <cfRule type="colorScale" priority="3569">
      <colorScale>
        <cfvo type="min"/>
        <cfvo type="percentile" val="50"/>
        <cfvo type="max"/>
        <color rgb="FF63BE7B"/>
        <color rgb="FFFCFCFF"/>
        <color rgb="FFF8696B"/>
      </colorScale>
    </cfRule>
  </conditionalFormatting>
  <conditionalFormatting sqref="W4">
    <cfRule type="colorScale" priority="3593">
      <colorScale>
        <cfvo type="min"/>
        <cfvo type="percentile" val="50"/>
        <cfvo type="max"/>
        <color rgb="FF63BE7B"/>
        <color rgb="FFFCFCFF"/>
        <color rgb="FFF8696B"/>
      </colorScale>
    </cfRule>
  </conditionalFormatting>
  <conditionalFormatting sqref="D4">
    <cfRule type="colorScale" priority="3592">
      <colorScale>
        <cfvo type="min"/>
        <cfvo type="percentile" val="50"/>
        <cfvo type="max"/>
        <color rgb="FFF8696B"/>
        <color rgb="FFFCFCFF"/>
        <color rgb="FF63BE7B"/>
      </colorScale>
    </cfRule>
  </conditionalFormatting>
  <conditionalFormatting sqref="E4">
    <cfRule type="colorScale" priority="3591">
      <colorScale>
        <cfvo type="min"/>
        <cfvo type="max"/>
        <color rgb="FFFCFCFF"/>
        <color rgb="FF63BE7B"/>
      </colorScale>
    </cfRule>
  </conditionalFormatting>
  <conditionalFormatting sqref="O4">
    <cfRule type="colorScale" priority="3590">
      <colorScale>
        <cfvo type="min"/>
        <cfvo type="percentile" val="50"/>
        <cfvo type="max"/>
        <color rgb="FF63BE7B"/>
        <color rgb="FFFCFCFF"/>
        <color rgb="FFF8696B"/>
      </colorScale>
    </cfRule>
  </conditionalFormatting>
  <conditionalFormatting sqref="P4">
    <cfRule type="colorScale" priority="3589">
      <colorScale>
        <cfvo type="min"/>
        <cfvo type="percentile" val="50"/>
        <cfvo type="max"/>
        <color rgb="FF63BE7B"/>
        <color rgb="FFFCFCFF"/>
        <color rgb="FFF8696B"/>
      </colorScale>
    </cfRule>
  </conditionalFormatting>
  <conditionalFormatting sqref="Q4">
    <cfRule type="colorScale" priority="3588">
      <colorScale>
        <cfvo type="min"/>
        <cfvo type="percentile" val="50"/>
        <cfvo type="max"/>
        <color rgb="FFF8696B"/>
        <color rgb="FFFCFCFF"/>
        <color rgb="FF63BE7B"/>
      </colorScale>
    </cfRule>
  </conditionalFormatting>
  <conditionalFormatting sqref="R4">
    <cfRule type="colorScale" priority="3584">
      <colorScale>
        <cfvo type="min"/>
        <cfvo type="percentile" val="50"/>
        <cfvo type="max"/>
        <color rgb="FFF8696B"/>
        <color rgb="FFFCFCFF"/>
        <color rgb="FF63BE7B"/>
      </colorScale>
    </cfRule>
    <cfRule type="colorScale" priority="3585">
      <colorScale>
        <cfvo type="min"/>
        <cfvo type="max"/>
        <color rgb="FFFCFCFF"/>
        <color rgb="FF63BE7B"/>
      </colorScale>
    </cfRule>
  </conditionalFormatting>
  <conditionalFormatting sqref="S4">
    <cfRule type="colorScale" priority="3586">
      <colorScale>
        <cfvo type="min"/>
        <cfvo type="percentile" val="50"/>
        <cfvo type="max"/>
        <color rgb="FFF8696B"/>
        <color rgb="FFFCFCFF"/>
        <color rgb="FF63BE7B"/>
      </colorScale>
    </cfRule>
    <cfRule type="colorScale" priority="3587">
      <colorScale>
        <cfvo type="min"/>
        <cfvo type="max"/>
        <color rgb="FFFCFCFF"/>
        <color rgb="FF63BE7B"/>
      </colorScale>
    </cfRule>
  </conditionalFormatting>
  <conditionalFormatting sqref="T4">
    <cfRule type="colorScale" priority="3583">
      <colorScale>
        <cfvo type="min"/>
        <cfvo type="percentile" val="50"/>
        <cfvo type="max"/>
        <color rgb="FFF8696B"/>
        <color rgb="FFFCFCFF"/>
        <color rgb="FF63BE7B"/>
      </colorScale>
    </cfRule>
  </conditionalFormatting>
  <conditionalFormatting sqref="U4">
    <cfRule type="colorScale" priority="3582">
      <colorScale>
        <cfvo type="min"/>
        <cfvo type="percentile" val="50"/>
        <cfvo type="max"/>
        <color rgb="FFF8696B"/>
        <color rgb="FFFCFCFF"/>
        <color rgb="FF63BE7B"/>
      </colorScale>
    </cfRule>
  </conditionalFormatting>
  <conditionalFormatting sqref="W4">
    <cfRule type="colorScale" priority="3581">
      <colorScale>
        <cfvo type="min"/>
        <cfvo type="percentile" val="50"/>
        <cfvo type="max"/>
        <color rgb="FF63BE7B"/>
        <color rgb="FFFCFCFF"/>
        <color rgb="FFF8696B"/>
      </colorScale>
    </cfRule>
  </conditionalFormatting>
  <conditionalFormatting sqref="D4">
    <cfRule type="colorScale" priority="3580">
      <colorScale>
        <cfvo type="min"/>
        <cfvo type="percentile" val="50"/>
        <cfvo type="max"/>
        <color rgb="FFF8696B"/>
        <color rgb="FFFCFCFF"/>
        <color rgb="FF63BE7B"/>
      </colorScale>
    </cfRule>
  </conditionalFormatting>
  <conditionalFormatting sqref="E4">
    <cfRule type="colorScale" priority="3579">
      <colorScale>
        <cfvo type="min"/>
        <cfvo type="max"/>
        <color rgb="FFFCFCFF"/>
        <color rgb="FF63BE7B"/>
      </colorScale>
    </cfRule>
  </conditionalFormatting>
  <conditionalFormatting sqref="O4">
    <cfRule type="colorScale" priority="3577">
      <colorScale>
        <cfvo type="min"/>
        <cfvo type="percentile" val="50"/>
        <cfvo type="max"/>
        <color rgb="FF63BE7B"/>
        <color rgb="FFFCFCFF"/>
        <color rgb="FFF8696B"/>
      </colorScale>
    </cfRule>
  </conditionalFormatting>
  <conditionalFormatting sqref="P4">
    <cfRule type="colorScale" priority="3576">
      <colorScale>
        <cfvo type="min"/>
        <cfvo type="percentile" val="50"/>
        <cfvo type="max"/>
        <color rgb="FF63BE7B"/>
        <color rgb="FFFCFCFF"/>
        <color rgb="FFF8696B"/>
      </colorScale>
    </cfRule>
  </conditionalFormatting>
  <conditionalFormatting sqref="Q4">
    <cfRule type="colorScale" priority="3575">
      <colorScale>
        <cfvo type="min"/>
        <cfvo type="percentile" val="50"/>
        <cfvo type="max"/>
        <color rgb="FFF8696B"/>
        <color rgb="FFFCFCFF"/>
        <color rgb="FF63BE7B"/>
      </colorScale>
    </cfRule>
  </conditionalFormatting>
  <conditionalFormatting sqref="R4">
    <cfRule type="colorScale" priority="3574">
      <colorScale>
        <cfvo type="min"/>
        <cfvo type="max"/>
        <color rgb="FFFCFCFF"/>
        <color rgb="FF63BE7B"/>
      </colorScale>
    </cfRule>
  </conditionalFormatting>
  <conditionalFormatting sqref="S4">
    <cfRule type="colorScale" priority="3571">
      <colorScale>
        <cfvo type="min"/>
        <cfvo type="percentile" val="50"/>
        <cfvo type="max"/>
        <color rgb="FFF8696B"/>
        <color rgb="FFFCFCFF"/>
        <color rgb="FF63BE7B"/>
      </colorScale>
    </cfRule>
    <cfRule type="colorScale" priority="3573">
      <colorScale>
        <cfvo type="min"/>
        <cfvo type="max"/>
        <color rgb="FFFCFCFF"/>
        <color rgb="FF63BE7B"/>
      </colorScale>
    </cfRule>
  </conditionalFormatting>
  <conditionalFormatting sqref="T4">
    <cfRule type="colorScale" priority="3572">
      <colorScale>
        <cfvo type="min"/>
        <cfvo type="percentile" val="50"/>
        <cfvo type="max"/>
        <color rgb="FFF8696B"/>
        <color rgb="FFFCFCFF"/>
        <color rgb="FF63BE7B"/>
      </colorScale>
    </cfRule>
  </conditionalFormatting>
  <conditionalFormatting sqref="U4">
    <cfRule type="colorScale" priority="3570">
      <colorScale>
        <cfvo type="min"/>
        <cfvo type="percentile" val="50"/>
        <cfvo type="max"/>
        <color rgb="FFF8696B"/>
        <color rgb="FFFCFCFF"/>
        <color rgb="FF63BE7B"/>
      </colorScale>
    </cfRule>
  </conditionalFormatting>
  <conditionalFormatting sqref="W4">
    <cfRule type="colorScale" priority="3568">
      <colorScale>
        <cfvo type="min"/>
        <cfvo type="percentile" val="50"/>
        <cfvo type="max"/>
        <color rgb="FF63BE7B"/>
        <color rgb="FFFCFCFF"/>
        <color rgb="FFF8696B"/>
      </colorScale>
    </cfRule>
  </conditionalFormatting>
  <conditionalFormatting sqref="D4">
    <cfRule type="colorScale" priority="3758">
      <colorScale>
        <cfvo type="min"/>
        <cfvo type="percentile" val="50"/>
        <cfvo type="max"/>
        <color rgb="FFF8696B"/>
        <color rgb="FFFCFCFF"/>
        <color rgb="FF63BE7B"/>
      </colorScale>
    </cfRule>
  </conditionalFormatting>
  <conditionalFormatting sqref="E4">
    <cfRule type="colorScale" priority="3759">
      <colorScale>
        <cfvo type="min"/>
        <cfvo type="max"/>
        <color rgb="FFFCFCFF"/>
        <color rgb="FF63BE7B"/>
      </colorScale>
    </cfRule>
  </conditionalFormatting>
  <conditionalFormatting sqref="O4">
    <cfRule type="colorScale" priority="3760">
      <colorScale>
        <cfvo type="min"/>
        <cfvo type="percentile" val="50"/>
        <cfvo type="max"/>
        <color rgb="FF63BE7B"/>
        <color rgb="FFFCFCFF"/>
        <color rgb="FFF8696B"/>
      </colorScale>
    </cfRule>
  </conditionalFormatting>
  <conditionalFormatting sqref="P4">
    <cfRule type="colorScale" priority="3761">
      <colorScale>
        <cfvo type="min"/>
        <cfvo type="percentile" val="50"/>
        <cfvo type="max"/>
        <color rgb="FF63BE7B"/>
        <color rgb="FFFCFCFF"/>
        <color rgb="FFF8696B"/>
      </colorScale>
    </cfRule>
  </conditionalFormatting>
  <conditionalFormatting sqref="Q4">
    <cfRule type="colorScale" priority="3762">
      <colorScale>
        <cfvo type="min"/>
        <cfvo type="percentile" val="50"/>
        <cfvo type="max"/>
        <color rgb="FFF8696B"/>
        <color rgb="FFFCFCFF"/>
        <color rgb="FF63BE7B"/>
      </colorScale>
    </cfRule>
  </conditionalFormatting>
  <conditionalFormatting sqref="R4">
    <cfRule type="colorScale" priority="3763">
      <colorScale>
        <cfvo type="min"/>
        <cfvo type="max"/>
        <color rgb="FFFCFCFF"/>
        <color rgb="FF63BE7B"/>
      </colorScale>
    </cfRule>
  </conditionalFormatting>
  <conditionalFormatting sqref="S4">
    <cfRule type="colorScale" priority="3764">
      <colorScale>
        <cfvo type="min"/>
        <cfvo type="max"/>
        <color rgb="FFFCFCFF"/>
        <color rgb="FF63BE7B"/>
      </colorScale>
    </cfRule>
  </conditionalFormatting>
  <conditionalFormatting sqref="T4">
    <cfRule type="colorScale" priority="3765">
      <colorScale>
        <cfvo type="min"/>
        <cfvo type="max"/>
        <color rgb="FFFCFCFF"/>
        <color rgb="FF63BE7B"/>
      </colorScale>
    </cfRule>
  </conditionalFormatting>
  <conditionalFormatting sqref="U4">
    <cfRule type="colorScale" priority="3766">
      <colorScale>
        <cfvo type="min"/>
        <cfvo type="max"/>
        <color rgb="FFFCFCFF"/>
        <color rgb="FF63BE7B"/>
      </colorScale>
    </cfRule>
  </conditionalFormatting>
  <conditionalFormatting sqref="V4">
    <cfRule type="colorScale" priority="3767">
      <colorScale>
        <cfvo type="min"/>
        <cfvo type="percentile" val="50"/>
        <cfvo type="max"/>
        <color rgb="FF63BE7B"/>
        <color rgb="FFFCFCFF"/>
        <color rgb="FFF8696B"/>
      </colorScale>
    </cfRule>
  </conditionalFormatting>
  <conditionalFormatting sqref="N4">
    <cfRule type="colorScale" priority="3768">
      <colorScale>
        <cfvo type="min"/>
        <cfvo type="max"/>
        <color rgb="FFFCFCFF"/>
        <color rgb="FF63BE7B"/>
      </colorScale>
    </cfRule>
  </conditionalFormatting>
  <conditionalFormatting sqref="N4">
    <cfRule type="colorScale" priority="3769">
      <colorScale>
        <cfvo type="min"/>
        <cfvo type="max"/>
        <color rgb="FFFCFCFF"/>
        <color rgb="FF63BE7B"/>
      </colorScale>
    </cfRule>
    <cfRule type="colorScale" priority="3770">
      <colorScale>
        <cfvo type="min"/>
        <cfvo type="percentile" val="50"/>
        <cfvo type="max"/>
        <color rgb="FFF8696B"/>
        <color rgb="FFFCFCFF"/>
        <color rgb="FF63BE7B"/>
      </colorScale>
    </cfRule>
    <cfRule type="colorScale" priority="3771">
      <colorScale>
        <cfvo type="min"/>
        <cfvo type="percentile" val="50"/>
        <cfvo type="max"/>
        <color rgb="FFF8696B"/>
        <color rgb="FFFCFCFF"/>
        <color rgb="FF63BE7B"/>
      </colorScale>
    </cfRule>
  </conditionalFormatting>
  <conditionalFormatting sqref="N4">
    <cfRule type="colorScale" priority="3772">
      <colorScale>
        <cfvo type="min"/>
        <cfvo type="max"/>
        <color rgb="FFFCFCFF"/>
        <color rgb="FF63BE7B"/>
      </colorScale>
    </cfRule>
    <cfRule type="colorScale" priority="3773">
      <colorScale>
        <cfvo type="min"/>
        <cfvo type="max"/>
        <color rgb="FFFCFCFF"/>
        <color rgb="FF63BE7B"/>
      </colorScale>
    </cfRule>
    <cfRule type="colorScale" priority="3774">
      <colorScale>
        <cfvo type="min"/>
        <cfvo type="percentile" val="50"/>
        <cfvo type="max"/>
        <color rgb="FFF8696B"/>
        <color rgb="FFFFEB84"/>
        <color rgb="FF63BE7B"/>
      </colorScale>
    </cfRule>
    <cfRule type="colorScale" priority="3775">
      <colorScale>
        <cfvo type="min"/>
        <cfvo type="max"/>
        <color rgb="FFFCFCFF"/>
        <color rgb="FF63BE7B"/>
      </colorScale>
    </cfRule>
    <cfRule type="colorScale" priority="3776">
      <colorScale>
        <cfvo type="min"/>
        <cfvo type="max"/>
        <color rgb="FFFCFCFF"/>
        <color rgb="FF63BE7B"/>
      </colorScale>
    </cfRule>
    <cfRule type="colorScale" priority="3777">
      <colorScale>
        <cfvo type="min"/>
        <cfvo type="max"/>
        <color rgb="FFFCFCFF"/>
        <color rgb="FF63BE7B"/>
      </colorScale>
    </cfRule>
    <cfRule type="colorScale" priority="3778">
      <colorScale>
        <cfvo type="min"/>
        <cfvo type="max"/>
        <color rgb="FFFFEF9C"/>
        <color rgb="FF63BE7B"/>
      </colorScale>
    </cfRule>
  </conditionalFormatting>
  <conditionalFormatting sqref="D4">
    <cfRule type="colorScale" priority="3567">
      <colorScale>
        <cfvo type="min"/>
        <cfvo type="percentile" val="50"/>
        <cfvo type="max"/>
        <color rgb="FFF8696B"/>
        <color rgb="FFFCFCFF"/>
        <color rgb="FF63BE7B"/>
      </colorScale>
    </cfRule>
  </conditionalFormatting>
  <conditionalFormatting sqref="N4">
    <cfRule type="colorScale" priority="3436">
      <colorScale>
        <cfvo type="min"/>
        <cfvo type="max"/>
        <color rgb="FFFCFCFF"/>
        <color rgb="FF63BE7B"/>
      </colorScale>
    </cfRule>
  </conditionalFormatting>
  <conditionalFormatting sqref="O4">
    <cfRule type="colorScale" priority="3435">
      <colorScale>
        <cfvo type="min"/>
        <cfvo type="percentile" val="50"/>
        <cfvo type="max"/>
        <color rgb="FF63BE7B"/>
        <color rgb="FFFCFCFF"/>
        <color rgb="FFF8696B"/>
      </colorScale>
    </cfRule>
  </conditionalFormatting>
  <conditionalFormatting sqref="P4">
    <cfRule type="colorScale" priority="3434">
      <colorScale>
        <cfvo type="min"/>
        <cfvo type="percentile" val="50"/>
        <cfvo type="max"/>
        <color rgb="FF63BE7B"/>
        <color rgb="FFFCFCFF"/>
        <color rgb="FFF8696B"/>
      </colorScale>
    </cfRule>
  </conditionalFormatting>
  <conditionalFormatting sqref="Q4">
    <cfRule type="colorScale" priority="3433">
      <colorScale>
        <cfvo type="min"/>
        <cfvo type="percentile" val="50"/>
        <cfvo type="max"/>
        <color rgb="FFF8696B"/>
        <color rgb="FFFCFCFF"/>
        <color rgb="FF63BE7B"/>
      </colorScale>
    </cfRule>
  </conditionalFormatting>
  <conditionalFormatting sqref="R4">
    <cfRule type="colorScale" priority="3432">
      <colorScale>
        <cfvo type="min"/>
        <cfvo type="max"/>
        <color rgb="FFFCFCFF"/>
        <color rgb="FF63BE7B"/>
      </colorScale>
    </cfRule>
  </conditionalFormatting>
  <conditionalFormatting sqref="S4">
    <cfRule type="colorScale" priority="3431">
      <colorScale>
        <cfvo type="min"/>
        <cfvo type="percentile" val="50"/>
        <cfvo type="max"/>
        <color rgb="FFF8696B"/>
        <color rgb="FFFCFCFF"/>
        <color rgb="FF63BE7B"/>
      </colorScale>
    </cfRule>
  </conditionalFormatting>
  <conditionalFormatting sqref="T4">
    <cfRule type="colorScale" priority="3430">
      <colorScale>
        <cfvo type="min"/>
        <cfvo type="percentile" val="50"/>
        <cfvo type="max"/>
        <color rgb="FFF8696B"/>
        <color rgb="FFFCFCFF"/>
        <color rgb="FF63BE7B"/>
      </colorScale>
    </cfRule>
  </conditionalFormatting>
  <conditionalFormatting sqref="U4">
    <cfRule type="colorScale" priority="3429">
      <colorScale>
        <cfvo type="min"/>
        <cfvo type="percentile" val="50"/>
        <cfvo type="max"/>
        <color rgb="FFF8696B"/>
        <color rgb="FFFCFCFF"/>
        <color rgb="FF63BE7B"/>
      </colorScale>
    </cfRule>
  </conditionalFormatting>
  <conditionalFormatting sqref="V4">
    <cfRule type="colorScale" priority="3428">
      <colorScale>
        <cfvo type="min"/>
        <cfvo type="percentile" val="50"/>
        <cfvo type="max"/>
        <color rgb="FF63BE7B"/>
        <color rgb="FFFCFCFF"/>
        <color rgb="FFF8696B"/>
      </colorScale>
    </cfRule>
  </conditionalFormatting>
  <conditionalFormatting sqref="W4">
    <cfRule type="colorScale" priority="3427">
      <colorScale>
        <cfvo type="min"/>
        <cfvo type="percentile" val="50"/>
        <cfvo type="max"/>
        <color rgb="FF63BE7B"/>
        <color rgb="FFFCFCFF"/>
        <color rgb="FFF8696B"/>
      </colorScale>
    </cfRule>
  </conditionalFormatting>
  <conditionalFormatting sqref="D4">
    <cfRule type="colorScale" priority="3566">
      <colorScale>
        <cfvo type="min"/>
        <cfvo type="percentile" val="50"/>
        <cfvo type="max"/>
        <color rgb="FFF8696B"/>
        <color rgb="FFFCFCFF"/>
        <color rgb="FF63BE7B"/>
      </colorScale>
    </cfRule>
  </conditionalFormatting>
  <conditionalFormatting sqref="E4">
    <cfRule type="colorScale" priority="3565">
      <colorScale>
        <cfvo type="min"/>
        <cfvo type="max"/>
        <color rgb="FFFCFCFF"/>
        <color rgb="FF63BE7B"/>
      </colorScale>
    </cfRule>
  </conditionalFormatting>
  <conditionalFormatting sqref="F4">
    <cfRule type="colorScale" priority="3564">
      <colorScale>
        <cfvo type="min"/>
        <cfvo type="max"/>
        <color rgb="FFFCFCFF"/>
        <color rgb="FF63BE7B"/>
      </colorScale>
    </cfRule>
  </conditionalFormatting>
  <conditionalFormatting sqref="F4">
    <cfRule type="colorScale" priority="3554">
      <colorScale>
        <cfvo type="min"/>
        <cfvo type="max"/>
        <color rgb="FFFCFCFF"/>
        <color rgb="FF63BE7B"/>
      </colorScale>
    </cfRule>
  </conditionalFormatting>
  <conditionalFormatting sqref="F4">
    <cfRule type="colorScale" priority="3561">
      <colorScale>
        <cfvo type="min"/>
        <cfvo type="percentile" val="50"/>
        <cfvo type="max"/>
        <color rgb="FFF8696B"/>
        <color rgb="FFFCFCFF"/>
        <color rgb="FF63BE7B"/>
      </colorScale>
    </cfRule>
    <cfRule type="colorScale" priority="3562">
      <colorScale>
        <cfvo type="min"/>
        <cfvo type="max"/>
        <color rgb="FFFCFCFF"/>
        <color rgb="FF63BE7B"/>
      </colorScale>
    </cfRule>
  </conditionalFormatting>
  <conditionalFormatting sqref="F4">
    <cfRule type="colorScale" priority="3563">
      <colorScale>
        <cfvo type="min"/>
        <cfvo type="percentile" val="50"/>
        <cfvo type="max"/>
        <color rgb="FFF8696B"/>
        <color rgb="FFFCFCFF"/>
        <color rgb="FF63BE7B"/>
      </colorScale>
    </cfRule>
  </conditionalFormatting>
  <conditionalFormatting sqref="F4">
    <cfRule type="colorScale" priority="3553">
      <colorScale>
        <cfvo type="min"/>
        <cfvo type="max"/>
        <color rgb="FFFCFCFF"/>
        <color rgb="FF63BE7B"/>
      </colorScale>
    </cfRule>
  </conditionalFormatting>
  <conditionalFormatting sqref="F4">
    <cfRule type="colorScale" priority="3555">
      <colorScale>
        <cfvo type="min"/>
        <cfvo type="max"/>
        <color rgb="FFFCFCFF"/>
        <color rgb="FF63BE7B"/>
      </colorScale>
    </cfRule>
  </conditionalFormatting>
  <conditionalFormatting sqref="F4">
    <cfRule type="colorScale" priority="3556">
      <colorScale>
        <cfvo type="min"/>
        <cfvo type="max"/>
        <color rgb="FFFCFCFF"/>
        <color rgb="FF63BE7B"/>
      </colorScale>
    </cfRule>
  </conditionalFormatting>
  <conditionalFormatting sqref="F4">
    <cfRule type="colorScale" priority="3557">
      <colorScale>
        <cfvo type="min"/>
        <cfvo type="max"/>
        <color rgb="FFFCFCFF"/>
        <color rgb="FF63BE7B"/>
      </colorScale>
    </cfRule>
    <cfRule type="colorScale" priority="3558">
      <colorScale>
        <cfvo type="min"/>
        <cfvo type="max"/>
        <color rgb="FFFCFCFF"/>
        <color rgb="FF63BE7B"/>
      </colorScale>
    </cfRule>
    <cfRule type="colorScale" priority="3559">
      <colorScale>
        <cfvo type="min"/>
        <cfvo type="percentile" val="50"/>
        <cfvo type="max"/>
        <color rgb="FFF8696B"/>
        <color rgb="FFFFEB84"/>
        <color rgb="FF63BE7B"/>
      </colorScale>
    </cfRule>
    <cfRule type="colorScale" priority="3560">
      <colorScale>
        <cfvo type="min"/>
        <cfvo type="max"/>
        <color rgb="FFFFEF9C"/>
        <color rgb="FF63BE7B"/>
      </colorScale>
    </cfRule>
  </conditionalFormatting>
  <conditionalFormatting sqref="F4">
    <cfRule type="colorScale" priority="3552">
      <colorScale>
        <cfvo type="min"/>
        <cfvo type="max"/>
        <color rgb="FFFCFCFF"/>
        <color rgb="FF63BE7B"/>
      </colorScale>
    </cfRule>
  </conditionalFormatting>
  <conditionalFormatting sqref="F4">
    <cfRule type="colorScale" priority="3551">
      <colorScale>
        <cfvo type="min"/>
        <cfvo type="max"/>
        <color rgb="FFFCFCFF"/>
        <color rgb="FF63BE7B"/>
      </colorScale>
    </cfRule>
  </conditionalFormatting>
  <conditionalFormatting sqref="F4">
    <cfRule type="colorScale" priority="3550">
      <colorScale>
        <cfvo type="min"/>
        <cfvo type="max"/>
        <color rgb="FFFCFCFF"/>
        <color rgb="FF63BE7B"/>
      </colorScale>
    </cfRule>
  </conditionalFormatting>
  <conditionalFormatting sqref="F4">
    <cfRule type="colorScale" priority="3549">
      <colorScale>
        <cfvo type="min"/>
        <cfvo type="max"/>
        <color rgb="FFFCFCFF"/>
        <color rgb="FF63BE7B"/>
      </colorScale>
    </cfRule>
  </conditionalFormatting>
  <conditionalFormatting sqref="G4">
    <cfRule type="colorScale" priority="3548">
      <colorScale>
        <cfvo type="min"/>
        <cfvo type="max"/>
        <color rgb="FFFCFCFF"/>
        <color rgb="FF63BE7B"/>
      </colorScale>
    </cfRule>
  </conditionalFormatting>
  <conditionalFormatting sqref="G4">
    <cfRule type="colorScale" priority="3538">
      <colorScale>
        <cfvo type="min"/>
        <cfvo type="max"/>
        <color rgb="FFFCFCFF"/>
        <color rgb="FF63BE7B"/>
      </colorScale>
    </cfRule>
  </conditionalFormatting>
  <conditionalFormatting sqref="G4">
    <cfRule type="colorScale" priority="3545">
      <colorScale>
        <cfvo type="min"/>
        <cfvo type="percentile" val="50"/>
        <cfvo type="max"/>
        <color rgb="FFF8696B"/>
        <color rgb="FFFCFCFF"/>
        <color rgb="FF63BE7B"/>
      </colorScale>
    </cfRule>
    <cfRule type="colorScale" priority="3546">
      <colorScale>
        <cfvo type="min"/>
        <cfvo type="max"/>
        <color rgb="FFFCFCFF"/>
        <color rgb="FF63BE7B"/>
      </colorScale>
    </cfRule>
  </conditionalFormatting>
  <conditionalFormatting sqref="G4">
    <cfRule type="colorScale" priority="3547">
      <colorScale>
        <cfvo type="min"/>
        <cfvo type="percentile" val="50"/>
        <cfvo type="max"/>
        <color rgb="FFF8696B"/>
        <color rgb="FFFCFCFF"/>
        <color rgb="FF63BE7B"/>
      </colorScale>
    </cfRule>
  </conditionalFormatting>
  <conditionalFormatting sqref="G4">
    <cfRule type="colorScale" priority="3537">
      <colorScale>
        <cfvo type="min"/>
        <cfvo type="max"/>
        <color rgb="FFFCFCFF"/>
        <color rgb="FF63BE7B"/>
      </colorScale>
    </cfRule>
  </conditionalFormatting>
  <conditionalFormatting sqref="G4">
    <cfRule type="colorScale" priority="3539">
      <colorScale>
        <cfvo type="min"/>
        <cfvo type="max"/>
        <color rgb="FFFCFCFF"/>
        <color rgb="FF63BE7B"/>
      </colorScale>
    </cfRule>
  </conditionalFormatting>
  <conditionalFormatting sqref="G4">
    <cfRule type="colorScale" priority="3540">
      <colorScale>
        <cfvo type="min"/>
        <cfvo type="max"/>
        <color rgb="FFFCFCFF"/>
        <color rgb="FF63BE7B"/>
      </colorScale>
    </cfRule>
  </conditionalFormatting>
  <conditionalFormatting sqref="G4">
    <cfRule type="colorScale" priority="3541">
      <colorScale>
        <cfvo type="min"/>
        <cfvo type="max"/>
        <color rgb="FFFCFCFF"/>
        <color rgb="FF63BE7B"/>
      </colorScale>
    </cfRule>
    <cfRule type="colorScale" priority="3542">
      <colorScale>
        <cfvo type="min"/>
        <cfvo type="max"/>
        <color rgb="FFFCFCFF"/>
        <color rgb="FF63BE7B"/>
      </colorScale>
    </cfRule>
    <cfRule type="colorScale" priority="3543">
      <colorScale>
        <cfvo type="min"/>
        <cfvo type="percentile" val="50"/>
        <cfvo type="max"/>
        <color rgb="FFF8696B"/>
        <color rgb="FFFFEB84"/>
        <color rgb="FF63BE7B"/>
      </colorScale>
    </cfRule>
    <cfRule type="colorScale" priority="3544">
      <colorScale>
        <cfvo type="min"/>
        <cfvo type="max"/>
        <color rgb="FFFFEF9C"/>
        <color rgb="FF63BE7B"/>
      </colorScale>
    </cfRule>
  </conditionalFormatting>
  <conditionalFormatting sqref="G4">
    <cfRule type="colorScale" priority="3536">
      <colorScale>
        <cfvo type="min"/>
        <cfvo type="max"/>
        <color rgb="FFFCFCFF"/>
        <color rgb="FF63BE7B"/>
      </colorScale>
    </cfRule>
  </conditionalFormatting>
  <conditionalFormatting sqref="G4">
    <cfRule type="colorScale" priority="3535">
      <colorScale>
        <cfvo type="min"/>
        <cfvo type="max"/>
        <color rgb="FFFCFCFF"/>
        <color rgb="FF63BE7B"/>
      </colorScale>
    </cfRule>
  </conditionalFormatting>
  <conditionalFormatting sqref="G4">
    <cfRule type="colorScale" priority="3534">
      <colorScale>
        <cfvo type="min"/>
        <cfvo type="max"/>
        <color rgb="FFFCFCFF"/>
        <color rgb="FF63BE7B"/>
      </colorScale>
    </cfRule>
  </conditionalFormatting>
  <conditionalFormatting sqref="G4">
    <cfRule type="colorScale" priority="3533">
      <colorScale>
        <cfvo type="min"/>
        <cfvo type="max"/>
        <color rgb="FFFCFCFF"/>
        <color rgb="FF63BE7B"/>
      </colorScale>
    </cfRule>
  </conditionalFormatting>
  <conditionalFormatting sqref="H4">
    <cfRule type="colorScale" priority="3532">
      <colorScale>
        <cfvo type="min"/>
        <cfvo type="max"/>
        <color rgb="FFFCFCFF"/>
        <color rgb="FF63BE7B"/>
      </colorScale>
    </cfRule>
  </conditionalFormatting>
  <conditionalFormatting sqref="H4">
    <cfRule type="colorScale" priority="3522">
      <colorScale>
        <cfvo type="min"/>
        <cfvo type="max"/>
        <color rgb="FFFCFCFF"/>
        <color rgb="FF63BE7B"/>
      </colorScale>
    </cfRule>
  </conditionalFormatting>
  <conditionalFormatting sqref="H4">
    <cfRule type="colorScale" priority="3529">
      <colorScale>
        <cfvo type="min"/>
        <cfvo type="percentile" val="50"/>
        <cfvo type="max"/>
        <color rgb="FFF8696B"/>
        <color rgb="FFFCFCFF"/>
        <color rgb="FF63BE7B"/>
      </colorScale>
    </cfRule>
    <cfRule type="colorScale" priority="3530">
      <colorScale>
        <cfvo type="min"/>
        <cfvo type="max"/>
        <color rgb="FFFCFCFF"/>
        <color rgb="FF63BE7B"/>
      </colorScale>
    </cfRule>
  </conditionalFormatting>
  <conditionalFormatting sqref="H4">
    <cfRule type="colorScale" priority="3531">
      <colorScale>
        <cfvo type="min"/>
        <cfvo type="percentile" val="50"/>
        <cfvo type="max"/>
        <color rgb="FFF8696B"/>
        <color rgb="FFFCFCFF"/>
        <color rgb="FF63BE7B"/>
      </colorScale>
    </cfRule>
  </conditionalFormatting>
  <conditionalFormatting sqref="H4">
    <cfRule type="colorScale" priority="3521">
      <colorScale>
        <cfvo type="min"/>
        <cfvo type="max"/>
        <color rgb="FFFCFCFF"/>
        <color rgb="FF63BE7B"/>
      </colorScale>
    </cfRule>
  </conditionalFormatting>
  <conditionalFormatting sqref="H4">
    <cfRule type="colorScale" priority="3523">
      <colorScale>
        <cfvo type="min"/>
        <cfvo type="max"/>
        <color rgb="FFFCFCFF"/>
        <color rgb="FF63BE7B"/>
      </colorScale>
    </cfRule>
  </conditionalFormatting>
  <conditionalFormatting sqref="H4">
    <cfRule type="colorScale" priority="3524">
      <colorScale>
        <cfvo type="min"/>
        <cfvo type="max"/>
        <color rgb="FFFCFCFF"/>
        <color rgb="FF63BE7B"/>
      </colorScale>
    </cfRule>
  </conditionalFormatting>
  <conditionalFormatting sqref="H4">
    <cfRule type="colorScale" priority="3525">
      <colorScale>
        <cfvo type="min"/>
        <cfvo type="max"/>
        <color rgb="FFFCFCFF"/>
        <color rgb="FF63BE7B"/>
      </colorScale>
    </cfRule>
    <cfRule type="colorScale" priority="3526">
      <colorScale>
        <cfvo type="min"/>
        <cfvo type="max"/>
        <color rgb="FFFCFCFF"/>
        <color rgb="FF63BE7B"/>
      </colorScale>
    </cfRule>
    <cfRule type="colorScale" priority="3527">
      <colorScale>
        <cfvo type="min"/>
        <cfvo type="percentile" val="50"/>
        <cfvo type="max"/>
        <color rgb="FFF8696B"/>
        <color rgb="FFFFEB84"/>
        <color rgb="FF63BE7B"/>
      </colorScale>
    </cfRule>
    <cfRule type="colorScale" priority="3528">
      <colorScale>
        <cfvo type="min"/>
        <cfvo type="max"/>
        <color rgb="FFFFEF9C"/>
        <color rgb="FF63BE7B"/>
      </colorScale>
    </cfRule>
  </conditionalFormatting>
  <conditionalFormatting sqref="H4">
    <cfRule type="colorScale" priority="3520">
      <colorScale>
        <cfvo type="min"/>
        <cfvo type="max"/>
        <color rgb="FFFCFCFF"/>
        <color rgb="FF63BE7B"/>
      </colorScale>
    </cfRule>
  </conditionalFormatting>
  <conditionalFormatting sqref="H4">
    <cfRule type="colorScale" priority="3519">
      <colorScale>
        <cfvo type="min"/>
        <cfvo type="max"/>
        <color rgb="FFFCFCFF"/>
        <color rgb="FF63BE7B"/>
      </colorScale>
    </cfRule>
  </conditionalFormatting>
  <conditionalFormatting sqref="H4">
    <cfRule type="colorScale" priority="3518">
      <colorScale>
        <cfvo type="min"/>
        <cfvo type="max"/>
        <color rgb="FFFCFCFF"/>
        <color rgb="FF63BE7B"/>
      </colorScale>
    </cfRule>
  </conditionalFormatting>
  <conditionalFormatting sqref="H4">
    <cfRule type="colorScale" priority="3517">
      <colorScale>
        <cfvo type="min"/>
        <cfvo type="max"/>
        <color rgb="FFFCFCFF"/>
        <color rgb="FF63BE7B"/>
      </colorScale>
    </cfRule>
  </conditionalFormatting>
  <conditionalFormatting sqref="I4">
    <cfRule type="colorScale" priority="3516">
      <colorScale>
        <cfvo type="min"/>
        <cfvo type="max"/>
        <color rgb="FFFCFCFF"/>
        <color rgb="FF63BE7B"/>
      </colorScale>
    </cfRule>
  </conditionalFormatting>
  <conditionalFormatting sqref="I4">
    <cfRule type="colorScale" priority="3506">
      <colorScale>
        <cfvo type="min"/>
        <cfvo type="max"/>
        <color rgb="FFFCFCFF"/>
        <color rgb="FF63BE7B"/>
      </colorScale>
    </cfRule>
  </conditionalFormatting>
  <conditionalFormatting sqref="I4">
    <cfRule type="colorScale" priority="3513">
      <colorScale>
        <cfvo type="min"/>
        <cfvo type="percentile" val="50"/>
        <cfvo type="max"/>
        <color rgb="FFF8696B"/>
        <color rgb="FFFCFCFF"/>
        <color rgb="FF63BE7B"/>
      </colorScale>
    </cfRule>
    <cfRule type="colorScale" priority="3514">
      <colorScale>
        <cfvo type="min"/>
        <cfvo type="max"/>
        <color rgb="FFFCFCFF"/>
        <color rgb="FF63BE7B"/>
      </colorScale>
    </cfRule>
  </conditionalFormatting>
  <conditionalFormatting sqref="I4">
    <cfRule type="colorScale" priority="3515">
      <colorScale>
        <cfvo type="min"/>
        <cfvo type="percentile" val="50"/>
        <cfvo type="max"/>
        <color rgb="FFF8696B"/>
        <color rgb="FFFCFCFF"/>
        <color rgb="FF63BE7B"/>
      </colorScale>
    </cfRule>
  </conditionalFormatting>
  <conditionalFormatting sqref="I4">
    <cfRule type="colorScale" priority="3505">
      <colorScale>
        <cfvo type="min"/>
        <cfvo type="max"/>
        <color rgb="FFFCFCFF"/>
        <color rgb="FF63BE7B"/>
      </colorScale>
    </cfRule>
  </conditionalFormatting>
  <conditionalFormatting sqref="I4">
    <cfRule type="colorScale" priority="3507">
      <colorScale>
        <cfvo type="min"/>
        <cfvo type="max"/>
        <color rgb="FFFCFCFF"/>
        <color rgb="FF63BE7B"/>
      </colorScale>
    </cfRule>
  </conditionalFormatting>
  <conditionalFormatting sqref="I4">
    <cfRule type="colorScale" priority="3508">
      <colorScale>
        <cfvo type="min"/>
        <cfvo type="max"/>
        <color rgb="FFFCFCFF"/>
        <color rgb="FF63BE7B"/>
      </colorScale>
    </cfRule>
  </conditionalFormatting>
  <conditionalFormatting sqref="I4">
    <cfRule type="colorScale" priority="3509">
      <colorScale>
        <cfvo type="min"/>
        <cfvo type="max"/>
        <color rgb="FFFCFCFF"/>
        <color rgb="FF63BE7B"/>
      </colorScale>
    </cfRule>
    <cfRule type="colorScale" priority="3510">
      <colorScale>
        <cfvo type="min"/>
        <cfvo type="max"/>
        <color rgb="FFFCFCFF"/>
        <color rgb="FF63BE7B"/>
      </colorScale>
    </cfRule>
    <cfRule type="colorScale" priority="3511">
      <colorScale>
        <cfvo type="min"/>
        <cfvo type="percentile" val="50"/>
        <cfvo type="max"/>
        <color rgb="FFF8696B"/>
        <color rgb="FFFFEB84"/>
        <color rgb="FF63BE7B"/>
      </colorScale>
    </cfRule>
    <cfRule type="colorScale" priority="3512">
      <colorScale>
        <cfvo type="min"/>
        <cfvo type="max"/>
        <color rgb="FFFFEF9C"/>
        <color rgb="FF63BE7B"/>
      </colorScale>
    </cfRule>
  </conditionalFormatting>
  <conditionalFormatting sqref="I4">
    <cfRule type="colorScale" priority="3504">
      <colorScale>
        <cfvo type="min"/>
        <cfvo type="max"/>
        <color rgb="FFFCFCFF"/>
        <color rgb="FF63BE7B"/>
      </colorScale>
    </cfRule>
  </conditionalFormatting>
  <conditionalFormatting sqref="I4">
    <cfRule type="colorScale" priority="3503">
      <colorScale>
        <cfvo type="min"/>
        <cfvo type="max"/>
        <color rgb="FFFCFCFF"/>
        <color rgb="FF63BE7B"/>
      </colorScale>
    </cfRule>
  </conditionalFormatting>
  <conditionalFormatting sqref="I4">
    <cfRule type="colorScale" priority="3502">
      <colorScale>
        <cfvo type="min"/>
        <cfvo type="max"/>
        <color rgb="FFFCFCFF"/>
        <color rgb="FF63BE7B"/>
      </colorScale>
    </cfRule>
  </conditionalFormatting>
  <conditionalFormatting sqref="I4">
    <cfRule type="colorScale" priority="3501">
      <colorScale>
        <cfvo type="min"/>
        <cfvo type="max"/>
        <color rgb="FFFCFCFF"/>
        <color rgb="FF63BE7B"/>
      </colorScale>
    </cfRule>
  </conditionalFormatting>
  <conditionalFormatting sqref="J4">
    <cfRule type="colorScale" priority="3500">
      <colorScale>
        <cfvo type="min"/>
        <cfvo type="max"/>
        <color rgb="FFFCFCFF"/>
        <color rgb="FF63BE7B"/>
      </colorScale>
    </cfRule>
  </conditionalFormatting>
  <conditionalFormatting sqref="J4">
    <cfRule type="colorScale" priority="3490">
      <colorScale>
        <cfvo type="min"/>
        <cfvo type="max"/>
        <color rgb="FFFCFCFF"/>
        <color rgb="FF63BE7B"/>
      </colorScale>
    </cfRule>
  </conditionalFormatting>
  <conditionalFormatting sqref="J4">
    <cfRule type="colorScale" priority="3497">
      <colorScale>
        <cfvo type="min"/>
        <cfvo type="percentile" val="50"/>
        <cfvo type="max"/>
        <color rgb="FFF8696B"/>
        <color rgb="FFFCFCFF"/>
        <color rgb="FF63BE7B"/>
      </colorScale>
    </cfRule>
    <cfRule type="colorScale" priority="3498">
      <colorScale>
        <cfvo type="min"/>
        <cfvo type="max"/>
        <color rgb="FFFCFCFF"/>
        <color rgb="FF63BE7B"/>
      </colorScale>
    </cfRule>
  </conditionalFormatting>
  <conditionalFormatting sqref="J4">
    <cfRule type="colorScale" priority="3499">
      <colorScale>
        <cfvo type="min"/>
        <cfvo type="percentile" val="50"/>
        <cfvo type="max"/>
        <color rgb="FFF8696B"/>
        <color rgb="FFFCFCFF"/>
        <color rgb="FF63BE7B"/>
      </colorScale>
    </cfRule>
  </conditionalFormatting>
  <conditionalFormatting sqref="J4">
    <cfRule type="colorScale" priority="3489">
      <colorScale>
        <cfvo type="min"/>
        <cfvo type="max"/>
        <color rgb="FFFCFCFF"/>
        <color rgb="FF63BE7B"/>
      </colorScale>
    </cfRule>
  </conditionalFormatting>
  <conditionalFormatting sqref="J4">
    <cfRule type="colorScale" priority="3491">
      <colorScale>
        <cfvo type="min"/>
        <cfvo type="max"/>
        <color rgb="FFFCFCFF"/>
        <color rgb="FF63BE7B"/>
      </colorScale>
    </cfRule>
  </conditionalFormatting>
  <conditionalFormatting sqref="J4">
    <cfRule type="colorScale" priority="3492">
      <colorScale>
        <cfvo type="min"/>
        <cfvo type="max"/>
        <color rgb="FFFCFCFF"/>
        <color rgb="FF63BE7B"/>
      </colorScale>
    </cfRule>
  </conditionalFormatting>
  <conditionalFormatting sqref="J4">
    <cfRule type="colorScale" priority="3493">
      <colorScale>
        <cfvo type="min"/>
        <cfvo type="max"/>
        <color rgb="FFFCFCFF"/>
        <color rgb="FF63BE7B"/>
      </colorScale>
    </cfRule>
    <cfRule type="colorScale" priority="3494">
      <colorScale>
        <cfvo type="min"/>
        <cfvo type="max"/>
        <color rgb="FFFCFCFF"/>
        <color rgb="FF63BE7B"/>
      </colorScale>
    </cfRule>
    <cfRule type="colorScale" priority="3495">
      <colorScale>
        <cfvo type="min"/>
        <cfvo type="percentile" val="50"/>
        <cfvo type="max"/>
        <color rgb="FFF8696B"/>
        <color rgb="FFFFEB84"/>
        <color rgb="FF63BE7B"/>
      </colorScale>
    </cfRule>
    <cfRule type="colorScale" priority="3496">
      <colorScale>
        <cfvo type="min"/>
        <cfvo type="max"/>
        <color rgb="FFFFEF9C"/>
        <color rgb="FF63BE7B"/>
      </colorScale>
    </cfRule>
  </conditionalFormatting>
  <conditionalFormatting sqref="J4">
    <cfRule type="colorScale" priority="3488">
      <colorScale>
        <cfvo type="min"/>
        <cfvo type="max"/>
        <color rgb="FFFCFCFF"/>
        <color rgb="FF63BE7B"/>
      </colorScale>
    </cfRule>
  </conditionalFormatting>
  <conditionalFormatting sqref="J4">
    <cfRule type="colorScale" priority="3487">
      <colorScale>
        <cfvo type="min"/>
        <cfvo type="max"/>
        <color rgb="FFFCFCFF"/>
        <color rgb="FF63BE7B"/>
      </colorScale>
    </cfRule>
  </conditionalFormatting>
  <conditionalFormatting sqref="J4">
    <cfRule type="colorScale" priority="3486">
      <colorScale>
        <cfvo type="min"/>
        <cfvo type="max"/>
        <color rgb="FFFCFCFF"/>
        <color rgb="FF63BE7B"/>
      </colorScale>
    </cfRule>
  </conditionalFormatting>
  <conditionalFormatting sqref="J4">
    <cfRule type="colorScale" priority="3485">
      <colorScale>
        <cfvo type="min"/>
        <cfvo type="max"/>
        <color rgb="FFFCFCFF"/>
        <color rgb="FF63BE7B"/>
      </colorScale>
    </cfRule>
  </conditionalFormatting>
  <conditionalFormatting sqref="K4">
    <cfRule type="colorScale" priority="3484">
      <colorScale>
        <cfvo type="min"/>
        <cfvo type="max"/>
        <color rgb="FFFCFCFF"/>
        <color rgb="FF63BE7B"/>
      </colorScale>
    </cfRule>
  </conditionalFormatting>
  <conditionalFormatting sqref="K4">
    <cfRule type="colorScale" priority="3474">
      <colorScale>
        <cfvo type="min"/>
        <cfvo type="max"/>
        <color rgb="FFFCFCFF"/>
        <color rgb="FF63BE7B"/>
      </colorScale>
    </cfRule>
  </conditionalFormatting>
  <conditionalFormatting sqref="K4">
    <cfRule type="colorScale" priority="3481">
      <colorScale>
        <cfvo type="min"/>
        <cfvo type="percentile" val="50"/>
        <cfvo type="max"/>
        <color rgb="FFF8696B"/>
        <color rgb="FFFCFCFF"/>
        <color rgb="FF63BE7B"/>
      </colorScale>
    </cfRule>
    <cfRule type="colorScale" priority="3482">
      <colorScale>
        <cfvo type="min"/>
        <cfvo type="max"/>
        <color rgb="FFFCFCFF"/>
        <color rgb="FF63BE7B"/>
      </colorScale>
    </cfRule>
  </conditionalFormatting>
  <conditionalFormatting sqref="K4">
    <cfRule type="colorScale" priority="3483">
      <colorScale>
        <cfvo type="min"/>
        <cfvo type="percentile" val="50"/>
        <cfvo type="max"/>
        <color rgb="FFF8696B"/>
        <color rgb="FFFCFCFF"/>
        <color rgb="FF63BE7B"/>
      </colorScale>
    </cfRule>
  </conditionalFormatting>
  <conditionalFormatting sqref="K4">
    <cfRule type="colorScale" priority="3473">
      <colorScale>
        <cfvo type="min"/>
        <cfvo type="max"/>
        <color rgb="FFFCFCFF"/>
        <color rgb="FF63BE7B"/>
      </colorScale>
    </cfRule>
  </conditionalFormatting>
  <conditionalFormatting sqref="K4">
    <cfRule type="colorScale" priority="3475">
      <colorScale>
        <cfvo type="min"/>
        <cfvo type="max"/>
        <color rgb="FFFCFCFF"/>
        <color rgb="FF63BE7B"/>
      </colorScale>
    </cfRule>
  </conditionalFormatting>
  <conditionalFormatting sqref="K4">
    <cfRule type="colorScale" priority="3476">
      <colorScale>
        <cfvo type="min"/>
        <cfvo type="max"/>
        <color rgb="FFFCFCFF"/>
        <color rgb="FF63BE7B"/>
      </colorScale>
    </cfRule>
  </conditionalFormatting>
  <conditionalFormatting sqref="K4">
    <cfRule type="colorScale" priority="3477">
      <colorScale>
        <cfvo type="min"/>
        <cfvo type="max"/>
        <color rgb="FFFCFCFF"/>
        <color rgb="FF63BE7B"/>
      </colorScale>
    </cfRule>
    <cfRule type="colorScale" priority="3478">
      <colorScale>
        <cfvo type="min"/>
        <cfvo type="max"/>
        <color rgb="FFFCFCFF"/>
        <color rgb="FF63BE7B"/>
      </colorScale>
    </cfRule>
    <cfRule type="colorScale" priority="3479">
      <colorScale>
        <cfvo type="min"/>
        <cfvo type="percentile" val="50"/>
        <cfvo type="max"/>
        <color rgb="FFF8696B"/>
        <color rgb="FFFFEB84"/>
        <color rgb="FF63BE7B"/>
      </colorScale>
    </cfRule>
    <cfRule type="colorScale" priority="3480">
      <colorScale>
        <cfvo type="min"/>
        <cfvo type="max"/>
        <color rgb="FFFFEF9C"/>
        <color rgb="FF63BE7B"/>
      </colorScale>
    </cfRule>
  </conditionalFormatting>
  <conditionalFormatting sqref="K4">
    <cfRule type="colorScale" priority="3472">
      <colorScale>
        <cfvo type="min"/>
        <cfvo type="max"/>
        <color rgb="FFFCFCFF"/>
        <color rgb="FF63BE7B"/>
      </colorScale>
    </cfRule>
  </conditionalFormatting>
  <conditionalFormatting sqref="K4">
    <cfRule type="colorScale" priority="3471">
      <colorScale>
        <cfvo type="min"/>
        <cfvo type="max"/>
        <color rgb="FFFCFCFF"/>
        <color rgb="FF63BE7B"/>
      </colorScale>
    </cfRule>
  </conditionalFormatting>
  <conditionalFormatting sqref="K4">
    <cfRule type="colorScale" priority="3470">
      <colorScale>
        <cfvo type="min"/>
        <cfvo type="max"/>
        <color rgb="FFFCFCFF"/>
        <color rgb="FF63BE7B"/>
      </colorScale>
    </cfRule>
  </conditionalFormatting>
  <conditionalFormatting sqref="K4">
    <cfRule type="colorScale" priority="3469">
      <colorScale>
        <cfvo type="min"/>
        <cfvo type="max"/>
        <color rgb="FFFCFCFF"/>
        <color rgb="FF63BE7B"/>
      </colorScale>
    </cfRule>
  </conditionalFormatting>
  <conditionalFormatting sqref="L4">
    <cfRule type="colorScale" priority="3468">
      <colorScale>
        <cfvo type="min"/>
        <cfvo type="max"/>
        <color rgb="FFFCFCFF"/>
        <color rgb="FF63BE7B"/>
      </colorScale>
    </cfRule>
  </conditionalFormatting>
  <conditionalFormatting sqref="L4">
    <cfRule type="colorScale" priority="3458">
      <colorScale>
        <cfvo type="min"/>
        <cfvo type="max"/>
        <color rgb="FFFCFCFF"/>
        <color rgb="FF63BE7B"/>
      </colorScale>
    </cfRule>
  </conditionalFormatting>
  <conditionalFormatting sqref="L4">
    <cfRule type="colorScale" priority="3465">
      <colorScale>
        <cfvo type="min"/>
        <cfvo type="percentile" val="50"/>
        <cfvo type="max"/>
        <color rgb="FFF8696B"/>
        <color rgb="FFFCFCFF"/>
        <color rgb="FF63BE7B"/>
      </colorScale>
    </cfRule>
    <cfRule type="colorScale" priority="3466">
      <colorScale>
        <cfvo type="min"/>
        <cfvo type="max"/>
        <color rgb="FFFCFCFF"/>
        <color rgb="FF63BE7B"/>
      </colorScale>
    </cfRule>
  </conditionalFormatting>
  <conditionalFormatting sqref="L4">
    <cfRule type="colorScale" priority="3467">
      <colorScale>
        <cfvo type="min"/>
        <cfvo type="percentile" val="50"/>
        <cfvo type="max"/>
        <color rgb="FFF8696B"/>
        <color rgb="FFFCFCFF"/>
        <color rgb="FF63BE7B"/>
      </colorScale>
    </cfRule>
  </conditionalFormatting>
  <conditionalFormatting sqref="L4">
    <cfRule type="colorScale" priority="3457">
      <colorScale>
        <cfvo type="min"/>
        <cfvo type="max"/>
        <color rgb="FFFCFCFF"/>
        <color rgb="FF63BE7B"/>
      </colorScale>
    </cfRule>
  </conditionalFormatting>
  <conditionalFormatting sqref="L4">
    <cfRule type="colorScale" priority="3459">
      <colorScale>
        <cfvo type="min"/>
        <cfvo type="max"/>
        <color rgb="FFFCFCFF"/>
        <color rgb="FF63BE7B"/>
      </colorScale>
    </cfRule>
  </conditionalFormatting>
  <conditionalFormatting sqref="L4">
    <cfRule type="colorScale" priority="3460">
      <colorScale>
        <cfvo type="min"/>
        <cfvo type="max"/>
        <color rgb="FFFCFCFF"/>
        <color rgb="FF63BE7B"/>
      </colorScale>
    </cfRule>
  </conditionalFormatting>
  <conditionalFormatting sqref="L4">
    <cfRule type="colorScale" priority="3461">
      <colorScale>
        <cfvo type="min"/>
        <cfvo type="max"/>
        <color rgb="FFFCFCFF"/>
        <color rgb="FF63BE7B"/>
      </colorScale>
    </cfRule>
    <cfRule type="colorScale" priority="3462">
      <colorScale>
        <cfvo type="min"/>
        <cfvo type="max"/>
        <color rgb="FFFCFCFF"/>
        <color rgb="FF63BE7B"/>
      </colorScale>
    </cfRule>
    <cfRule type="colorScale" priority="3463">
      <colorScale>
        <cfvo type="min"/>
        <cfvo type="percentile" val="50"/>
        <cfvo type="max"/>
        <color rgb="FFF8696B"/>
        <color rgb="FFFFEB84"/>
        <color rgb="FF63BE7B"/>
      </colorScale>
    </cfRule>
    <cfRule type="colorScale" priority="3464">
      <colorScale>
        <cfvo type="min"/>
        <cfvo type="max"/>
        <color rgb="FFFFEF9C"/>
        <color rgb="FF63BE7B"/>
      </colorScale>
    </cfRule>
  </conditionalFormatting>
  <conditionalFormatting sqref="L4">
    <cfRule type="colorScale" priority="3456">
      <colorScale>
        <cfvo type="min"/>
        <cfvo type="max"/>
        <color rgb="FFFCFCFF"/>
        <color rgb="FF63BE7B"/>
      </colorScale>
    </cfRule>
  </conditionalFormatting>
  <conditionalFormatting sqref="L4">
    <cfRule type="colorScale" priority="3455">
      <colorScale>
        <cfvo type="min"/>
        <cfvo type="max"/>
        <color rgb="FFFCFCFF"/>
        <color rgb="FF63BE7B"/>
      </colorScale>
    </cfRule>
  </conditionalFormatting>
  <conditionalFormatting sqref="L4">
    <cfRule type="colorScale" priority="3454">
      <colorScale>
        <cfvo type="min"/>
        <cfvo type="max"/>
        <color rgb="FFFCFCFF"/>
        <color rgb="FF63BE7B"/>
      </colorScale>
    </cfRule>
  </conditionalFormatting>
  <conditionalFormatting sqref="L4">
    <cfRule type="colorScale" priority="3453">
      <colorScale>
        <cfvo type="min"/>
        <cfvo type="max"/>
        <color rgb="FFFCFCFF"/>
        <color rgb="FF63BE7B"/>
      </colorScale>
    </cfRule>
  </conditionalFormatting>
  <conditionalFormatting sqref="D5">
    <cfRule type="colorScale" priority="3195">
      <colorScale>
        <cfvo type="min"/>
        <cfvo type="percentile" val="50"/>
        <cfvo type="max"/>
        <color rgb="FFF8696B"/>
        <color rgb="FFFCFCFF"/>
        <color rgb="FF63BE7B"/>
      </colorScale>
    </cfRule>
  </conditionalFormatting>
  <conditionalFormatting sqref="D5">
    <cfRule type="colorScale" priority="3274">
      <colorScale>
        <cfvo type="min"/>
        <cfvo type="percentile" val="50"/>
        <cfvo type="max"/>
        <color rgb="FFF8696B"/>
        <color rgb="FFFCFCFF"/>
        <color rgb="FF63BE7B"/>
      </colorScale>
    </cfRule>
    <cfRule type="colorScale" priority="3276">
      <colorScale>
        <cfvo type="min"/>
        <cfvo type="percentile" val="50"/>
        <cfvo type="max"/>
        <color rgb="FFF8696B"/>
        <color rgb="FFFCFCFF"/>
        <color rgb="FF63BE7B"/>
      </colorScale>
    </cfRule>
    <cfRule type="colorScale" priority="3282">
      <colorScale>
        <cfvo type="min"/>
        <cfvo type="percentile" val="50"/>
        <cfvo type="max"/>
        <color rgb="FFF8696B"/>
        <color rgb="FFFCFCFF"/>
        <color rgb="FF63BE7B"/>
      </colorScale>
    </cfRule>
    <cfRule type="colorScale" priority="3380">
      <colorScale>
        <cfvo type="min"/>
        <cfvo type="percentile" val="50"/>
        <cfvo type="max"/>
        <color rgb="FFF8696B"/>
        <color rgb="FFFCFCFF"/>
        <color rgb="FF63BE7B"/>
      </colorScale>
    </cfRule>
    <cfRule type="colorScale" priority="3401">
      <colorScale>
        <cfvo type="min"/>
        <cfvo type="percentile" val="50"/>
        <cfvo type="max"/>
        <color rgb="FFF8696B"/>
        <color rgb="FFFCFCFF"/>
        <color rgb="FF63BE7B"/>
      </colorScale>
    </cfRule>
  </conditionalFormatting>
  <conditionalFormatting sqref="E5">
    <cfRule type="colorScale" priority="3194">
      <colorScale>
        <cfvo type="min"/>
        <cfvo type="max"/>
        <color rgb="FFFCFCFF"/>
        <color rgb="FF63BE7B"/>
      </colorScale>
    </cfRule>
  </conditionalFormatting>
  <conditionalFormatting sqref="E5">
    <cfRule type="colorScale" priority="3266">
      <colorScale>
        <cfvo type="min"/>
        <cfvo type="max"/>
        <color rgb="FFFCFCFF"/>
        <color rgb="FF63BE7B"/>
      </colorScale>
    </cfRule>
    <cfRule type="colorScale" priority="3283">
      <colorScale>
        <cfvo type="min"/>
        <cfvo type="max"/>
        <color rgb="FFFCFCFF"/>
        <color rgb="FF63BE7B"/>
      </colorScale>
    </cfRule>
    <cfRule type="colorScale" priority="3284">
      <colorScale>
        <cfvo type="min"/>
        <cfvo type="percentile" val="50"/>
        <cfvo type="max"/>
        <color rgb="FFF8696B"/>
        <color rgb="FFFCFCFF"/>
        <color rgb="FF63BE7B"/>
      </colorScale>
    </cfRule>
    <cfRule type="colorScale" priority="3285">
      <colorScale>
        <cfvo type="min"/>
        <cfvo type="max"/>
        <color rgb="FFFCFCFF"/>
        <color rgb="FF63BE7B"/>
      </colorScale>
    </cfRule>
    <cfRule type="colorScale" priority="3286">
      <colorScale>
        <cfvo type="min"/>
        <cfvo type="percentile" val="50"/>
        <cfvo type="max"/>
        <color rgb="FFF8696B"/>
        <color rgb="FFFCFCFF"/>
        <color rgb="FF63BE7B"/>
      </colorScale>
    </cfRule>
    <cfRule type="colorScale" priority="3353">
      <colorScale>
        <cfvo type="min"/>
        <cfvo type="max"/>
        <color rgb="FFFCFCFF"/>
        <color rgb="FF63BE7B"/>
      </colorScale>
    </cfRule>
    <cfRule type="colorScale" priority="3381">
      <colorScale>
        <cfvo type="min"/>
        <cfvo type="max"/>
        <color rgb="FFFCFCFF"/>
        <color rgb="FF63BE7B"/>
      </colorScale>
    </cfRule>
    <cfRule type="colorScale" priority="3417">
      <colorScale>
        <cfvo type="min"/>
        <cfvo type="max"/>
        <color rgb="FFFCFCFF"/>
        <color rgb="FF63BE7B"/>
      </colorScale>
    </cfRule>
  </conditionalFormatting>
  <conditionalFormatting sqref="N5">
    <cfRule type="colorScale" priority="3262">
      <colorScale>
        <cfvo type="min"/>
        <cfvo type="max"/>
        <color rgb="FFFCFCFF"/>
        <color rgb="FF63BE7B"/>
      </colorScale>
    </cfRule>
    <cfRule type="colorScale" priority="3263">
      <colorScale>
        <cfvo type="min"/>
        <cfvo type="max"/>
        <color rgb="FFFCFCFF"/>
        <color rgb="FF63BE7B"/>
      </colorScale>
    </cfRule>
    <cfRule type="colorScale" priority="3264">
      <colorScale>
        <cfvo type="min"/>
        <cfvo type="percentile" val="50"/>
        <cfvo type="max"/>
        <color rgb="FFF8696B"/>
        <color rgb="FFFFEB84"/>
        <color rgb="FF63BE7B"/>
      </colorScale>
    </cfRule>
    <cfRule type="colorScale" priority="3265">
      <colorScale>
        <cfvo type="min"/>
        <cfvo type="max"/>
        <color rgb="FFFFEF9C"/>
        <color rgb="FF63BE7B"/>
      </colorScale>
    </cfRule>
  </conditionalFormatting>
  <conditionalFormatting sqref="N5">
    <cfRule type="colorScale" priority="3254">
      <colorScale>
        <cfvo type="min"/>
        <cfvo type="max"/>
        <color rgb="FFFCFCFF"/>
        <color rgb="FF63BE7B"/>
      </colorScale>
    </cfRule>
    <cfRule type="colorScale" priority="3255">
      <colorScale>
        <cfvo type="min"/>
        <cfvo type="max"/>
        <color rgb="FFFCFCFF"/>
        <color rgb="FF63BE7B"/>
      </colorScale>
    </cfRule>
    <cfRule type="colorScale" priority="3256">
      <colorScale>
        <cfvo type="min"/>
        <cfvo type="percentile" val="50"/>
        <cfvo type="max"/>
        <color rgb="FFF8696B"/>
        <color rgb="FFFFEB84"/>
        <color rgb="FF63BE7B"/>
      </colorScale>
    </cfRule>
    <cfRule type="colorScale" priority="3257">
      <colorScale>
        <cfvo type="min"/>
        <cfvo type="max"/>
        <color rgb="FFFFEF9C"/>
        <color rgb="FF63BE7B"/>
      </colorScale>
    </cfRule>
  </conditionalFormatting>
  <conditionalFormatting sqref="N5">
    <cfRule type="colorScale" priority="3249">
      <colorScale>
        <cfvo type="min"/>
        <cfvo type="max"/>
        <color rgb="FFFCFCFF"/>
        <color rgb="FF63BE7B"/>
      </colorScale>
    </cfRule>
    <cfRule type="colorScale" priority="3250">
      <colorScale>
        <cfvo type="min"/>
        <cfvo type="max"/>
        <color rgb="FFFCFCFF"/>
        <color rgb="FF63BE7B"/>
      </colorScale>
    </cfRule>
    <cfRule type="colorScale" priority="3251">
      <colorScale>
        <cfvo type="min"/>
        <cfvo type="percentile" val="50"/>
        <cfvo type="max"/>
        <color rgb="FFF8696B"/>
        <color rgb="FFFFEB84"/>
        <color rgb="FF63BE7B"/>
      </colorScale>
    </cfRule>
    <cfRule type="colorScale" priority="3252">
      <colorScale>
        <cfvo type="min"/>
        <cfvo type="max"/>
        <color rgb="FFFFEF9C"/>
        <color rgb="FF63BE7B"/>
      </colorScale>
    </cfRule>
  </conditionalFormatting>
  <conditionalFormatting sqref="N5">
    <cfRule type="colorScale" priority="3244">
      <colorScale>
        <cfvo type="min"/>
        <cfvo type="max"/>
        <color rgb="FFFCFCFF"/>
        <color rgb="FF63BE7B"/>
      </colorScale>
    </cfRule>
    <cfRule type="colorScale" priority="3245">
      <colorScale>
        <cfvo type="min"/>
        <cfvo type="max"/>
        <color rgb="FFFCFCFF"/>
        <color rgb="FF63BE7B"/>
      </colorScale>
    </cfRule>
    <cfRule type="colorScale" priority="3246">
      <colorScale>
        <cfvo type="min"/>
        <cfvo type="percentile" val="50"/>
        <cfvo type="max"/>
        <color rgb="FFF8696B"/>
        <color rgb="FFFFEB84"/>
        <color rgb="FF63BE7B"/>
      </colorScale>
    </cfRule>
    <cfRule type="colorScale" priority="3247">
      <colorScale>
        <cfvo type="min"/>
        <cfvo type="max"/>
        <color rgb="FFFFEF9C"/>
        <color rgb="FF63BE7B"/>
      </colorScale>
    </cfRule>
  </conditionalFormatting>
  <conditionalFormatting sqref="N5">
    <cfRule type="colorScale" priority="3239">
      <colorScale>
        <cfvo type="min"/>
        <cfvo type="max"/>
        <color rgb="FFFCFCFF"/>
        <color rgb="FF63BE7B"/>
      </colorScale>
    </cfRule>
    <cfRule type="colorScale" priority="3240">
      <colorScale>
        <cfvo type="min"/>
        <cfvo type="max"/>
        <color rgb="FFFCFCFF"/>
        <color rgb="FF63BE7B"/>
      </colorScale>
    </cfRule>
    <cfRule type="colorScale" priority="3241">
      <colorScale>
        <cfvo type="min"/>
        <cfvo type="percentile" val="50"/>
        <cfvo type="max"/>
        <color rgb="FFF8696B"/>
        <color rgb="FFFFEB84"/>
        <color rgb="FF63BE7B"/>
      </colorScale>
    </cfRule>
    <cfRule type="colorScale" priority="3242">
      <colorScale>
        <cfvo type="min"/>
        <cfvo type="max"/>
        <color rgb="FFFFEF9C"/>
        <color rgb="FF63BE7B"/>
      </colorScale>
    </cfRule>
  </conditionalFormatting>
  <conditionalFormatting sqref="N5">
    <cfRule type="colorScale" priority="3234">
      <colorScale>
        <cfvo type="min"/>
        <cfvo type="max"/>
        <color rgb="FFFCFCFF"/>
        <color rgb="FF63BE7B"/>
      </colorScale>
    </cfRule>
    <cfRule type="colorScale" priority="3235">
      <colorScale>
        <cfvo type="min"/>
        <cfvo type="max"/>
        <color rgb="FFFCFCFF"/>
        <color rgb="FF63BE7B"/>
      </colorScale>
    </cfRule>
    <cfRule type="colorScale" priority="3236">
      <colorScale>
        <cfvo type="min"/>
        <cfvo type="percentile" val="50"/>
        <cfvo type="max"/>
        <color rgb="FFF8696B"/>
        <color rgb="FFFFEB84"/>
        <color rgb="FF63BE7B"/>
      </colorScale>
    </cfRule>
    <cfRule type="colorScale" priority="3237">
      <colorScale>
        <cfvo type="min"/>
        <cfvo type="max"/>
        <color rgb="FFFFEF9C"/>
        <color rgb="FF63BE7B"/>
      </colorScale>
    </cfRule>
  </conditionalFormatting>
  <conditionalFormatting sqref="E5:N5">
    <cfRule type="colorScale" priority="3214">
      <colorScale>
        <cfvo type="min"/>
        <cfvo type="max"/>
        <color rgb="FFFCFCFF"/>
        <color rgb="FF63BE7B"/>
      </colorScale>
    </cfRule>
    <cfRule type="colorScale" priority="3215">
      <colorScale>
        <cfvo type="min"/>
        <cfvo type="max"/>
        <color rgb="FFFCFCFF"/>
        <color rgb="FF63BE7B"/>
      </colorScale>
    </cfRule>
    <cfRule type="colorScale" priority="3216">
      <colorScale>
        <cfvo type="min"/>
        <cfvo type="percentile" val="50"/>
        <cfvo type="max"/>
        <color rgb="FFF8696B"/>
        <color rgb="FFFFEB84"/>
        <color rgb="FF63BE7B"/>
      </colorScale>
    </cfRule>
    <cfRule type="colorScale" priority="3217">
      <colorScale>
        <cfvo type="min"/>
        <cfvo type="max"/>
        <color rgb="FFFFEF9C"/>
        <color rgb="FF63BE7B"/>
      </colorScale>
    </cfRule>
  </conditionalFormatting>
  <conditionalFormatting sqref="F5">
    <cfRule type="colorScale" priority="3193">
      <colorScale>
        <cfvo type="min"/>
        <cfvo type="max"/>
        <color rgb="FFFCFCFF"/>
        <color rgb="FF63BE7B"/>
      </colorScale>
    </cfRule>
  </conditionalFormatting>
  <conditionalFormatting sqref="F5">
    <cfRule type="colorScale" priority="3204">
      <colorScale>
        <cfvo type="min"/>
        <cfvo type="max"/>
        <color rgb="FFFCFCFF"/>
        <color rgb="FF63BE7B"/>
      </colorScale>
    </cfRule>
    <cfRule type="colorScale" priority="3205">
      <colorScale>
        <cfvo type="min"/>
        <cfvo type="max"/>
        <color rgb="FFFCFCFF"/>
        <color rgb="FF63BE7B"/>
      </colorScale>
    </cfRule>
    <cfRule type="colorScale" priority="3206">
      <colorScale>
        <cfvo type="min"/>
        <cfvo type="percentile" val="50"/>
        <cfvo type="max"/>
        <color rgb="FFF8696B"/>
        <color rgb="FFFCFCFF"/>
        <color rgb="FF63BE7B"/>
      </colorScale>
    </cfRule>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max"/>
        <color rgb="FFFCFCFF"/>
        <color rgb="FF63BE7B"/>
      </colorScale>
    </cfRule>
    <cfRule type="colorScale" priority="3211">
      <colorScale>
        <cfvo type="min"/>
        <cfvo type="max"/>
        <color rgb="FFFCFCFF"/>
        <color rgb="FF63BE7B"/>
      </colorScale>
    </cfRule>
  </conditionalFormatting>
  <conditionalFormatting sqref="G5">
    <cfRule type="colorScale" priority="3191">
      <colorScale>
        <cfvo type="min"/>
        <cfvo type="max"/>
        <color rgb="FFFCFCFF"/>
        <color rgb="FF63BE7B"/>
      </colorScale>
    </cfRule>
  </conditionalFormatting>
  <conditionalFormatting sqref="G5">
    <cfRule type="colorScale" priority="3196">
      <colorScale>
        <cfvo type="min"/>
        <cfvo type="max"/>
        <color rgb="FFFCFCFF"/>
        <color rgb="FF63BE7B"/>
      </colorScale>
    </cfRule>
    <cfRule type="colorScale" priority="3197">
      <colorScale>
        <cfvo type="min"/>
        <cfvo type="max"/>
        <color rgb="FFFCFCFF"/>
        <color rgb="FF63BE7B"/>
      </colorScale>
    </cfRule>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0">
      <colorScale>
        <cfvo type="min"/>
        <cfvo type="percentile" val="50"/>
        <cfvo type="max"/>
        <color rgb="FFF8696B"/>
        <color rgb="FFFCFCFF"/>
        <color rgb="FF63BE7B"/>
      </colorScale>
    </cfRule>
    <cfRule type="colorScale" priority="3201">
      <colorScale>
        <cfvo type="min"/>
        <cfvo type="max"/>
        <color rgb="FFFCFCFF"/>
        <color rgb="FF63BE7B"/>
      </colorScale>
    </cfRule>
    <cfRule type="colorScale" priority="3202">
      <colorScale>
        <cfvo type="min"/>
        <cfvo type="max"/>
        <color rgb="FFFCFCFF"/>
        <color rgb="FF63BE7B"/>
      </colorScale>
    </cfRule>
    <cfRule type="colorScale" priority="3203">
      <colorScale>
        <cfvo type="min"/>
        <cfvo type="max"/>
        <color rgb="FFFCFCFF"/>
        <color rgb="FF63BE7B"/>
      </colorScale>
    </cfRule>
  </conditionalFormatting>
  <conditionalFormatting sqref="H5">
    <cfRule type="colorScale" priority="3192">
      <colorScale>
        <cfvo type="min"/>
        <cfvo type="max"/>
        <color rgb="FFFCFCFF"/>
        <color rgb="FF63BE7B"/>
      </colorScale>
    </cfRule>
  </conditionalFormatting>
  <conditionalFormatting sqref="H5">
    <cfRule type="colorScale" priority="3267">
      <colorScale>
        <cfvo type="min"/>
        <cfvo type="percentile" val="50"/>
        <cfvo type="max"/>
        <color rgb="FFF8696B"/>
        <color rgb="FFFCFCFF"/>
        <color rgb="FF63BE7B"/>
      </colorScale>
    </cfRule>
    <cfRule type="colorScale" priority="3268">
      <colorScale>
        <cfvo type="min"/>
        <cfvo type="max"/>
        <color rgb="FFFCFCFF"/>
        <color rgb="FF63BE7B"/>
      </colorScale>
    </cfRule>
    <cfRule type="colorScale" priority="3277">
      <colorScale>
        <cfvo type="min"/>
        <cfvo type="percentile" val="50"/>
        <cfvo type="max"/>
        <color rgb="FFF8696B"/>
        <color rgb="FFFCFCFF"/>
        <color rgb="FF63BE7B"/>
      </colorScale>
    </cfRule>
    <cfRule type="colorScale" priority="3278">
      <colorScale>
        <cfvo type="min"/>
        <cfvo type="max"/>
        <color rgb="FFFCFCFF"/>
        <color rgb="FF63BE7B"/>
      </colorScale>
    </cfRule>
    <cfRule type="colorScale" priority="3279">
      <colorScale>
        <cfvo type="min"/>
        <cfvo type="percentile" val="50"/>
        <cfvo type="max"/>
        <color rgb="FFF8696B"/>
        <color rgb="FFFCFCFF"/>
        <color rgb="FF63BE7B"/>
      </colorScale>
    </cfRule>
    <cfRule type="colorScale" priority="3281">
      <colorScale>
        <cfvo type="min"/>
        <cfvo type="percentile" val="50"/>
        <cfvo type="max"/>
        <color rgb="FFF8696B"/>
        <color rgb="FFFCFCFF"/>
        <color rgb="FF5A8AC6"/>
      </colorScale>
    </cfRule>
    <cfRule type="colorScale" priority="3287">
      <colorScale>
        <cfvo type="min"/>
        <cfvo type="percentile" val="50"/>
        <cfvo type="max"/>
        <color rgb="FFF8696B"/>
        <color rgb="FFFCFCFF"/>
        <color rgb="FF63BE7B"/>
      </colorScale>
    </cfRule>
    <cfRule type="colorScale" priority="3288">
      <colorScale>
        <cfvo type="min"/>
        <cfvo type="max"/>
        <color rgb="FFFCFCFF"/>
        <color rgb="FF63BE7B"/>
      </colorScale>
    </cfRule>
    <cfRule type="colorScale" priority="3289">
      <colorScale>
        <cfvo type="min"/>
        <cfvo type="percentile" val="50"/>
        <cfvo type="max"/>
        <color rgb="FFF8696B"/>
        <color rgb="FFFCFCFF"/>
        <color rgb="FF63BE7B"/>
      </colorScale>
    </cfRule>
    <cfRule type="colorScale" priority="3354">
      <colorScale>
        <cfvo type="min"/>
        <cfvo type="max"/>
        <color rgb="FFFCFCFF"/>
        <color rgb="FF63BE7B"/>
      </colorScale>
    </cfRule>
    <cfRule type="colorScale" priority="3372">
      <colorScale>
        <cfvo type="min"/>
        <cfvo type="percentile" val="50"/>
        <cfvo type="max"/>
        <color rgb="FFF8696B"/>
        <color rgb="FFFCFCFF"/>
        <color rgb="FF63BE7B"/>
      </colorScale>
    </cfRule>
    <cfRule type="colorScale" priority="3373">
      <colorScale>
        <cfvo type="min"/>
        <cfvo type="max"/>
        <color rgb="FFFCFCFF"/>
        <color rgb="FF63BE7B"/>
      </colorScale>
    </cfRule>
    <cfRule type="colorScale" priority="3382">
      <colorScale>
        <cfvo type="min"/>
        <cfvo type="percentile" val="50"/>
        <cfvo type="max"/>
        <color rgb="FFF8696B"/>
        <color rgb="FFFCFCFF"/>
        <color rgb="FF63BE7B"/>
      </colorScale>
    </cfRule>
    <cfRule type="colorScale" priority="3418">
      <colorScale>
        <cfvo type="min"/>
        <cfvo type="max"/>
        <color rgb="FFFCFCFF"/>
        <color rgb="FF63BE7B"/>
      </colorScale>
    </cfRule>
  </conditionalFormatting>
  <conditionalFormatting sqref="I5">
    <cfRule type="colorScale" priority="3212">
      <colorScale>
        <cfvo type="min"/>
        <cfvo type="max"/>
        <color rgb="FFFCFCFF"/>
        <color rgb="FF63BE7B"/>
      </colorScale>
    </cfRule>
  </conditionalFormatting>
  <conditionalFormatting sqref="I5">
    <cfRule type="colorScale" priority="3190">
      <colorScale>
        <cfvo type="min"/>
        <cfvo type="max"/>
        <color rgb="FFFCFCFF"/>
        <color rgb="FF63BE7B"/>
      </colorScale>
    </cfRule>
  </conditionalFormatting>
  <conditionalFormatting sqref="I5">
    <cfRule type="colorScale" priority="3269">
      <colorScale>
        <cfvo type="min"/>
        <cfvo type="percentile" val="50"/>
        <cfvo type="max"/>
        <color rgb="FFF8696B"/>
        <color rgb="FFFCFCFF"/>
        <color rgb="FF63BE7B"/>
      </colorScale>
    </cfRule>
    <cfRule type="colorScale" priority="3270">
      <colorScale>
        <cfvo type="min"/>
        <cfvo type="max"/>
        <color rgb="FFFCFCFF"/>
        <color rgb="FF63BE7B"/>
      </colorScale>
    </cfRule>
    <cfRule type="colorScale" priority="3290">
      <colorScale>
        <cfvo type="min"/>
        <cfvo type="percentile" val="50"/>
        <cfvo type="max"/>
        <color rgb="FFF8696B"/>
        <color rgb="FFFCFCFF"/>
        <color rgb="FF63BE7B"/>
      </colorScale>
    </cfRule>
    <cfRule type="colorScale" priority="3291">
      <colorScale>
        <cfvo type="min"/>
        <cfvo type="max"/>
        <color rgb="FFFCFCFF"/>
        <color rgb="FF63BE7B"/>
      </colorScale>
    </cfRule>
    <cfRule type="colorScale" priority="3292">
      <colorScale>
        <cfvo type="min"/>
        <cfvo type="percentile" val="50"/>
        <cfvo type="max"/>
        <color rgb="FFF8696B"/>
        <color rgb="FFFCFCFF"/>
        <color rgb="FF63BE7B"/>
      </colorScale>
    </cfRule>
    <cfRule type="colorScale" priority="3293">
      <colorScale>
        <cfvo type="min"/>
        <cfvo type="percentile" val="50"/>
        <cfvo type="max"/>
        <color rgb="FFF8696B"/>
        <color rgb="FFFCFCFF"/>
        <color rgb="FF63BE7B"/>
      </colorScale>
    </cfRule>
    <cfRule type="colorScale" priority="3294">
      <colorScale>
        <cfvo type="min"/>
        <cfvo type="percentile" val="50"/>
        <cfvo type="max"/>
        <color rgb="FFF8696B"/>
        <color rgb="FFFCFCFF"/>
        <color rgb="FF5A8AC6"/>
      </colorScale>
    </cfRule>
    <cfRule type="colorScale" priority="3295">
      <colorScale>
        <cfvo type="min"/>
        <cfvo type="percentile" val="50"/>
        <cfvo type="max"/>
        <color rgb="FFF8696B"/>
        <color rgb="FFFCFCFF"/>
        <color rgb="FF63BE7B"/>
      </colorScale>
    </cfRule>
    <cfRule type="colorScale" priority="3296">
      <colorScale>
        <cfvo type="min"/>
        <cfvo type="percentile" val="50"/>
        <cfvo type="max"/>
        <color rgb="FFF8696B"/>
        <color rgb="FFFCFCFF"/>
        <color rgb="FF63BE7B"/>
      </colorScale>
    </cfRule>
    <cfRule type="colorScale" priority="3297">
      <colorScale>
        <cfvo type="min"/>
        <cfvo type="max"/>
        <color rgb="FFFCFCFF"/>
        <color rgb="FF63BE7B"/>
      </colorScale>
    </cfRule>
    <cfRule type="colorScale" priority="3298">
      <colorScale>
        <cfvo type="min"/>
        <cfvo type="percentile" val="50"/>
        <cfvo type="max"/>
        <color rgb="FFF8696B"/>
        <color rgb="FFFCFCFF"/>
        <color rgb="FF63BE7B"/>
      </colorScale>
    </cfRule>
    <cfRule type="colorScale" priority="3299">
      <colorScale>
        <cfvo type="min"/>
        <cfvo type="percentile" val="50"/>
        <cfvo type="max"/>
        <color rgb="FFF8696B"/>
        <color rgb="FFFCFCFF"/>
        <color rgb="FF63BE7B"/>
      </colorScale>
    </cfRule>
    <cfRule type="colorScale" priority="3300">
      <colorScale>
        <cfvo type="min"/>
        <cfvo type="max"/>
        <color rgb="FFFCFCFF"/>
        <color rgb="FF63BE7B"/>
      </colorScale>
    </cfRule>
    <cfRule type="colorScale" priority="3355">
      <colorScale>
        <cfvo type="min"/>
        <cfvo type="max"/>
        <color rgb="FFFCFCFF"/>
        <color rgb="FF63BE7B"/>
      </colorScale>
    </cfRule>
    <cfRule type="colorScale" priority="3374">
      <colorScale>
        <cfvo type="min"/>
        <cfvo type="percentile" val="50"/>
        <cfvo type="max"/>
        <color rgb="FFF8696B"/>
        <color rgb="FFFCFCFF"/>
        <color rgb="FF63BE7B"/>
      </colorScale>
    </cfRule>
    <cfRule type="colorScale" priority="3375">
      <colorScale>
        <cfvo type="min"/>
        <cfvo type="max"/>
        <color rgb="FFFCFCFF"/>
        <color rgb="FF63BE7B"/>
      </colorScale>
    </cfRule>
    <cfRule type="colorScale" priority="3383">
      <colorScale>
        <cfvo type="min"/>
        <cfvo type="percentile" val="50"/>
        <cfvo type="max"/>
        <color rgb="FFF8696B"/>
        <color rgb="FFFCFCFF"/>
        <color rgb="FF63BE7B"/>
      </colorScale>
    </cfRule>
    <cfRule type="colorScale" priority="3419">
      <colorScale>
        <cfvo type="min"/>
        <cfvo type="max"/>
        <color rgb="FFFCFCFF"/>
        <color rgb="FF63BE7B"/>
      </colorScale>
    </cfRule>
  </conditionalFormatting>
  <conditionalFormatting sqref="J5">
    <cfRule type="colorScale" priority="3189">
      <colorScale>
        <cfvo type="min"/>
        <cfvo type="max"/>
        <color rgb="FFFCFCFF"/>
        <color rgb="FF63BE7B"/>
      </colorScale>
    </cfRule>
  </conditionalFormatting>
  <conditionalFormatting sqref="J5">
    <cfRule type="colorScale" priority="3259">
      <colorScale>
        <cfvo type="min"/>
        <cfvo type="max"/>
        <color rgb="FFFCFCFF"/>
        <color rgb="FF63BE7B"/>
      </colorScale>
    </cfRule>
    <cfRule type="colorScale" priority="3339">
      <colorScale>
        <cfvo type="min"/>
        <cfvo type="max"/>
        <color rgb="FFFCFCFF"/>
        <color rgb="FF63BE7B"/>
      </colorScale>
    </cfRule>
    <cfRule type="colorScale" priority="3340">
      <colorScale>
        <cfvo type="min"/>
        <cfvo type="max"/>
        <color rgb="FFFCFCFF"/>
        <color rgb="FF63BE7B"/>
      </colorScale>
    </cfRule>
    <cfRule type="colorScale" priority="3341">
      <colorScale>
        <cfvo type="min"/>
        <cfvo type="percentile" val="50"/>
        <cfvo type="max"/>
        <color rgb="FFF8696B"/>
        <color rgb="FFFCFCFF"/>
        <color rgb="FF63BE7B"/>
      </colorScale>
    </cfRule>
    <cfRule type="colorScale" priority="3342">
      <colorScale>
        <cfvo type="min"/>
        <cfvo type="percentile" val="50"/>
        <cfvo type="max"/>
        <color rgb="FFF8696B"/>
        <color rgb="FFFCFCFF"/>
        <color rgb="FF63BE7B"/>
      </colorScale>
    </cfRule>
    <cfRule type="colorScale" priority="3343">
      <colorScale>
        <cfvo type="min"/>
        <cfvo type="max"/>
        <color rgb="FFFCFCFF"/>
        <color rgb="FF63BE7B"/>
      </colorScale>
    </cfRule>
    <cfRule type="colorScale" priority="3395">
      <colorScale>
        <cfvo type="min"/>
        <cfvo type="percentile" val="50"/>
        <cfvo type="max"/>
        <color rgb="FFF8696B"/>
        <color rgb="FFFCFCFF"/>
        <color rgb="FF63BE7B"/>
      </colorScale>
    </cfRule>
    <cfRule type="colorScale" priority="3396">
      <colorScale>
        <cfvo type="min"/>
        <cfvo type="max"/>
        <color rgb="FFFCFCFF"/>
        <color rgb="FF63BE7B"/>
      </colorScale>
    </cfRule>
    <cfRule type="colorScale" priority="3402">
      <colorScale>
        <cfvo type="min"/>
        <cfvo type="max"/>
        <color rgb="FFFCFCFF"/>
        <color rgb="FF63BE7B"/>
      </colorScale>
    </cfRule>
    <cfRule type="colorScale" priority="3403">
      <colorScale>
        <cfvo type="min"/>
        <cfvo type="percentile" val="50"/>
        <cfvo type="max"/>
        <color rgb="FFF8696B"/>
        <color rgb="FFFCFCFF"/>
        <color rgb="FF63BE7B"/>
      </colorScale>
    </cfRule>
    <cfRule type="colorScale" priority="3423">
      <colorScale>
        <cfvo type="min"/>
        <cfvo type="max"/>
        <color rgb="FFFCFCFF"/>
        <color rgb="FF63BE7B"/>
      </colorScale>
    </cfRule>
  </conditionalFormatting>
  <conditionalFormatting sqref="K5">
    <cfRule type="colorScale" priority="3188">
      <colorScale>
        <cfvo type="min"/>
        <cfvo type="max"/>
        <color rgb="FFFCFCFF"/>
        <color rgb="FF63BE7B"/>
      </colorScale>
    </cfRule>
  </conditionalFormatting>
  <conditionalFormatting sqref="K5">
    <cfRule type="colorScale" priority="3301">
      <colorScale>
        <cfvo type="min"/>
        <cfvo type="percentile" val="50"/>
        <cfvo type="max"/>
        <color rgb="FFF8696B"/>
        <color rgb="FFFCFCFF"/>
        <color rgb="FF63BE7B"/>
      </colorScale>
    </cfRule>
    <cfRule type="colorScale" priority="3356">
      <colorScale>
        <cfvo type="min"/>
        <cfvo type="max"/>
        <color rgb="FFFCFCFF"/>
        <color rgb="FF63BE7B"/>
      </colorScale>
    </cfRule>
    <cfRule type="colorScale" priority="3357">
      <colorScale>
        <cfvo type="min"/>
        <cfvo type="percentile" val="50"/>
        <cfvo type="max"/>
        <color rgb="FFF8696B"/>
        <color rgb="FFFCFCFF"/>
        <color rgb="FF63BE7B"/>
      </colorScale>
    </cfRule>
    <cfRule type="colorScale" priority="3376">
      <colorScale>
        <cfvo type="min"/>
        <cfvo type="percentile" val="50"/>
        <cfvo type="max"/>
        <color rgb="FFF8696B"/>
        <color rgb="FFFCFCFF"/>
        <color rgb="FF63BE7B"/>
      </colorScale>
    </cfRule>
    <cfRule type="colorScale" priority="3384">
      <colorScale>
        <cfvo type="min"/>
        <cfvo type="percentile" val="50"/>
        <cfvo type="max"/>
        <color rgb="FFF8696B"/>
        <color rgb="FFFCFCFF"/>
        <color rgb="FF63BE7B"/>
      </colorScale>
    </cfRule>
    <cfRule type="colorScale" priority="3420">
      <colorScale>
        <cfvo type="min"/>
        <cfvo type="max"/>
        <color rgb="FFFCFCFF"/>
        <color rgb="FF63BE7B"/>
      </colorScale>
    </cfRule>
  </conditionalFormatting>
  <conditionalFormatting sqref="K5:L5">
    <cfRule type="colorScale" priority="3222">
      <colorScale>
        <cfvo type="min"/>
        <cfvo type="max"/>
        <color rgb="FFFCFCFF"/>
        <color rgb="FF63BE7B"/>
      </colorScale>
    </cfRule>
    <cfRule type="colorScale" priority="3225">
      <colorScale>
        <cfvo type="min"/>
        <cfvo type="max"/>
        <color rgb="FFFCFCFF"/>
        <color rgb="FF63BE7B"/>
      </colorScale>
    </cfRule>
    <cfRule type="colorScale" priority="3226">
      <colorScale>
        <cfvo type="min"/>
        <cfvo type="percentile" val="50"/>
        <cfvo type="max"/>
        <color rgb="FFF8696B"/>
        <color rgb="FFFCFCFF"/>
        <color rgb="FF63BE7B"/>
      </colorScale>
    </cfRule>
    <cfRule type="colorScale" priority="3227">
      <colorScale>
        <cfvo type="min"/>
        <cfvo type="max"/>
        <color rgb="FFFCFCFF"/>
        <color rgb="FF63BE7B"/>
      </colorScale>
    </cfRule>
  </conditionalFormatting>
  <conditionalFormatting sqref="L5">
    <cfRule type="colorScale" priority="3187">
      <colorScale>
        <cfvo type="min"/>
        <cfvo type="max"/>
        <color rgb="FFFCFCFF"/>
        <color rgb="FF63BE7B"/>
      </colorScale>
    </cfRule>
  </conditionalFormatting>
  <conditionalFormatting sqref="L5">
    <cfRule type="colorScale" priority="3302">
      <colorScale>
        <cfvo type="min"/>
        <cfvo type="percentile" val="50"/>
        <cfvo type="max"/>
        <color rgb="FFF8696B"/>
        <color rgb="FFFCFCFF"/>
        <color rgb="FF63BE7B"/>
      </colorScale>
    </cfRule>
    <cfRule type="colorScale" priority="3358">
      <colorScale>
        <cfvo type="min"/>
        <cfvo type="max"/>
        <color rgb="FFFCFCFF"/>
        <color rgb="FF63BE7B"/>
      </colorScale>
    </cfRule>
    <cfRule type="colorScale" priority="3359">
      <colorScale>
        <cfvo type="min"/>
        <cfvo type="percentile" val="50"/>
        <cfvo type="max"/>
        <color rgb="FFF8696B"/>
        <color rgb="FFFCFCFF"/>
        <color rgb="FF63BE7B"/>
      </colorScale>
    </cfRule>
    <cfRule type="colorScale" priority="3377">
      <colorScale>
        <cfvo type="min"/>
        <cfvo type="percentile" val="50"/>
        <cfvo type="max"/>
        <color rgb="FFF8696B"/>
        <color rgb="FFFCFCFF"/>
        <color rgb="FF63BE7B"/>
      </colorScale>
    </cfRule>
    <cfRule type="colorScale" priority="3385">
      <colorScale>
        <cfvo type="min"/>
        <cfvo type="percentile" val="50"/>
        <cfvo type="max"/>
        <color rgb="FFF8696B"/>
        <color rgb="FFFCFCFF"/>
        <color rgb="FF63BE7B"/>
      </colorScale>
    </cfRule>
    <cfRule type="colorScale" priority="3421">
      <colorScale>
        <cfvo type="min"/>
        <cfvo type="max"/>
        <color rgb="FFFCFCFF"/>
        <color rgb="FF63BE7B"/>
      </colorScale>
    </cfRule>
  </conditionalFormatting>
  <conditionalFormatting sqref="N5">
    <cfRule type="colorScale" priority="3258">
      <colorScale>
        <cfvo type="min"/>
        <cfvo type="max"/>
        <color rgb="FFFCFCFF"/>
        <color rgb="FF63BE7B"/>
      </colorScale>
    </cfRule>
  </conditionalFormatting>
  <conditionalFormatting sqref="N5">
    <cfRule type="colorScale" priority="3253">
      <colorScale>
        <cfvo type="min"/>
        <cfvo type="max"/>
        <color rgb="FFFCFCFF"/>
        <color rgb="FF63BE7B"/>
      </colorScale>
    </cfRule>
  </conditionalFormatting>
  <conditionalFormatting sqref="N5">
    <cfRule type="colorScale" priority="3248">
      <colorScale>
        <cfvo type="min"/>
        <cfvo type="max"/>
        <color rgb="FFFCFCFF"/>
        <color rgb="FF63BE7B"/>
      </colorScale>
    </cfRule>
  </conditionalFormatting>
  <conditionalFormatting sqref="N5">
    <cfRule type="colorScale" priority="3243">
      <colorScale>
        <cfvo type="min"/>
        <cfvo type="max"/>
        <color rgb="FFFCFCFF"/>
        <color rgb="FF63BE7B"/>
      </colorScale>
    </cfRule>
  </conditionalFormatting>
  <conditionalFormatting sqref="N5">
    <cfRule type="colorScale" priority="3238">
      <colorScale>
        <cfvo type="min"/>
        <cfvo type="max"/>
        <color rgb="FFFCFCFF"/>
        <color rgb="FF63BE7B"/>
      </colorScale>
    </cfRule>
  </conditionalFormatting>
  <conditionalFormatting sqref="N5">
    <cfRule type="colorScale" priority="3233">
      <colorScale>
        <cfvo type="min"/>
        <cfvo type="max"/>
        <color rgb="FFFCFCFF"/>
        <color rgb="FF63BE7B"/>
      </colorScale>
    </cfRule>
  </conditionalFormatting>
  <conditionalFormatting sqref="N5">
    <cfRule type="colorScale" priority="3213">
      <colorScale>
        <cfvo type="min"/>
        <cfvo type="max"/>
        <color rgb="FFFCFCFF"/>
        <color rgb="FF63BE7B"/>
      </colorScale>
    </cfRule>
  </conditionalFormatting>
  <conditionalFormatting sqref="N5">
    <cfRule type="colorScale" priority="3185">
      <colorScale>
        <cfvo type="min"/>
        <cfvo type="max"/>
        <color rgb="FFFCFCFF"/>
        <color rgb="FF63BE7B"/>
      </colorScale>
    </cfRule>
  </conditionalFormatting>
  <conditionalFormatting sqref="N5">
    <cfRule type="colorScale" priority="3349">
      <colorScale>
        <cfvo type="min"/>
        <cfvo type="max"/>
        <color rgb="FFFCFCFF"/>
        <color rgb="FF63BE7B"/>
      </colorScale>
    </cfRule>
    <cfRule type="colorScale" priority="3350">
      <colorScale>
        <cfvo type="min"/>
        <cfvo type="max"/>
        <color rgb="FFFCFCFF"/>
        <color rgb="FF63BE7B"/>
      </colorScale>
    </cfRule>
    <cfRule type="colorScale" priority="3351">
      <colorScale>
        <cfvo type="min"/>
        <cfvo type="percentile" val="50"/>
        <cfvo type="max"/>
        <color rgb="FFF8696B"/>
        <color rgb="FFFCFCFF"/>
        <color rgb="FF63BE7B"/>
      </colorScale>
    </cfRule>
    <cfRule type="colorScale" priority="3352">
      <colorScale>
        <cfvo type="min"/>
        <cfvo type="percentile" val="50"/>
        <cfvo type="max"/>
        <color rgb="FFF8696B"/>
        <color rgb="FFFCFCFF"/>
        <color rgb="FF63BE7B"/>
      </colorScale>
    </cfRule>
    <cfRule type="colorScale" priority="3368">
      <colorScale>
        <cfvo type="min"/>
        <cfvo type="max"/>
        <color rgb="FFFCFCFF"/>
        <color rgb="FF63BE7B"/>
      </colorScale>
    </cfRule>
    <cfRule type="colorScale" priority="3399">
      <colorScale>
        <cfvo type="min"/>
        <cfvo type="percentile" val="50"/>
        <cfvo type="max"/>
        <color rgb="FFF8696B"/>
        <color rgb="FFFCFCFF"/>
        <color rgb="FF63BE7B"/>
      </colorScale>
    </cfRule>
    <cfRule type="colorScale" priority="3400">
      <colorScale>
        <cfvo type="min"/>
        <cfvo type="max"/>
        <color rgb="FFFCFCFF"/>
        <color rgb="FF63BE7B"/>
      </colorScale>
    </cfRule>
    <cfRule type="colorScale" priority="3406">
      <colorScale>
        <cfvo type="min"/>
        <cfvo type="max"/>
        <color rgb="FFFCFCFF"/>
        <color rgb="FF63BE7B"/>
      </colorScale>
    </cfRule>
    <cfRule type="colorScale" priority="3407">
      <colorScale>
        <cfvo type="min"/>
        <cfvo type="percentile" val="50"/>
        <cfvo type="max"/>
        <color rgb="FFF8696B"/>
        <color rgb="FFFCFCFF"/>
        <color rgb="FF63BE7B"/>
      </colorScale>
    </cfRule>
    <cfRule type="colorScale" priority="3425">
      <colorScale>
        <cfvo type="min"/>
        <cfvo type="max"/>
        <color rgb="FFFCFCFF"/>
        <color rgb="FF63BE7B"/>
      </colorScale>
    </cfRule>
    <cfRule type="colorScale" priority="3426">
      <colorScale>
        <cfvo type="min"/>
        <cfvo type="percentile" val="50"/>
        <cfvo type="max"/>
        <color rgb="FFF8696B"/>
        <color rgb="FFFCFCFF"/>
        <color rgb="FF63BE7B"/>
      </colorScale>
    </cfRule>
  </conditionalFormatting>
  <conditionalFormatting sqref="O5">
    <cfRule type="colorScale" priority="3184">
      <colorScale>
        <cfvo type="min"/>
        <cfvo type="percentile" val="50"/>
        <cfvo type="max"/>
        <color rgb="FF63BE7B"/>
        <color rgb="FFFCFCFF"/>
        <color rgb="FFF8696B"/>
      </colorScale>
    </cfRule>
  </conditionalFormatting>
  <conditionalFormatting sqref="O5">
    <cfRule type="colorScale" priority="3260">
      <colorScale>
        <cfvo type="min"/>
        <cfvo type="percentile" val="50"/>
        <cfvo type="max"/>
        <color rgb="FF63BE7B"/>
        <color rgb="FFFCFCFF"/>
        <color rgb="FFF8696B"/>
      </colorScale>
    </cfRule>
    <cfRule type="colorScale" priority="3261">
      <colorScale>
        <cfvo type="min"/>
        <cfvo type="percentile" val="50"/>
        <cfvo type="max"/>
        <color rgb="FF63BE7B"/>
        <color rgb="FFFCFCFF"/>
        <color rgb="FFF8696B"/>
      </colorScale>
    </cfRule>
    <cfRule type="colorScale" priority="3271">
      <colorScale>
        <cfvo type="min"/>
        <cfvo type="percentile" val="50"/>
        <cfvo type="max"/>
        <color rgb="FF63BE7B"/>
        <color rgb="FFFCFCFF"/>
        <color rgb="FFF8696B"/>
      </colorScale>
    </cfRule>
    <cfRule type="colorScale" priority="3280">
      <colorScale>
        <cfvo type="min"/>
        <cfvo type="percentile" val="50"/>
        <cfvo type="max"/>
        <color rgb="FF63BE7B"/>
        <color rgb="FFFCFCFF"/>
        <color rgb="FFF8696B"/>
      </colorScale>
    </cfRule>
    <cfRule type="colorScale" priority="3303">
      <colorScale>
        <cfvo type="min"/>
        <cfvo type="percentile" val="50"/>
        <cfvo type="max"/>
        <color rgb="FF63BE7B"/>
        <color rgb="FFFCFCFF"/>
        <color rgb="FFF8696B"/>
      </colorScale>
    </cfRule>
    <cfRule type="colorScale" priority="3360">
      <colorScale>
        <cfvo type="min"/>
        <cfvo type="percentile" val="50"/>
        <cfvo type="max"/>
        <color rgb="FF63BE7B"/>
        <color rgb="FFFCFCFF"/>
        <color rgb="FFF8696B"/>
      </colorScale>
    </cfRule>
    <cfRule type="colorScale" priority="3386">
      <colorScale>
        <cfvo type="min"/>
        <cfvo type="percentile" val="50"/>
        <cfvo type="max"/>
        <color rgb="FF63BE7B"/>
        <color rgb="FFFCFCFF"/>
        <color rgb="FFF8696B"/>
      </colorScale>
    </cfRule>
    <cfRule type="colorScale" priority="3408">
      <colorScale>
        <cfvo type="min"/>
        <cfvo type="percentile" val="50"/>
        <cfvo type="max"/>
        <color rgb="FF63BE7B"/>
        <color rgb="FFFCFCFF"/>
        <color rgb="FFF8696B"/>
      </colorScale>
    </cfRule>
  </conditionalFormatting>
  <conditionalFormatting sqref="P5">
    <cfRule type="colorScale" priority="3183">
      <colorScale>
        <cfvo type="min"/>
        <cfvo type="percentile" val="50"/>
        <cfvo type="max"/>
        <color rgb="FF63BE7B"/>
        <color rgb="FFFCFCFF"/>
        <color rgb="FFF8696B"/>
      </colorScale>
    </cfRule>
  </conditionalFormatting>
  <conditionalFormatting sqref="P5">
    <cfRule type="colorScale" priority="3304">
      <colorScale>
        <cfvo type="min"/>
        <cfvo type="percentile" val="50"/>
        <cfvo type="max"/>
        <color rgb="FF63BE7B"/>
        <color rgb="FFFCFCFF"/>
        <color rgb="FFF8696B"/>
      </colorScale>
    </cfRule>
    <cfRule type="colorScale" priority="3305">
      <colorScale>
        <cfvo type="min"/>
        <cfvo type="percentile" val="50"/>
        <cfvo type="max"/>
        <color rgb="FF63BE7B"/>
        <color rgb="FFFCFCFF"/>
        <color rgb="FFF8696B"/>
      </colorScale>
    </cfRule>
    <cfRule type="colorScale" priority="3306">
      <colorScale>
        <cfvo type="min"/>
        <cfvo type="max"/>
        <color rgb="FFFCFCFF"/>
        <color rgb="FFF8696B"/>
      </colorScale>
    </cfRule>
    <cfRule type="colorScale" priority="3307">
      <colorScale>
        <cfvo type="min"/>
        <cfvo type="percentile" val="50"/>
        <cfvo type="max"/>
        <color rgb="FF63BE7B"/>
        <color rgb="FFFCFCFF"/>
        <color rgb="FFF8696B"/>
      </colorScale>
    </cfRule>
    <cfRule type="colorScale" priority="3361">
      <colorScale>
        <cfvo type="min"/>
        <cfvo type="percentile" val="50"/>
        <cfvo type="max"/>
        <color rgb="FF63BE7B"/>
        <color rgb="FFFCFCFF"/>
        <color rgb="FFF8696B"/>
      </colorScale>
    </cfRule>
    <cfRule type="colorScale" priority="3387">
      <colorScale>
        <cfvo type="min"/>
        <cfvo type="percentile" val="50"/>
        <cfvo type="max"/>
        <color rgb="FF63BE7B"/>
        <color rgb="FFFCFCFF"/>
        <color rgb="FFF8696B"/>
      </colorScale>
    </cfRule>
    <cfRule type="colorScale" priority="3409">
      <colorScale>
        <cfvo type="min"/>
        <cfvo type="percentile" val="50"/>
        <cfvo type="max"/>
        <color rgb="FF63BE7B"/>
        <color rgb="FFFCFCFF"/>
        <color rgb="FFF8696B"/>
      </colorScale>
    </cfRule>
  </conditionalFormatting>
  <conditionalFormatting sqref="Q5">
    <cfRule type="colorScale" priority="3182">
      <colorScale>
        <cfvo type="min"/>
        <cfvo type="percentile" val="50"/>
        <cfvo type="max"/>
        <color rgb="FFF8696B"/>
        <color rgb="FFFCFCFF"/>
        <color rgb="FF63BE7B"/>
      </colorScale>
    </cfRule>
  </conditionalFormatting>
  <conditionalFormatting sqref="Q5">
    <cfRule type="colorScale" priority="3272">
      <colorScale>
        <cfvo type="min"/>
        <cfvo type="max"/>
        <color rgb="FFFFEF9C"/>
        <color rgb="FF63BE7B"/>
      </colorScale>
    </cfRule>
    <cfRule type="colorScale" priority="3308">
      <colorScale>
        <cfvo type="min"/>
        <cfvo type="percentile" val="50"/>
        <cfvo type="max"/>
        <color rgb="FFF8696B"/>
        <color rgb="FFFCFCFF"/>
        <color rgb="FF63BE7B"/>
      </colorScale>
    </cfRule>
    <cfRule type="colorScale" priority="3309">
      <colorScale>
        <cfvo type="min"/>
        <cfvo type="max"/>
        <color rgb="FFFFEF9C"/>
        <color rgb="FF63BE7B"/>
      </colorScale>
    </cfRule>
    <cfRule type="colorScale" priority="3310">
      <colorScale>
        <cfvo type="min"/>
        <cfvo type="max"/>
        <color rgb="FFFCFCFF"/>
        <color rgb="FF63BE7B"/>
      </colorScale>
    </cfRule>
    <cfRule type="colorScale" priority="3311">
      <colorScale>
        <cfvo type="min"/>
        <cfvo type="max"/>
        <color rgb="FFFCFCFF"/>
        <color rgb="FF63BE7B"/>
      </colorScale>
    </cfRule>
    <cfRule type="colorScale" priority="3312">
      <colorScale>
        <cfvo type="min"/>
        <cfvo type="percentile" val="50"/>
        <cfvo type="max"/>
        <color rgb="FFF8696B"/>
        <color rgb="FFFCFCFF"/>
        <color rgb="FF63BE7B"/>
      </colorScale>
    </cfRule>
    <cfRule type="colorScale" priority="3313">
      <colorScale>
        <cfvo type="min"/>
        <cfvo type="percentile" val="50"/>
        <cfvo type="max"/>
        <color rgb="FFF8696B"/>
        <color rgb="FFFCFCFF"/>
        <color rgb="FF63BE7B"/>
      </colorScale>
    </cfRule>
    <cfRule type="colorScale" priority="3314">
      <colorScale>
        <cfvo type="min"/>
        <cfvo type="max"/>
        <color rgb="FFFCFCFF"/>
        <color rgb="FF63BE7B"/>
      </colorScale>
    </cfRule>
    <cfRule type="colorScale" priority="3362">
      <colorScale>
        <cfvo type="min"/>
        <cfvo type="percentile" val="50"/>
        <cfvo type="max"/>
        <color rgb="FFF8696B"/>
        <color rgb="FFFCFCFF"/>
        <color rgb="FF63BE7B"/>
      </colorScale>
    </cfRule>
    <cfRule type="colorScale" priority="3388">
      <colorScale>
        <cfvo type="min"/>
        <cfvo type="percentile" val="50"/>
        <cfvo type="max"/>
        <color rgb="FFF8696B"/>
        <color rgb="FFFCFCFF"/>
        <color rgb="FF63BE7B"/>
      </colorScale>
    </cfRule>
    <cfRule type="colorScale" priority="3410">
      <colorScale>
        <cfvo type="min"/>
        <cfvo type="percentile" val="50"/>
        <cfvo type="max"/>
        <color rgb="FFF8696B"/>
        <color rgb="FFFCFCFF"/>
        <color rgb="FF63BE7B"/>
      </colorScale>
    </cfRule>
  </conditionalFormatting>
  <conditionalFormatting sqref="Q5:W5">
    <cfRule type="colorScale" priority="3218">
      <colorScale>
        <cfvo type="min"/>
        <cfvo type="max"/>
        <color rgb="FFFFEF9C"/>
        <color rgb="FF63BE7B"/>
      </colorScale>
    </cfRule>
    <cfRule type="colorScale" priority="3219">
      <colorScale>
        <cfvo type="min"/>
        <cfvo type="max"/>
        <color rgb="FFFFEF9C"/>
        <color rgb="FF63BE7B"/>
      </colorScale>
    </cfRule>
    <cfRule type="colorScale" priority="3220">
      <colorScale>
        <cfvo type="min"/>
        <cfvo type="max"/>
        <color rgb="FFFFEF9C"/>
        <color rgb="FF63BE7B"/>
      </colorScale>
    </cfRule>
  </conditionalFormatting>
  <conditionalFormatting sqref="R5">
    <cfRule type="colorScale" priority="3181">
      <colorScale>
        <cfvo type="min"/>
        <cfvo type="max"/>
        <color rgb="FFFCFCFF"/>
        <color rgb="FF63BE7B"/>
      </colorScale>
    </cfRule>
  </conditionalFormatting>
  <conditionalFormatting sqref="R5">
    <cfRule type="colorScale" priority="3315">
      <colorScale>
        <cfvo type="min"/>
        <cfvo type="max"/>
        <color rgb="FFFCFCFF"/>
        <color rgb="FF63BE7B"/>
      </colorScale>
    </cfRule>
    <cfRule type="colorScale" priority="3316">
      <colorScale>
        <cfvo type="min"/>
        <cfvo type="percentile" val="50"/>
        <cfvo type="max"/>
        <color rgb="FFF8696B"/>
        <color rgb="FFFCFCFF"/>
        <color rgb="FF63BE7B"/>
      </colorScale>
    </cfRule>
    <cfRule type="colorScale" priority="3363">
      <colorScale>
        <cfvo type="min"/>
        <cfvo type="max"/>
        <color rgb="FFFCFCFF"/>
        <color rgb="FF63BE7B"/>
      </colorScale>
    </cfRule>
    <cfRule type="colorScale" priority="3389">
      <colorScale>
        <cfvo type="min"/>
        <cfvo type="percentile" val="50"/>
        <cfvo type="max"/>
        <color rgb="FFF8696B"/>
        <color rgb="FFFCFCFF"/>
        <color rgb="FF63BE7B"/>
      </colorScale>
    </cfRule>
    <cfRule type="colorScale" priority="3390">
      <colorScale>
        <cfvo type="min"/>
        <cfvo type="max"/>
        <color rgb="FFFCFCFF"/>
        <color rgb="FF63BE7B"/>
      </colorScale>
    </cfRule>
    <cfRule type="colorScale" priority="3411">
      <colorScale>
        <cfvo type="min"/>
        <cfvo type="max"/>
        <color rgb="FFFCFCFF"/>
        <color rgb="FF63BE7B"/>
      </colorScale>
    </cfRule>
    <cfRule type="colorScale" priority="3412">
      <colorScale>
        <cfvo type="min"/>
        <cfvo type="percentile" val="50"/>
        <cfvo type="max"/>
        <color rgb="FFF8696B"/>
        <color rgb="FFFCFCFF"/>
        <color rgb="FF63BE7B"/>
      </colorScale>
    </cfRule>
  </conditionalFormatting>
  <conditionalFormatting sqref="R5:S5">
    <cfRule type="colorScale" priority="3223">
      <colorScale>
        <cfvo type="min"/>
        <cfvo type="max"/>
        <color rgb="FFFFEF9C"/>
        <color rgb="FF63BE7B"/>
      </colorScale>
    </cfRule>
    <cfRule type="colorScale" priority="3228">
      <colorScale>
        <cfvo type="min"/>
        <cfvo type="percentile" val="50"/>
        <cfvo type="max"/>
        <color rgb="FFF8696B"/>
        <color rgb="FFFCFCFF"/>
        <color rgb="FF63BE7B"/>
      </colorScale>
    </cfRule>
    <cfRule type="colorScale" priority="3229">
      <colorScale>
        <cfvo type="min"/>
        <cfvo type="max"/>
        <color rgb="FFFCFCFF"/>
        <color rgb="FF63BE7B"/>
      </colorScale>
    </cfRule>
    <cfRule type="colorScale" priority="3230">
      <colorScale>
        <cfvo type="min"/>
        <cfvo type="max"/>
        <color rgb="FFFCFCFF"/>
        <color rgb="FF63BE7B"/>
      </colorScale>
    </cfRule>
    <cfRule type="colorScale" priority="3231">
      <colorScale>
        <cfvo type="min"/>
        <cfvo type="percentile" val="50"/>
        <cfvo type="max"/>
        <color rgb="FFF8696B"/>
        <color rgb="FFFCFCFF"/>
        <color rgb="FF63BE7B"/>
      </colorScale>
    </cfRule>
    <cfRule type="colorScale" priority="3232">
      <colorScale>
        <cfvo type="min"/>
        <cfvo type="max"/>
        <color rgb="FFFCFCFF"/>
        <color rgb="FF63BE7B"/>
      </colorScale>
    </cfRule>
  </conditionalFormatting>
  <conditionalFormatting sqref="S5">
    <cfRule type="colorScale" priority="3180">
      <colorScale>
        <cfvo type="min"/>
        <cfvo type="max"/>
        <color rgb="FFFCFCFF"/>
        <color rgb="FF63BE7B"/>
      </colorScale>
    </cfRule>
  </conditionalFormatting>
  <conditionalFormatting sqref="S5">
    <cfRule type="colorScale" priority="3317">
      <colorScale>
        <cfvo type="min"/>
        <cfvo type="max"/>
        <color rgb="FFFCFCFF"/>
        <color rgb="FF63BE7B"/>
      </colorScale>
    </cfRule>
    <cfRule type="colorScale" priority="3318">
      <colorScale>
        <cfvo type="min"/>
        <cfvo type="percentile" val="50"/>
        <cfvo type="max"/>
        <color rgb="FFF8696B"/>
        <color rgb="FFFCFCFF"/>
        <color rgb="FF63BE7B"/>
      </colorScale>
    </cfRule>
    <cfRule type="colorScale" priority="3364">
      <colorScale>
        <cfvo type="min"/>
        <cfvo type="max"/>
        <color rgb="FFFCFCFF"/>
        <color rgb="FF63BE7B"/>
      </colorScale>
    </cfRule>
    <cfRule type="colorScale" priority="3369">
      <colorScale>
        <cfvo type="min"/>
        <cfvo type="max"/>
        <color rgb="FFFCFCFF"/>
        <color rgb="FF63BE7B"/>
      </colorScale>
    </cfRule>
    <cfRule type="colorScale" priority="3370">
      <colorScale>
        <cfvo type="min"/>
        <cfvo type="percentile" val="50"/>
        <cfvo type="max"/>
        <color rgb="FFF8696B"/>
        <color rgb="FFFCFCFF"/>
        <color rgb="FF63BE7B"/>
      </colorScale>
    </cfRule>
    <cfRule type="colorScale" priority="3371">
      <colorScale>
        <cfvo type="min"/>
        <cfvo type="percentile" val="50"/>
        <cfvo type="max"/>
        <color rgb="FFF8696B"/>
        <color rgb="FFFCFCFF"/>
        <color rgb="FF63BE7B"/>
      </colorScale>
    </cfRule>
    <cfRule type="colorScale" priority="3413">
      <colorScale>
        <cfvo type="min"/>
        <cfvo type="percentile" val="50"/>
        <cfvo type="max"/>
        <color rgb="FFF8696B"/>
        <color rgb="FFFCFCFF"/>
        <color rgb="FF63BE7B"/>
      </colorScale>
    </cfRule>
  </conditionalFormatting>
  <conditionalFormatting sqref="T5">
    <cfRule type="colorScale" priority="3179">
      <colorScale>
        <cfvo type="min"/>
        <cfvo type="max"/>
        <color rgb="FFFCFCFF"/>
        <color rgb="FF63BE7B"/>
      </colorScale>
    </cfRule>
  </conditionalFormatting>
  <conditionalFormatting sqref="T5">
    <cfRule type="colorScale" priority="3273">
      <colorScale>
        <cfvo type="min"/>
        <cfvo type="max"/>
        <color rgb="FFFFEF9C"/>
        <color rgb="FF63BE7B"/>
      </colorScale>
    </cfRule>
    <cfRule type="colorScale" priority="3319">
      <colorScale>
        <cfvo type="min"/>
        <cfvo type="percentile" val="50"/>
        <cfvo type="max"/>
        <color rgb="FFF8696B"/>
        <color rgb="FFFCFCFF"/>
        <color rgb="FF63BE7B"/>
      </colorScale>
    </cfRule>
    <cfRule type="colorScale" priority="3320">
      <colorScale>
        <cfvo type="min"/>
        <cfvo type="max"/>
        <color rgb="FFFCFCFF"/>
        <color rgb="FF63BE7B"/>
      </colorScale>
    </cfRule>
    <cfRule type="colorScale" priority="3321">
      <colorScale>
        <cfvo type="min"/>
        <cfvo type="max"/>
        <color rgb="FFFCFCFF"/>
        <color rgb="FF63BE7B"/>
      </colorScale>
    </cfRule>
    <cfRule type="colorScale" priority="3322">
      <colorScale>
        <cfvo type="min"/>
        <cfvo type="max"/>
        <color rgb="FFFCFCFF"/>
        <color rgb="FF63BE7B"/>
      </colorScale>
    </cfRule>
    <cfRule type="colorScale" priority="3323">
      <colorScale>
        <cfvo type="min"/>
        <cfvo type="max"/>
        <color rgb="FFFCFCFF"/>
        <color rgb="FF63BE7B"/>
      </colorScale>
    </cfRule>
    <cfRule type="colorScale" priority="3324">
      <colorScale>
        <cfvo type="min"/>
        <cfvo type="percentile" val="50"/>
        <cfvo type="max"/>
        <color rgb="FFF8696B"/>
        <color rgb="FFFCFCFF"/>
        <color rgb="FF63BE7B"/>
      </colorScale>
    </cfRule>
    <cfRule type="colorScale" priority="3365">
      <colorScale>
        <cfvo type="min"/>
        <cfvo type="max"/>
        <color rgb="FFFCFCFF"/>
        <color rgb="FF63BE7B"/>
      </colorScale>
    </cfRule>
    <cfRule type="colorScale" priority="3391">
      <colorScale>
        <cfvo type="min"/>
        <cfvo type="percentile" val="50"/>
        <cfvo type="max"/>
        <color rgb="FFF8696B"/>
        <color rgb="FFFCFCFF"/>
        <color rgb="FF63BE7B"/>
      </colorScale>
    </cfRule>
    <cfRule type="colorScale" priority="3414">
      <colorScale>
        <cfvo type="min"/>
        <cfvo type="percentile" val="50"/>
        <cfvo type="max"/>
        <color rgb="FFF8696B"/>
        <color rgb="FFFCFCFF"/>
        <color rgb="FF63BE7B"/>
      </colorScale>
    </cfRule>
  </conditionalFormatting>
  <conditionalFormatting sqref="U5">
    <cfRule type="colorScale" priority="3178">
      <colorScale>
        <cfvo type="min"/>
        <cfvo type="percentile" val="50"/>
        <cfvo type="max"/>
        <color rgb="FFF8696B"/>
        <color rgb="FFFCFCFF"/>
        <color rgb="FF63BE7B"/>
      </colorScale>
    </cfRule>
  </conditionalFormatting>
  <conditionalFormatting sqref="U5">
    <cfRule type="colorScale" priority="3325">
      <colorScale>
        <cfvo type="min"/>
        <cfvo type="percentile" val="50"/>
        <cfvo type="max"/>
        <color rgb="FFF8696B"/>
        <color rgb="FFFCFCFF"/>
        <color rgb="FF63BE7B"/>
      </colorScale>
    </cfRule>
    <cfRule type="colorScale" priority="3326">
      <colorScale>
        <cfvo type="min"/>
        <cfvo type="max"/>
        <color rgb="FFFCFCFF"/>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66">
      <colorScale>
        <cfvo type="min"/>
        <cfvo type="max"/>
        <color rgb="FFFCFCFF"/>
        <color rgb="FF63BE7B"/>
      </colorScale>
    </cfRule>
    <cfRule type="colorScale" priority="3378">
      <colorScale>
        <cfvo type="min"/>
        <cfvo type="percentile" val="50"/>
        <cfvo type="max"/>
        <color rgb="FFF8696B"/>
        <color rgb="FFFCFCFF"/>
        <color rgb="FF63BE7B"/>
      </colorScale>
    </cfRule>
    <cfRule type="colorScale" priority="3392">
      <colorScale>
        <cfvo type="min"/>
        <cfvo type="percentile" val="50"/>
        <cfvo type="max"/>
        <color rgb="FFF8696B"/>
        <color rgb="FFFCFCFF"/>
        <color rgb="FF63BE7B"/>
      </colorScale>
    </cfRule>
    <cfRule type="colorScale" priority="3415">
      <colorScale>
        <cfvo type="min"/>
        <cfvo type="percentile" val="50"/>
        <cfvo type="max"/>
        <color rgb="FFF8696B"/>
        <color rgb="FFFCFCFF"/>
        <color rgb="FF63BE7B"/>
      </colorScale>
    </cfRule>
  </conditionalFormatting>
  <conditionalFormatting sqref="U5:W5">
    <cfRule type="colorScale" priority="3221">
      <colorScale>
        <cfvo type="min"/>
        <cfvo type="max"/>
        <color rgb="FFFFEF9C"/>
        <color rgb="FF63BE7B"/>
      </colorScale>
    </cfRule>
    <cfRule type="colorScale" priority="3224">
      <colorScale>
        <cfvo type="min"/>
        <cfvo type="max"/>
        <color rgb="FFFFEF9C"/>
        <color rgb="FF63BE7B"/>
      </colorScale>
    </cfRule>
  </conditionalFormatting>
  <conditionalFormatting sqref="V5">
    <cfRule type="colorScale" priority="3177">
      <colorScale>
        <cfvo type="min"/>
        <cfvo type="percentile" val="50"/>
        <cfvo type="max"/>
        <color rgb="FF63BE7B"/>
        <color rgb="FFFCFCFF"/>
        <color rgb="FFF8696B"/>
      </colorScale>
    </cfRule>
  </conditionalFormatting>
  <conditionalFormatting sqref="V5">
    <cfRule type="colorScale" priority="3275">
      <colorScale>
        <cfvo type="min"/>
        <cfvo type="max"/>
        <color rgb="FFFFEF9C"/>
        <color rgb="FF63BE7B"/>
      </colorScale>
    </cfRule>
    <cfRule type="colorScale" priority="3329">
      <colorScale>
        <cfvo type="min"/>
        <cfvo type="max"/>
        <color rgb="FFFFEF9C"/>
        <color rgb="FF63BE7B"/>
      </colorScale>
    </cfRule>
    <cfRule type="colorScale" priority="3330">
      <colorScale>
        <cfvo type="min"/>
        <cfvo type="percentile" val="50"/>
        <cfvo type="max"/>
        <color rgb="FF63BE7B"/>
        <color rgb="FFFCFCFF"/>
        <color rgb="FFF8696B"/>
      </colorScale>
    </cfRule>
    <cfRule type="colorScale" priority="3331">
      <colorScale>
        <cfvo type="min"/>
        <cfvo type="percentile" val="50"/>
        <cfvo type="max"/>
        <color rgb="FF63BE7B"/>
        <color rgb="FFFCFCFF"/>
        <color rgb="FFF8696B"/>
      </colorScale>
    </cfRule>
    <cfRule type="colorScale" priority="3332">
      <colorScale>
        <cfvo type="min"/>
        <cfvo type="max"/>
        <color rgb="FF63BE7B"/>
        <color rgb="FFFCFCFF"/>
      </colorScale>
    </cfRule>
    <cfRule type="colorScale" priority="3333">
      <colorScale>
        <cfvo type="min"/>
        <cfvo type="percentile" val="50"/>
        <cfvo type="max"/>
        <color rgb="FF63BE7B"/>
        <color rgb="FFFCFCFF"/>
        <color rgb="FFF8696B"/>
      </colorScale>
    </cfRule>
    <cfRule type="colorScale" priority="3334">
      <colorScale>
        <cfvo type="min"/>
        <cfvo type="max"/>
        <color rgb="FFFFEF9C"/>
        <color rgb="FF63BE7B"/>
      </colorScale>
    </cfRule>
    <cfRule type="colorScale" priority="3367">
      <colorScale>
        <cfvo type="min"/>
        <cfvo type="percentile" val="50"/>
        <cfvo type="max"/>
        <color rgb="FF63BE7B"/>
        <color rgb="FFFCFCFF"/>
        <color rgb="FFF8696B"/>
      </colorScale>
    </cfRule>
    <cfRule type="colorScale" priority="3393">
      <colorScale>
        <cfvo type="min"/>
        <cfvo type="percentile" val="50"/>
        <cfvo type="max"/>
        <color rgb="FF63BE7B"/>
        <color rgb="FFFCFCFF"/>
        <color rgb="FFF8696B"/>
      </colorScale>
    </cfRule>
    <cfRule type="colorScale" priority="3416">
      <colorScale>
        <cfvo type="min"/>
        <cfvo type="percentile" val="50"/>
        <cfvo type="max"/>
        <color rgb="FF63BE7B"/>
        <color rgb="FFFCFCFF"/>
        <color rgb="FFF8696B"/>
      </colorScale>
    </cfRule>
  </conditionalFormatting>
  <conditionalFormatting sqref="W5">
    <cfRule type="colorScale" priority="3176">
      <colorScale>
        <cfvo type="min"/>
        <cfvo type="percentile" val="50"/>
        <cfvo type="max"/>
        <color rgb="FF63BE7B"/>
        <color rgb="FFFCFCFF"/>
        <color rgb="FFF8696B"/>
      </colorScale>
    </cfRule>
  </conditionalFormatting>
  <conditionalFormatting sqref="W5">
    <cfRule type="colorScale" priority="3335">
      <colorScale>
        <cfvo type="min"/>
        <cfvo type="percentile" val="50"/>
        <cfvo type="max"/>
        <color rgb="FF63BE7B"/>
        <color rgb="FFFCFCFF"/>
        <color rgb="FFF8696B"/>
      </colorScale>
    </cfRule>
    <cfRule type="colorScale" priority="3336">
      <colorScale>
        <cfvo type="min"/>
        <cfvo type="max"/>
        <color rgb="FF63BE7B"/>
        <color rgb="FFFCFCFF"/>
      </colorScale>
    </cfRule>
    <cfRule type="colorScale" priority="3337">
      <colorScale>
        <cfvo type="min"/>
        <cfvo type="percentile" val="50"/>
        <cfvo type="max"/>
        <color rgb="FF63BE7B"/>
        <color rgb="FFFCFCFF"/>
        <color rgb="FFF8696B"/>
      </colorScale>
    </cfRule>
    <cfRule type="colorScale" priority="3338">
      <colorScale>
        <cfvo type="min"/>
        <cfvo type="percentile" val="50"/>
        <cfvo type="max"/>
        <color rgb="FF63BE7B"/>
        <color rgb="FFFCFCFF"/>
        <color rgb="FFF8696B"/>
      </colorScale>
    </cfRule>
    <cfRule type="colorScale" priority="3379">
      <colorScale>
        <cfvo type="min"/>
        <cfvo type="percentile" val="50"/>
        <cfvo type="max"/>
        <color rgb="FF63BE7B"/>
        <color rgb="FFFCFCFF"/>
        <color rgb="FFF8696B"/>
      </colorScale>
    </cfRule>
    <cfRule type="colorScale" priority="3394">
      <colorScale>
        <cfvo type="min"/>
        <cfvo type="percentile" val="50"/>
        <cfvo type="max"/>
        <color rgb="FF63BE7B"/>
        <color rgb="FFFCFCFF"/>
        <color rgb="FFF8696B"/>
      </colorScale>
    </cfRule>
    <cfRule type="colorScale" priority="3422">
      <colorScale>
        <cfvo type="min"/>
        <cfvo type="percentile" val="50"/>
        <cfvo type="max"/>
        <color rgb="FF63BE7B"/>
        <color rgb="FFFCFCFF"/>
        <color rgb="FFF8696B"/>
      </colorScale>
    </cfRule>
  </conditionalFormatting>
  <conditionalFormatting sqref="D5">
    <cfRule type="colorScale" priority="3175">
      <colorScale>
        <cfvo type="min"/>
        <cfvo type="percentile" val="50"/>
        <cfvo type="max"/>
        <color rgb="FFF8696B"/>
        <color rgb="FFFCFCFF"/>
        <color rgb="FF63BE7B"/>
      </colorScale>
    </cfRule>
  </conditionalFormatting>
  <conditionalFormatting sqref="E5">
    <cfRule type="colorScale" priority="3174">
      <colorScale>
        <cfvo type="min"/>
        <cfvo type="max"/>
        <color rgb="FFFCFCFF"/>
        <color rgb="FF63BE7B"/>
      </colorScale>
    </cfRule>
  </conditionalFormatting>
  <conditionalFormatting sqref="F5">
    <cfRule type="colorScale" priority="3173">
      <colorScale>
        <cfvo type="min"/>
        <cfvo type="max"/>
        <color rgb="FFFCFCFF"/>
        <color rgb="FF63BE7B"/>
      </colorScale>
    </cfRule>
  </conditionalFormatting>
  <conditionalFormatting sqref="G5">
    <cfRule type="colorScale" priority="3172">
      <colorScale>
        <cfvo type="min"/>
        <cfvo type="max"/>
        <color rgb="FFFCFCFF"/>
        <color rgb="FF63BE7B"/>
      </colorScale>
    </cfRule>
  </conditionalFormatting>
  <conditionalFormatting sqref="H5">
    <cfRule type="colorScale" priority="3171">
      <colorScale>
        <cfvo type="min"/>
        <cfvo type="max"/>
        <color rgb="FFFCFCFF"/>
        <color rgb="FF63BE7B"/>
      </colorScale>
    </cfRule>
  </conditionalFormatting>
  <conditionalFormatting sqref="I5">
    <cfRule type="colorScale" priority="3170">
      <colorScale>
        <cfvo type="min"/>
        <cfvo type="max"/>
        <color rgb="FFFCFCFF"/>
        <color rgb="FF63BE7B"/>
      </colorScale>
    </cfRule>
  </conditionalFormatting>
  <conditionalFormatting sqref="J5">
    <cfRule type="colorScale" priority="3169">
      <colorScale>
        <cfvo type="min"/>
        <cfvo type="max"/>
        <color rgb="FFFCFCFF"/>
        <color rgb="FF63BE7B"/>
      </colorScale>
    </cfRule>
  </conditionalFormatting>
  <conditionalFormatting sqref="K5">
    <cfRule type="colorScale" priority="3168">
      <colorScale>
        <cfvo type="min"/>
        <cfvo type="max"/>
        <color rgb="FFFCFCFF"/>
        <color rgb="FF63BE7B"/>
      </colorScale>
    </cfRule>
  </conditionalFormatting>
  <conditionalFormatting sqref="L5">
    <cfRule type="colorScale" priority="3167">
      <colorScale>
        <cfvo type="min"/>
        <cfvo type="max"/>
        <color rgb="FFFCFCFF"/>
        <color rgb="FF63BE7B"/>
      </colorScale>
    </cfRule>
  </conditionalFormatting>
  <conditionalFormatting sqref="N5">
    <cfRule type="colorScale" priority="3165">
      <colorScale>
        <cfvo type="min"/>
        <cfvo type="max"/>
        <color rgb="FFFCFCFF"/>
        <color rgb="FF63BE7B"/>
      </colorScale>
    </cfRule>
  </conditionalFormatting>
  <conditionalFormatting sqref="O5">
    <cfRule type="colorScale" priority="3164">
      <colorScale>
        <cfvo type="min"/>
        <cfvo type="percentile" val="50"/>
        <cfvo type="max"/>
        <color rgb="FF63BE7B"/>
        <color rgb="FFFCFCFF"/>
        <color rgb="FFF8696B"/>
      </colorScale>
    </cfRule>
  </conditionalFormatting>
  <conditionalFormatting sqref="P5">
    <cfRule type="colorScale" priority="3163">
      <colorScale>
        <cfvo type="min"/>
        <cfvo type="percentile" val="50"/>
        <cfvo type="max"/>
        <color rgb="FF63BE7B"/>
        <color rgb="FFFCFCFF"/>
        <color rgb="FFF8696B"/>
      </colorScale>
    </cfRule>
  </conditionalFormatting>
  <conditionalFormatting sqref="Q5">
    <cfRule type="colorScale" priority="3162">
      <colorScale>
        <cfvo type="min"/>
        <cfvo type="percentile" val="50"/>
        <cfvo type="max"/>
        <color rgb="FFF8696B"/>
        <color rgb="FFFCFCFF"/>
        <color rgb="FF63BE7B"/>
      </colorScale>
    </cfRule>
  </conditionalFormatting>
  <conditionalFormatting sqref="R5">
    <cfRule type="colorScale" priority="3161">
      <colorScale>
        <cfvo type="min"/>
        <cfvo type="max"/>
        <color rgb="FFFCFCFF"/>
        <color rgb="FF63BE7B"/>
      </colorScale>
    </cfRule>
  </conditionalFormatting>
  <conditionalFormatting sqref="S5">
    <cfRule type="colorScale" priority="3160">
      <colorScale>
        <cfvo type="min"/>
        <cfvo type="percentile" val="50"/>
        <cfvo type="max"/>
        <color rgb="FFF8696B"/>
        <color rgb="FFFCFCFF"/>
        <color rgb="FF63BE7B"/>
      </colorScale>
    </cfRule>
  </conditionalFormatting>
  <conditionalFormatting sqref="T5">
    <cfRule type="colorScale" priority="3159">
      <colorScale>
        <cfvo type="min"/>
        <cfvo type="percentile" val="50"/>
        <cfvo type="max"/>
        <color rgb="FFF8696B"/>
        <color rgb="FFFCFCFF"/>
        <color rgb="FF63BE7B"/>
      </colorScale>
    </cfRule>
  </conditionalFormatting>
  <conditionalFormatting sqref="U5">
    <cfRule type="colorScale" priority="3158">
      <colorScale>
        <cfvo type="min"/>
        <cfvo type="percentile" val="50"/>
        <cfvo type="max"/>
        <color rgb="FFF8696B"/>
        <color rgb="FFFCFCFF"/>
        <color rgb="FF63BE7B"/>
      </colorScale>
    </cfRule>
  </conditionalFormatting>
  <conditionalFormatting sqref="V5">
    <cfRule type="colorScale" priority="3157">
      <colorScale>
        <cfvo type="min"/>
        <cfvo type="percentile" val="50"/>
        <cfvo type="max"/>
        <color rgb="FF63BE7B"/>
        <color rgb="FFFCFCFF"/>
        <color rgb="FFF8696B"/>
      </colorScale>
    </cfRule>
  </conditionalFormatting>
  <conditionalFormatting sqref="W5">
    <cfRule type="colorScale" priority="3156">
      <colorScale>
        <cfvo type="min"/>
        <cfvo type="percentile" val="50"/>
        <cfvo type="max"/>
        <color rgb="FF63BE7B"/>
        <color rgb="FFFCFCFF"/>
        <color rgb="FFF8696B"/>
      </colorScale>
    </cfRule>
  </conditionalFormatting>
  <conditionalFormatting sqref="N6">
    <cfRule type="colorScale" priority="2962">
      <colorScale>
        <cfvo type="min"/>
        <cfvo type="max"/>
        <color rgb="FFFCFCFF"/>
        <color rgb="FF63BE7B"/>
      </colorScale>
    </cfRule>
  </conditionalFormatting>
  <conditionalFormatting sqref="E6:N6">
    <cfRule type="colorScale" priority="2610">
      <colorScale>
        <cfvo type="min"/>
        <cfvo type="max"/>
        <color rgb="FFFCFCFF"/>
        <color rgb="FF63BE7B"/>
      </colorScale>
    </cfRule>
    <cfRule type="colorScale" priority="2611">
      <colorScale>
        <cfvo type="min"/>
        <cfvo type="max"/>
        <color rgb="FFFCFCFF"/>
        <color rgb="FF63BE7B"/>
      </colorScale>
    </cfRule>
    <cfRule type="colorScale" priority="2612">
      <colorScale>
        <cfvo type="min"/>
        <cfvo type="percentile" val="50"/>
        <cfvo type="max"/>
        <color rgb="FFF8696B"/>
        <color rgb="FFFFEB84"/>
        <color rgb="FF63BE7B"/>
      </colorScale>
    </cfRule>
    <cfRule type="colorScale" priority="2613">
      <colorScale>
        <cfvo type="min"/>
        <cfvo type="max"/>
        <color rgb="FFFFEF9C"/>
        <color rgb="FF63BE7B"/>
      </colorScale>
    </cfRule>
  </conditionalFormatting>
  <conditionalFormatting sqref="K6:L6">
    <cfRule type="colorScale" priority="2618">
      <colorScale>
        <cfvo type="min"/>
        <cfvo type="max"/>
        <color rgb="FFFCFCFF"/>
        <color rgb="FF63BE7B"/>
      </colorScale>
    </cfRule>
    <cfRule type="colorScale" priority="2621">
      <colorScale>
        <cfvo type="min"/>
        <cfvo type="max"/>
        <color rgb="FFFCFCFF"/>
        <color rgb="FF63BE7B"/>
      </colorScale>
    </cfRule>
    <cfRule type="colorScale" priority="2622">
      <colorScale>
        <cfvo type="min"/>
        <cfvo type="percentile" val="50"/>
        <cfvo type="max"/>
        <color rgb="FFF8696B"/>
        <color rgb="FFFCFCFF"/>
        <color rgb="FF63BE7B"/>
      </colorScale>
    </cfRule>
    <cfRule type="colorScale" priority="2623">
      <colorScale>
        <cfvo type="min"/>
        <cfvo type="max"/>
        <color rgb="FFFCFCFF"/>
        <color rgb="FF63BE7B"/>
      </colorScale>
    </cfRule>
  </conditionalFormatting>
  <conditionalFormatting sqref="N6">
    <cfRule type="colorScale" priority="2609">
      <colorScale>
        <cfvo type="min"/>
        <cfvo type="max"/>
        <color rgb="FFFCFCFF"/>
        <color rgb="FF63BE7B"/>
      </colorScale>
    </cfRule>
  </conditionalFormatting>
  <conditionalFormatting sqref="Q6:W6">
    <cfRule type="colorScale" priority="2614">
      <colorScale>
        <cfvo type="min"/>
        <cfvo type="max"/>
        <color rgb="FFFFEF9C"/>
        <color rgb="FF63BE7B"/>
      </colorScale>
    </cfRule>
    <cfRule type="colorScale" priority="2615">
      <colorScale>
        <cfvo type="min"/>
        <cfvo type="max"/>
        <color rgb="FFFFEF9C"/>
        <color rgb="FF63BE7B"/>
      </colorScale>
    </cfRule>
    <cfRule type="colorScale" priority="2616">
      <colorScale>
        <cfvo type="min"/>
        <cfvo type="max"/>
        <color rgb="FFFFEF9C"/>
        <color rgb="FF63BE7B"/>
      </colorScale>
    </cfRule>
  </conditionalFormatting>
  <conditionalFormatting sqref="R6:S6">
    <cfRule type="colorScale" priority="2619">
      <colorScale>
        <cfvo type="min"/>
        <cfvo type="max"/>
        <color rgb="FFFFEF9C"/>
        <color rgb="FF63BE7B"/>
      </colorScale>
    </cfRule>
    <cfRule type="colorScale" priority="2624">
      <colorScale>
        <cfvo type="min"/>
        <cfvo type="percentile" val="50"/>
        <cfvo type="max"/>
        <color rgb="FFF8696B"/>
        <color rgb="FFFCFCFF"/>
        <color rgb="FF63BE7B"/>
      </colorScale>
    </cfRule>
    <cfRule type="colorScale" priority="2625">
      <colorScale>
        <cfvo type="min"/>
        <cfvo type="max"/>
        <color rgb="FFFCFCFF"/>
        <color rgb="FF63BE7B"/>
      </colorScale>
    </cfRule>
    <cfRule type="colorScale" priority="2626">
      <colorScale>
        <cfvo type="min"/>
        <cfvo type="max"/>
        <color rgb="FFFCFCFF"/>
        <color rgb="FF63BE7B"/>
      </colorScale>
    </cfRule>
    <cfRule type="colorScale" priority="2627">
      <colorScale>
        <cfvo type="min"/>
        <cfvo type="percentile" val="50"/>
        <cfvo type="max"/>
        <color rgb="FFF8696B"/>
        <color rgb="FFFCFCFF"/>
        <color rgb="FF63BE7B"/>
      </colorScale>
    </cfRule>
    <cfRule type="colorScale" priority="2628">
      <colorScale>
        <cfvo type="min"/>
        <cfvo type="max"/>
        <color rgb="FFFCFCFF"/>
        <color rgb="FF63BE7B"/>
      </colorScale>
    </cfRule>
  </conditionalFormatting>
  <conditionalFormatting sqref="U6:W6">
    <cfRule type="colorScale" priority="2617">
      <colorScale>
        <cfvo type="min"/>
        <cfvo type="max"/>
        <color rgb="FFFFEF9C"/>
        <color rgb="FF63BE7B"/>
      </colorScale>
    </cfRule>
    <cfRule type="colorScale" priority="2620">
      <colorScale>
        <cfvo type="min"/>
        <cfvo type="max"/>
        <color rgb="FFFFEF9C"/>
        <color rgb="FF63BE7B"/>
      </colorScale>
    </cfRule>
  </conditionalFormatting>
  <conditionalFormatting sqref="D7">
    <cfRule type="colorScale" priority="2551">
      <colorScale>
        <cfvo type="min"/>
        <cfvo type="percentile" val="50"/>
        <cfvo type="max"/>
        <color rgb="FFF8696B"/>
        <color rgb="FFFCFCFF"/>
        <color rgb="FF63BE7B"/>
      </colorScale>
    </cfRule>
  </conditionalFormatting>
  <conditionalFormatting sqref="D7">
    <cfRule type="colorScale" priority="2552">
      <colorScale>
        <cfvo type="min"/>
        <cfvo type="percentile" val="50"/>
        <cfvo type="max"/>
        <color rgb="FFF8696B"/>
        <color rgb="FFFCFCFF"/>
        <color rgb="FF63BE7B"/>
      </colorScale>
    </cfRule>
  </conditionalFormatting>
  <conditionalFormatting sqref="E7">
    <cfRule type="colorScale" priority="2553">
      <colorScale>
        <cfvo type="min"/>
        <cfvo type="percentile" val="50"/>
        <cfvo type="max"/>
        <color rgb="FFF8696B"/>
        <color rgb="FFFCFCFF"/>
        <color rgb="FF63BE7B"/>
      </colorScale>
    </cfRule>
    <cfRule type="colorScale" priority="2554">
      <colorScale>
        <cfvo type="min"/>
        <cfvo type="max"/>
        <color rgb="FFFCFCFF"/>
        <color rgb="FF63BE7B"/>
      </colorScale>
    </cfRule>
    <cfRule type="colorScale" priority="2555">
      <colorScale>
        <cfvo type="min"/>
        <cfvo type="percentile" val="50"/>
        <cfvo type="max"/>
        <color rgb="FFF8696B"/>
        <color rgb="FFFCFCFF"/>
        <color rgb="FF63BE7B"/>
      </colorScale>
    </cfRule>
  </conditionalFormatting>
  <conditionalFormatting sqref="E7">
    <cfRule type="colorScale" priority="2556">
      <colorScale>
        <cfvo type="min"/>
        <cfvo type="max"/>
        <color rgb="FFFCFCFF"/>
        <color rgb="FF63BE7B"/>
      </colorScale>
    </cfRule>
    <cfRule type="colorScale" priority="2557">
      <colorScale>
        <cfvo type="min"/>
        <cfvo type="max"/>
        <color rgb="FFFCFCFF"/>
        <color rgb="FF63BE7B"/>
      </colorScale>
    </cfRule>
    <cfRule type="colorScale" priority="2558">
      <colorScale>
        <cfvo type="min"/>
        <cfvo type="max"/>
        <color rgb="FFFCFCFF"/>
        <color rgb="FF63BE7B"/>
      </colorScale>
    </cfRule>
  </conditionalFormatting>
  <conditionalFormatting sqref="E7:M7">
    <cfRule type="colorScale" priority="2536">
      <colorScale>
        <cfvo type="min"/>
        <cfvo type="max"/>
        <color rgb="FFFCFCFF"/>
        <color rgb="FF63BE7B"/>
      </colorScale>
    </cfRule>
    <cfRule type="colorScale" priority="2537">
      <colorScale>
        <cfvo type="min"/>
        <cfvo type="max"/>
        <color rgb="FFFCFCFF"/>
        <color rgb="FF63BE7B"/>
      </colorScale>
    </cfRule>
    <cfRule type="colorScale" priority="2538">
      <colorScale>
        <cfvo type="min"/>
        <cfvo type="percentile" val="50"/>
        <cfvo type="max"/>
        <color rgb="FFF8696B"/>
        <color rgb="FFFFEB84"/>
        <color rgb="FF63BE7B"/>
      </colorScale>
    </cfRule>
    <cfRule type="colorScale" priority="2539">
      <colorScale>
        <cfvo type="min"/>
        <cfvo type="max"/>
        <color rgb="FFFFEF9C"/>
        <color rgb="FF63BE7B"/>
      </colorScale>
    </cfRule>
  </conditionalFormatting>
  <conditionalFormatting sqref="N7">
    <cfRule type="colorScale" priority="2496">
      <colorScale>
        <cfvo type="min"/>
        <cfvo type="max"/>
        <color rgb="FFFCFCFF"/>
        <color rgb="FF63BE7B"/>
      </colorScale>
    </cfRule>
    <cfRule type="colorScale" priority="2497">
      <colorScale>
        <cfvo type="min"/>
        <cfvo type="max"/>
        <color rgb="FFFCFCFF"/>
        <color rgb="FF63BE7B"/>
      </colorScale>
    </cfRule>
    <cfRule type="colorScale" priority="2498">
      <colorScale>
        <cfvo type="min"/>
        <cfvo type="percentile" val="50"/>
        <cfvo type="max"/>
        <color rgb="FFF8696B"/>
        <color rgb="FFFFEB84"/>
        <color rgb="FF63BE7B"/>
      </colorScale>
    </cfRule>
    <cfRule type="colorScale" priority="2499">
      <colorScale>
        <cfvo type="min"/>
        <cfvo type="max"/>
        <color rgb="FFFFEF9C"/>
        <color rgb="FF63BE7B"/>
      </colorScale>
    </cfRule>
    <cfRule type="colorScale" priority="2500">
      <colorScale>
        <cfvo type="min"/>
        <cfvo type="percentile" val="50"/>
        <cfvo type="max"/>
        <color rgb="FFF8696B"/>
        <color rgb="FFFCFCFF"/>
        <color rgb="FF63BE7B"/>
      </colorScale>
    </cfRule>
    <cfRule type="colorScale" priority="2501">
      <colorScale>
        <cfvo type="min"/>
        <cfvo type="max"/>
        <color rgb="FFFCFCFF"/>
        <color rgb="FF63BE7B"/>
      </colorScale>
    </cfRule>
    <cfRule type="colorScale" priority="2502">
      <colorScale>
        <cfvo type="min"/>
        <cfvo type="percentile" val="50"/>
        <cfvo type="max"/>
        <color rgb="FFF8696B"/>
        <color rgb="FFFCFCFF"/>
        <color rgb="FF63BE7B"/>
      </colorScale>
    </cfRule>
    <cfRule type="colorScale" priority="2503">
      <colorScale>
        <cfvo type="min"/>
        <cfvo type="percentile" val="50"/>
        <cfvo type="max"/>
        <color rgb="FFF8696B"/>
        <color rgb="FFFCFCFF"/>
        <color rgb="FF5A8AC6"/>
      </colorScale>
    </cfRule>
    <cfRule type="colorScale" priority="2504">
      <colorScale>
        <cfvo type="min"/>
        <cfvo type="percentile" val="50"/>
        <cfvo type="max"/>
        <color rgb="FFF8696B"/>
        <color rgb="FFFCFCFF"/>
        <color rgb="FF63BE7B"/>
      </colorScale>
    </cfRule>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fRule type="colorScale" priority="2507">
      <colorScale>
        <cfvo type="min"/>
        <cfvo type="percentile" val="50"/>
        <cfvo type="max"/>
        <color rgb="FFF8696B"/>
        <color rgb="FFFCFCFF"/>
        <color rgb="FF63BE7B"/>
      </colorScale>
    </cfRule>
    <cfRule type="colorScale" priority="2508">
      <colorScale>
        <cfvo type="min"/>
        <cfvo type="max"/>
        <color rgb="FFFCFCFF"/>
        <color rgb="FF63BE7B"/>
      </colorScale>
    </cfRule>
    <cfRule type="colorScale" priority="2509">
      <colorScale>
        <cfvo type="min"/>
        <cfvo type="max"/>
        <color rgb="FFFCFCFF"/>
        <color rgb="FF63BE7B"/>
      </colorScale>
    </cfRule>
    <cfRule type="colorScale" priority="2510">
      <colorScale>
        <cfvo type="min"/>
        <cfvo type="percentile" val="50"/>
        <cfvo type="max"/>
        <color rgb="FFF8696B"/>
        <color rgb="FFFFEB84"/>
        <color rgb="FF63BE7B"/>
      </colorScale>
    </cfRule>
    <cfRule type="colorScale" priority="2511">
      <colorScale>
        <cfvo type="min"/>
        <cfvo type="max"/>
        <color rgb="FFFFEF9C"/>
        <color rgb="FF63BE7B"/>
      </colorScale>
    </cfRule>
    <cfRule type="colorScale" priority="2512">
      <colorScale>
        <cfvo type="min"/>
        <cfvo type="max"/>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FEB84"/>
        <color rgb="FF63BE7B"/>
      </colorScale>
    </cfRule>
    <cfRule type="colorScale" priority="2515">
      <colorScale>
        <cfvo type="min"/>
        <cfvo type="max"/>
        <color rgb="FFFFEF9C"/>
        <color rgb="FF63BE7B"/>
      </colorScale>
    </cfRule>
    <cfRule type="colorScale" priority="2516">
      <colorScale>
        <cfvo type="min"/>
        <cfvo type="max"/>
        <color rgb="FFFCFCFF"/>
        <color rgb="FF63BE7B"/>
      </colorScale>
    </cfRule>
    <cfRule type="colorScale" priority="2517">
      <colorScale>
        <cfvo type="min"/>
        <cfvo type="max"/>
        <color rgb="FFFCFCFF"/>
        <color rgb="FF63BE7B"/>
      </colorScale>
    </cfRule>
    <cfRule type="colorScale" priority="2518">
      <colorScale>
        <cfvo type="min"/>
        <cfvo type="percentile" val="50"/>
        <cfvo type="max"/>
        <color rgb="FFF8696B"/>
        <color rgb="FFFFEB84"/>
        <color rgb="FF63BE7B"/>
      </colorScale>
    </cfRule>
    <cfRule type="colorScale" priority="2519">
      <colorScale>
        <cfvo type="min"/>
        <cfvo type="max"/>
        <color rgb="FFFFEF9C"/>
        <color rgb="FF63BE7B"/>
      </colorScale>
    </cfRule>
    <cfRule type="colorScale" priority="2520">
      <colorScale>
        <cfvo type="min"/>
        <cfvo type="max"/>
        <color rgb="FFFCFCFF"/>
        <color rgb="FF63BE7B"/>
      </colorScale>
    </cfRule>
    <cfRule type="colorScale" priority="2521">
      <colorScale>
        <cfvo type="min"/>
        <cfvo type="percentile" val="50"/>
        <cfvo type="max"/>
        <color rgb="FFF8696B"/>
        <color rgb="FFFCFCFF"/>
        <color rgb="FF63BE7B"/>
      </colorScale>
    </cfRule>
    <cfRule type="colorScale" priority="2522">
      <colorScale>
        <cfvo type="min"/>
        <cfvo type="percentile" val="50"/>
        <cfvo type="max"/>
        <color rgb="FFF8696B"/>
        <color rgb="FFFCFCFF"/>
        <color rgb="FF63BE7B"/>
      </colorScale>
    </cfRule>
    <cfRule type="colorScale" priority="2523">
      <colorScale>
        <cfvo type="min"/>
        <cfvo type="percentile" val="50"/>
        <cfvo type="max"/>
        <color rgb="FFF8696B"/>
        <color rgb="FFFCFCFF"/>
        <color rgb="FF5A8AC6"/>
      </colorScale>
    </cfRule>
    <cfRule type="colorScale" priority="2524">
      <colorScale>
        <cfvo type="min"/>
        <cfvo type="percentile" val="50"/>
        <cfvo type="max"/>
        <color rgb="FFF8696B"/>
        <color rgb="FFFCFCFF"/>
        <color rgb="FF63BE7B"/>
      </colorScale>
    </cfRule>
    <cfRule type="colorScale" priority="2525">
      <colorScale>
        <cfvo type="min"/>
        <cfvo type="percentile" val="50"/>
        <cfvo type="max"/>
        <color rgb="FFF8696B"/>
        <color rgb="FFFCFCFF"/>
        <color rgb="FF63BE7B"/>
      </colorScale>
    </cfRule>
    <cfRule type="colorScale" priority="2526">
      <colorScale>
        <cfvo type="min"/>
        <cfvo type="max"/>
        <color rgb="FFFCFCFF"/>
        <color rgb="FF63BE7B"/>
      </colorScale>
    </cfRule>
    <cfRule type="colorScale" priority="2527">
      <colorScale>
        <cfvo type="min"/>
        <cfvo type="percentile" val="50"/>
        <cfvo type="max"/>
        <color rgb="FFF8696B"/>
        <color rgb="FFFCFCFF"/>
        <color rgb="FF63BE7B"/>
      </colorScale>
    </cfRule>
    <cfRule type="colorScale" priority="2528">
      <colorScale>
        <cfvo type="min"/>
        <cfvo type="percentile" val="50"/>
        <cfvo type="max"/>
        <color rgb="FFF8696B"/>
        <color rgb="FFFCFCFF"/>
        <color rgb="FF63BE7B"/>
      </colorScale>
    </cfRule>
    <cfRule type="colorScale" priority="2529">
      <colorScale>
        <cfvo type="min"/>
        <cfvo type="max"/>
        <color rgb="FFFCFCFF"/>
        <color rgb="FF63BE7B"/>
      </colorScale>
    </cfRule>
    <cfRule type="colorScale" priority="2530">
      <colorScale>
        <cfvo type="min"/>
        <cfvo type="percentile" val="50"/>
        <cfvo type="max"/>
        <color rgb="FFF8696B"/>
        <color rgb="FFFCFCFF"/>
        <color rgb="FF63BE7B"/>
      </colorScale>
    </cfRule>
    <cfRule type="colorScale" priority="2531">
      <colorScale>
        <cfvo type="min"/>
        <cfvo type="max"/>
        <color rgb="FFFCFCFF"/>
        <color rgb="FF63BE7B"/>
      </colorScale>
    </cfRule>
    <cfRule type="colorScale" priority="2532">
      <colorScale>
        <cfvo type="min"/>
        <cfvo type="max"/>
        <color rgb="FFFCFCFF"/>
        <color rgb="FF63BE7B"/>
      </colorScale>
    </cfRule>
    <cfRule type="colorScale" priority="2533">
      <colorScale>
        <cfvo type="min"/>
        <cfvo type="max"/>
        <color rgb="FFFCFCFF"/>
        <color rgb="FF63BE7B"/>
      </colorScale>
    </cfRule>
    <cfRule type="colorScale" priority="2534">
      <colorScale>
        <cfvo type="min"/>
        <cfvo type="percentile" val="50"/>
        <cfvo type="max"/>
        <color rgb="FFF8696B"/>
        <color rgb="FFFFEB84"/>
        <color rgb="FF63BE7B"/>
      </colorScale>
    </cfRule>
    <cfRule type="colorScale" priority="2535">
      <colorScale>
        <cfvo type="min"/>
        <cfvo type="max"/>
        <color rgb="FFFFEF9C"/>
        <color rgb="FF63BE7B"/>
      </colorScale>
    </cfRule>
  </conditionalFormatting>
  <conditionalFormatting sqref="O7">
    <cfRule type="colorScale" priority="2559">
      <colorScale>
        <cfvo type="min"/>
        <cfvo type="percentile" val="50"/>
        <cfvo type="max"/>
        <color rgb="FF63BE7B"/>
        <color rgb="FFFCFCFF"/>
        <color rgb="FFF8696B"/>
      </colorScale>
    </cfRule>
  </conditionalFormatting>
  <conditionalFormatting sqref="O7">
    <cfRule type="colorScale" priority="2560">
      <colorScale>
        <cfvo type="min"/>
        <cfvo type="percentile" val="50"/>
        <cfvo type="max"/>
        <color rgb="FF63BE7B"/>
        <color rgb="FFFCFCFF"/>
        <color rgb="FFF8696B"/>
      </colorScale>
    </cfRule>
    <cfRule type="colorScale" priority="2561">
      <colorScale>
        <cfvo type="min"/>
        <cfvo type="percentile" val="50"/>
        <cfvo type="max"/>
        <color rgb="FF63BE7B"/>
        <color rgb="FFFCFCFF"/>
        <color rgb="FFF8696B"/>
      </colorScale>
    </cfRule>
    <cfRule type="colorScale" priority="2562">
      <colorScale>
        <cfvo type="min"/>
        <cfvo type="percentile" val="50"/>
        <cfvo type="max"/>
        <color rgb="FF63BE7B"/>
        <color rgb="FFFCFCFF"/>
        <color rgb="FFF8696B"/>
      </colorScale>
    </cfRule>
    <cfRule type="colorScale" priority="2563">
      <colorScale>
        <cfvo type="min"/>
        <cfvo type="percentile" val="50"/>
        <cfvo type="max"/>
        <color rgb="FF63BE7B"/>
        <color rgb="FFFCFCFF"/>
        <color rgb="FFF8696B"/>
      </colorScale>
    </cfRule>
  </conditionalFormatting>
  <conditionalFormatting sqref="P7">
    <cfRule type="colorScale" priority="2564">
      <colorScale>
        <cfvo type="min"/>
        <cfvo type="percentile" val="50"/>
        <cfvo type="max"/>
        <color rgb="FF63BE7B"/>
        <color rgb="FFFCFCFF"/>
        <color rgb="FFF8696B"/>
      </colorScale>
    </cfRule>
  </conditionalFormatting>
  <conditionalFormatting sqref="P7">
    <cfRule type="colorScale" priority="2565">
      <colorScale>
        <cfvo type="min"/>
        <cfvo type="percentile" val="50"/>
        <cfvo type="max"/>
        <color rgb="FF63BE7B"/>
        <color rgb="FFFCFCFF"/>
        <color rgb="FFF8696B"/>
      </colorScale>
    </cfRule>
    <cfRule type="colorScale" priority="2566">
      <colorScale>
        <cfvo type="min"/>
        <cfvo type="percentile" val="50"/>
        <cfvo type="max"/>
        <color rgb="FF63BE7B"/>
        <color rgb="FFFCFCFF"/>
        <color rgb="FFF8696B"/>
      </colorScale>
    </cfRule>
    <cfRule type="colorScale" priority="2567">
      <colorScale>
        <cfvo type="min"/>
        <cfvo type="max"/>
        <color rgb="FFFCFCFF"/>
        <color rgb="FFF8696B"/>
      </colorScale>
    </cfRule>
  </conditionalFormatting>
  <conditionalFormatting sqref="Q7">
    <cfRule type="colorScale" priority="2568">
      <colorScale>
        <cfvo type="min"/>
        <cfvo type="percentile" val="50"/>
        <cfvo type="max"/>
        <color rgb="FFF8696B"/>
        <color rgb="FFFCFCFF"/>
        <color rgb="FF63BE7B"/>
      </colorScale>
    </cfRule>
  </conditionalFormatting>
  <conditionalFormatting sqref="Q7">
    <cfRule type="colorScale" priority="2569">
      <colorScale>
        <cfvo type="min"/>
        <cfvo type="percentile" val="50"/>
        <cfvo type="max"/>
        <color rgb="FFF8696B"/>
        <color rgb="FFFCFCFF"/>
        <color rgb="FF63BE7B"/>
      </colorScale>
    </cfRule>
    <cfRule type="colorScale" priority="2570">
      <colorScale>
        <cfvo type="min"/>
        <cfvo type="max"/>
        <color rgb="FFFFEF9C"/>
        <color rgb="FF63BE7B"/>
      </colorScale>
    </cfRule>
    <cfRule type="colorScale" priority="2571">
      <colorScale>
        <cfvo type="min"/>
        <cfvo type="max"/>
        <color rgb="FFFFEF9C"/>
        <color rgb="FF63BE7B"/>
      </colorScale>
    </cfRule>
    <cfRule type="colorScale" priority="2572">
      <colorScale>
        <cfvo type="min"/>
        <cfvo type="max"/>
        <color rgb="FFFFEF9C"/>
        <color rgb="FF63BE7B"/>
      </colorScale>
    </cfRule>
    <cfRule type="colorScale" priority="2573">
      <colorScale>
        <cfvo type="min"/>
        <cfvo type="max"/>
        <color rgb="FFFCFCFF"/>
        <color rgb="FF63BE7B"/>
      </colorScale>
    </cfRule>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onditionalFormatting>
  <conditionalFormatting sqref="Q7:U7 W7">
    <cfRule type="colorScale" priority="2540">
      <colorScale>
        <cfvo type="min"/>
        <cfvo type="max"/>
        <color rgb="FFFFEF9C"/>
        <color rgb="FF63BE7B"/>
      </colorScale>
    </cfRule>
  </conditionalFormatting>
  <conditionalFormatting sqref="R7:S7">
    <cfRule type="colorScale" priority="2541">
      <colorScale>
        <cfvo type="min"/>
        <cfvo type="percentile" val="50"/>
        <cfvo type="max"/>
        <color rgb="FFF8696B"/>
        <color rgb="FFFCFCFF"/>
        <color rgb="FF63BE7B"/>
      </colorScale>
    </cfRule>
    <cfRule type="colorScale" priority="2542">
      <colorScale>
        <cfvo type="min"/>
        <cfvo type="max"/>
        <color rgb="FFFCFCFF"/>
        <color rgb="FF63BE7B"/>
      </colorScale>
    </cfRule>
    <cfRule type="colorScale" priority="2543">
      <colorScale>
        <cfvo type="min"/>
        <cfvo type="max"/>
        <color rgb="FFFFEF9C"/>
        <color rgb="FF63BE7B"/>
      </colorScale>
    </cfRule>
    <cfRule type="colorScale" priority="2544">
      <colorScale>
        <cfvo type="min"/>
        <cfvo type="max"/>
        <color rgb="FFFFEF9C"/>
        <color rgb="FF63BE7B"/>
      </colorScale>
    </cfRule>
    <cfRule type="colorScale" priority="2545">
      <colorScale>
        <cfvo type="min"/>
        <cfvo type="max"/>
        <color rgb="FFFCFCFF"/>
        <color rgb="FF63BE7B"/>
      </colorScale>
    </cfRule>
    <cfRule type="colorScale" priority="2549">
      <colorScale>
        <cfvo type="min"/>
        <cfvo type="percentile" val="50"/>
        <cfvo type="max"/>
        <color rgb="FFF8696B"/>
        <color rgb="FFFCFCFF"/>
        <color rgb="FF63BE7B"/>
      </colorScale>
    </cfRule>
    <cfRule type="colorScale" priority="2550">
      <colorScale>
        <cfvo type="min"/>
        <cfvo type="max"/>
        <color rgb="FFFCFCFF"/>
        <color rgb="FF63BE7B"/>
      </colorScale>
    </cfRule>
  </conditionalFormatting>
  <conditionalFormatting sqref="T7">
    <cfRule type="colorScale" priority="2576">
      <colorScale>
        <cfvo type="min"/>
        <cfvo type="percentile" val="50"/>
        <cfvo type="max"/>
        <color rgb="FFF8696B"/>
        <color rgb="FFFCFCFF"/>
        <color rgb="FF63BE7B"/>
      </colorScale>
    </cfRule>
    <cfRule type="colorScale" priority="2577">
      <colorScale>
        <cfvo type="min"/>
        <cfvo type="max"/>
        <color rgb="FFFCFCFF"/>
        <color rgb="FF63BE7B"/>
      </colorScale>
    </cfRule>
  </conditionalFormatting>
  <conditionalFormatting sqref="T7">
    <cfRule type="colorScale" priority="2578">
      <colorScale>
        <cfvo type="min"/>
        <cfvo type="percentile" val="50"/>
        <cfvo type="max"/>
        <color rgb="FFF8696B"/>
        <color rgb="FFFCFCFF"/>
        <color rgb="FF63BE7B"/>
      </colorScale>
    </cfRule>
    <cfRule type="colorScale" priority="2579">
      <colorScale>
        <cfvo type="min"/>
        <cfvo type="max"/>
        <color rgb="FFFCFCFF"/>
        <color rgb="FF63BE7B"/>
      </colorScale>
    </cfRule>
    <cfRule type="colorScale" priority="2580">
      <colorScale>
        <cfvo type="min"/>
        <cfvo type="max"/>
        <color rgb="FFFFEF9C"/>
        <color rgb="FF63BE7B"/>
      </colorScale>
    </cfRule>
    <cfRule type="colorScale" priority="2581">
      <colorScale>
        <cfvo type="min"/>
        <cfvo type="max"/>
        <color rgb="FFFFEF9C"/>
        <color rgb="FF63BE7B"/>
      </colorScale>
    </cfRule>
    <cfRule type="colorScale" priority="2582">
      <colorScale>
        <cfvo type="min"/>
        <cfvo type="max"/>
        <color rgb="FFFCFCFF"/>
        <color rgb="FF63BE7B"/>
      </colorScale>
    </cfRule>
    <cfRule type="colorScale" priority="2583">
      <colorScale>
        <cfvo type="min"/>
        <cfvo type="max"/>
        <color rgb="FFFCFCFF"/>
        <color rgb="FF63BE7B"/>
      </colorScale>
    </cfRule>
  </conditionalFormatting>
  <conditionalFormatting sqref="U7">
    <cfRule type="colorScale" priority="2584">
      <colorScale>
        <cfvo type="min"/>
        <cfvo type="percentile" val="50"/>
        <cfvo type="max"/>
        <color rgb="FFF8696B"/>
        <color rgb="FFFCFCFF"/>
        <color rgb="FF63BE7B"/>
      </colorScale>
    </cfRule>
    <cfRule type="colorScale" priority="2585">
      <colorScale>
        <cfvo type="min"/>
        <cfvo type="max"/>
        <color rgb="FFFCFCFF"/>
        <color rgb="FF63BE7B"/>
      </colorScale>
    </cfRule>
  </conditionalFormatting>
  <conditionalFormatting sqref="W7 U7">
    <cfRule type="colorScale" priority="2546">
      <colorScale>
        <cfvo type="min"/>
        <cfvo type="max"/>
        <color rgb="FFFFEF9C"/>
        <color rgb="FF63BE7B"/>
      </colorScale>
    </cfRule>
    <cfRule type="colorScale" priority="2547">
      <colorScale>
        <cfvo type="min"/>
        <cfvo type="max"/>
        <color rgb="FFFFEF9C"/>
        <color rgb="FF63BE7B"/>
      </colorScale>
    </cfRule>
    <cfRule type="colorScale" priority="2548">
      <colorScale>
        <cfvo type="min"/>
        <cfvo type="max"/>
        <color rgb="FFFFEF9C"/>
        <color rgb="FF63BE7B"/>
      </colorScale>
    </cfRule>
  </conditionalFormatting>
  <conditionalFormatting sqref="U7">
    <cfRule type="colorScale" priority="2586">
      <colorScale>
        <cfvo type="min"/>
        <cfvo type="percentile" val="50"/>
        <cfvo type="max"/>
        <color rgb="FFF8696B"/>
        <color rgb="FFFCFCFF"/>
        <color rgb="FF63BE7B"/>
      </colorScale>
    </cfRule>
    <cfRule type="colorScale" priority="2587">
      <colorScale>
        <cfvo type="min"/>
        <cfvo type="max"/>
        <color rgb="FFFCFCFF"/>
        <color rgb="FF63BE7B"/>
      </colorScale>
    </cfRule>
  </conditionalFormatting>
  <conditionalFormatting sqref="W7">
    <cfRule type="colorScale" priority="2588">
      <colorScale>
        <cfvo type="min"/>
        <cfvo type="percentile" val="50"/>
        <cfvo type="max"/>
        <color rgb="FF63BE7B"/>
        <color rgb="FFFCFCFF"/>
        <color rgb="FFF8696B"/>
      </colorScale>
    </cfRule>
  </conditionalFormatting>
  <conditionalFormatting sqref="W7">
    <cfRule type="colorScale" priority="2589">
      <colorScale>
        <cfvo type="min"/>
        <cfvo type="percentile" val="50"/>
        <cfvo type="max"/>
        <color rgb="FF63BE7B"/>
        <color rgb="FFFCFCFF"/>
        <color rgb="FFF8696B"/>
      </colorScale>
    </cfRule>
    <cfRule type="colorScale" priority="2590">
      <colorScale>
        <cfvo type="min"/>
        <cfvo type="max"/>
        <color rgb="FF63BE7B"/>
        <color rgb="FFFCFCFF"/>
      </colorScale>
    </cfRule>
    <cfRule type="colorScale" priority="2591">
      <colorScale>
        <cfvo type="min"/>
        <cfvo type="percentile" val="50"/>
        <cfvo type="max"/>
        <color rgb="FF63BE7B"/>
        <color rgb="FFFCFCFF"/>
        <color rgb="FFF8696B"/>
      </colorScale>
    </cfRule>
  </conditionalFormatting>
  <conditionalFormatting sqref="N7">
    <cfRule type="colorScale" priority="2492">
      <colorScale>
        <cfvo type="min"/>
        <cfvo type="percentile" val="50"/>
        <cfvo type="max"/>
        <color rgb="FFF8696B"/>
        <color rgb="FFFCFCFF"/>
        <color rgb="FF63BE7B"/>
      </colorScale>
    </cfRule>
    <cfRule type="colorScale" priority="2493">
      <colorScale>
        <cfvo type="min"/>
        <cfvo type="max"/>
        <color rgb="FFFCFCFF"/>
        <color rgb="FF63BE7B"/>
      </colorScale>
    </cfRule>
  </conditionalFormatting>
  <conditionalFormatting sqref="N7">
    <cfRule type="colorScale" priority="2494">
      <colorScale>
        <cfvo type="min"/>
        <cfvo type="max"/>
        <color rgb="FFFCFCFF"/>
        <color rgb="FF63BE7B"/>
      </colorScale>
    </cfRule>
    <cfRule type="colorScale" priority="2495">
      <colorScale>
        <cfvo type="min"/>
        <cfvo type="percentile" val="50"/>
        <cfvo type="max"/>
        <color rgb="FFF8696B"/>
        <color rgb="FFFCFCFF"/>
        <color rgb="FF63BE7B"/>
      </colorScale>
    </cfRule>
  </conditionalFormatting>
  <conditionalFormatting sqref="N7">
    <cfRule type="colorScale" priority="2491">
      <colorScale>
        <cfvo type="min"/>
        <cfvo type="max"/>
        <color rgb="FFFCFCFF"/>
        <color rgb="FF63BE7B"/>
      </colorScale>
    </cfRule>
  </conditionalFormatting>
  <conditionalFormatting sqref="N7">
    <cfRule type="colorScale" priority="2487">
      <colorScale>
        <cfvo type="min"/>
        <cfvo type="max"/>
        <color rgb="FFFCFCFF"/>
        <color rgb="FF63BE7B"/>
      </colorScale>
    </cfRule>
    <cfRule type="colorScale" priority="2488">
      <colorScale>
        <cfvo type="min"/>
        <cfvo type="max"/>
        <color rgb="FFFCFCFF"/>
        <color rgb="FF63BE7B"/>
      </colorScale>
    </cfRule>
    <cfRule type="colorScale" priority="2489">
      <colorScale>
        <cfvo type="min"/>
        <cfvo type="percentile" val="50"/>
        <cfvo type="max"/>
        <color rgb="FFF8696B"/>
        <color rgb="FFFFEB84"/>
        <color rgb="FF63BE7B"/>
      </colorScale>
    </cfRule>
    <cfRule type="colorScale" priority="2490">
      <colorScale>
        <cfvo type="min"/>
        <cfvo type="max"/>
        <color rgb="FFFFEF9C"/>
        <color rgb="FF63BE7B"/>
      </colorScale>
    </cfRule>
  </conditionalFormatting>
  <conditionalFormatting sqref="N7">
    <cfRule type="colorScale" priority="2483">
      <colorScale>
        <cfvo type="min"/>
        <cfvo type="max"/>
        <color rgb="FFFCFCFF"/>
        <color rgb="FF63BE7B"/>
      </colorScale>
    </cfRule>
  </conditionalFormatting>
  <conditionalFormatting sqref="N7">
    <cfRule type="colorScale" priority="2482">
      <colorScale>
        <cfvo type="min"/>
        <cfvo type="max"/>
        <color rgb="FFFCFCFF"/>
        <color rgb="FF63BE7B"/>
      </colorScale>
    </cfRule>
  </conditionalFormatting>
  <conditionalFormatting sqref="N7">
    <cfRule type="colorScale" priority="2484">
      <colorScale>
        <cfvo type="min"/>
        <cfvo type="percentile" val="50"/>
        <cfvo type="max"/>
        <color rgb="FFF8696B"/>
        <color rgb="FFFCFCFF"/>
        <color rgb="FF63BE7B"/>
      </colorScale>
    </cfRule>
    <cfRule type="colorScale" priority="2485">
      <colorScale>
        <cfvo type="min"/>
        <cfvo type="max"/>
        <color rgb="FFFCFCFF"/>
        <color rgb="FF63BE7B"/>
      </colorScale>
    </cfRule>
    <cfRule type="colorScale" priority="2486">
      <colorScale>
        <cfvo type="min"/>
        <cfvo type="percentile" val="50"/>
        <cfvo type="max"/>
        <color rgb="FFF8696B"/>
        <color rgb="FFFCFCFF"/>
        <color rgb="FF63BE7B"/>
      </colorScale>
    </cfRule>
  </conditionalFormatting>
  <conditionalFormatting sqref="N7">
    <cfRule type="colorScale" priority="2463">
      <colorScale>
        <cfvo type="min"/>
        <cfvo type="max"/>
        <color rgb="FFFCFCFF"/>
        <color rgb="FF63BE7B"/>
      </colorScale>
    </cfRule>
    <cfRule type="colorScale" priority="2464">
      <colorScale>
        <cfvo type="min"/>
        <cfvo type="max"/>
        <color rgb="FFFCFCFF"/>
        <color rgb="FF63BE7B"/>
      </colorScale>
    </cfRule>
    <cfRule type="colorScale" priority="2465">
      <colorScale>
        <cfvo type="min"/>
        <cfvo type="percentile" val="50"/>
        <cfvo type="max"/>
        <color rgb="FFF8696B"/>
        <color rgb="FFFFEB84"/>
        <color rgb="FF63BE7B"/>
      </colorScale>
    </cfRule>
    <cfRule type="colorScale" priority="2466">
      <colorScale>
        <cfvo type="min"/>
        <cfvo type="max"/>
        <color rgb="FFFFEF9C"/>
        <color rgb="FF63BE7B"/>
      </colorScale>
    </cfRule>
  </conditionalFormatting>
  <conditionalFormatting sqref="V7">
    <cfRule type="colorScale" priority="2461">
      <colorScale>
        <cfvo type="min"/>
        <cfvo type="max"/>
        <color rgb="FFFFEF9C"/>
        <color rgb="FF63BE7B"/>
      </colorScale>
    </cfRule>
    <cfRule type="colorScale" priority="2462">
      <colorScale>
        <cfvo type="min"/>
        <cfvo type="max"/>
        <color rgb="FFFFEF9C"/>
        <color rgb="FF63BE7B"/>
      </colorScale>
    </cfRule>
  </conditionalFormatting>
  <conditionalFormatting sqref="N7">
    <cfRule type="colorScale" priority="2467">
      <colorScale>
        <cfvo type="min"/>
        <cfvo type="max"/>
        <color rgb="FFFCFCFF"/>
        <color rgb="FF63BE7B"/>
      </colorScale>
    </cfRule>
  </conditionalFormatting>
  <conditionalFormatting sqref="N7">
    <cfRule type="colorScale" priority="2468">
      <colorScale>
        <cfvo type="min"/>
        <cfvo type="max"/>
        <color rgb="FFFCFCFF"/>
        <color rgb="FF63BE7B"/>
      </colorScale>
    </cfRule>
  </conditionalFormatting>
  <conditionalFormatting sqref="V7">
    <cfRule type="colorScale" priority="2469">
      <colorScale>
        <cfvo type="min"/>
        <cfvo type="max"/>
        <color rgb="FFFFEF9C"/>
        <color rgb="FF63BE7B"/>
      </colorScale>
    </cfRule>
    <cfRule type="colorScale" priority="2470">
      <colorScale>
        <cfvo type="min"/>
        <cfvo type="percentile" val="50"/>
        <cfvo type="max"/>
        <color rgb="FF63BE7B"/>
        <color rgb="FFFCFCFF"/>
        <color rgb="FFF8696B"/>
      </colorScale>
    </cfRule>
    <cfRule type="colorScale" priority="2471">
      <colorScale>
        <cfvo type="min"/>
        <cfvo type="percentile" val="50"/>
        <cfvo type="max"/>
        <color rgb="FF63BE7B"/>
        <color rgb="FFFCFCFF"/>
        <color rgb="FFF8696B"/>
      </colorScale>
    </cfRule>
    <cfRule type="colorScale" priority="2472">
      <colorScale>
        <cfvo type="min"/>
        <cfvo type="max"/>
        <color rgb="FF63BE7B"/>
        <color rgb="FFFCFCFF"/>
      </colorScale>
    </cfRule>
    <cfRule type="colorScale" priority="2473">
      <colorScale>
        <cfvo type="min"/>
        <cfvo type="percentile" val="50"/>
        <cfvo type="max"/>
        <color rgb="FF63BE7B"/>
        <color rgb="FFFCFCFF"/>
        <color rgb="FFF8696B"/>
      </colorScale>
    </cfRule>
    <cfRule type="colorScale" priority="2474">
      <colorScale>
        <cfvo type="min"/>
        <cfvo type="max"/>
        <color rgb="FFFFEF9C"/>
        <color rgb="FF63BE7B"/>
      </colorScale>
    </cfRule>
    <cfRule type="colorScale" priority="2475">
      <colorScale>
        <cfvo type="min"/>
        <cfvo type="max"/>
        <color rgb="FFFFEF9C"/>
        <color rgb="FF63BE7B"/>
      </colorScale>
    </cfRule>
    <cfRule type="colorScale" priority="2476">
      <colorScale>
        <cfvo type="min"/>
        <cfvo type="max"/>
        <color rgb="FFFFEF9C"/>
        <color rgb="FF63BE7B"/>
      </colorScale>
    </cfRule>
  </conditionalFormatting>
  <conditionalFormatting sqref="V7">
    <cfRule type="colorScale" priority="2477">
      <colorScale>
        <cfvo type="min"/>
        <cfvo type="percentile" val="50"/>
        <cfvo type="max"/>
        <color rgb="FF63BE7B"/>
        <color rgb="FFFCFCFF"/>
        <color rgb="FFF8696B"/>
      </colorScale>
    </cfRule>
  </conditionalFormatting>
  <conditionalFormatting sqref="N7">
    <cfRule type="colorScale" priority="2478">
      <colorScale>
        <cfvo type="min"/>
        <cfvo type="percentile" val="50"/>
        <cfvo type="max"/>
        <color rgb="FFF8696B"/>
        <color rgb="FFFCFCFF"/>
        <color rgb="FF63BE7B"/>
      </colorScale>
    </cfRule>
    <cfRule type="colorScale" priority="2479">
      <colorScale>
        <cfvo type="min"/>
        <cfvo type="max"/>
        <color rgb="FFFCFCFF"/>
        <color rgb="FF63BE7B"/>
      </colorScale>
    </cfRule>
  </conditionalFormatting>
  <conditionalFormatting sqref="N7">
    <cfRule type="colorScale" priority="2480">
      <colorScale>
        <cfvo type="min"/>
        <cfvo type="max"/>
        <color rgb="FFFCFCFF"/>
        <color rgb="FF63BE7B"/>
      </colorScale>
    </cfRule>
    <cfRule type="colorScale" priority="2481">
      <colorScale>
        <cfvo type="min"/>
        <cfvo type="percentile" val="50"/>
        <cfvo type="max"/>
        <color rgb="FFF8696B"/>
        <color rgb="FFFCFCFF"/>
        <color rgb="FF63BE7B"/>
      </colorScale>
    </cfRule>
  </conditionalFormatting>
  <conditionalFormatting sqref="N7">
    <cfRule type="colorScale" priority="2441">
      <colorScale>
        <cfvo type="min"/>
        <cfvo type="max"/>
        <color rgb="FFFCFCFF"/>
        <color rgb="FF63BE7B"/>
      </colorScale>
    </cfRule>
  </conditionalFormatting>
  <conditionalFormatting sqref="V7">
    <cfRule type="colorScale" priority="2432">
      <colorScale>
        <cfvo type="min"/>
        <cfvo type="percentile" val="50"/>
        <cfvo type="max"/>
        <color rgb="FF63BE7B"/>
        <color rgb="FFFCFCFF"/>
        <color rgb="FFF8696B"/>
      </colorScale>
    </cfRule>
  </conditionalFormatting>
  <conditionalFormatting sqref="N7">
    <cfRule type="colorScale" priority="2456">
      <colorScale>
        <cfvo type="min"/>
        <cfvo type="max"/>
        <color rgb="FFFCFCFF"/>
        <color rgb="FF63BE7B"/>
      </colorScale>
    </cfRule>
    <cfRule type="colorScale" priority="2457">
      <colorScale>
        <cfvo type="min"/>
        <cfvo type="max"/>
        <color rgb="FFFCFCFF"/>
        <color rgb="FF63BE7B"/>
      </colorScale>
    </cfRule>
    <cfRule type="colorScale" priority="2458">
      <colorScale>
        <cfvo type="min"/>
        <cfvo type="percentile" val="50"/>
        <cfvo type="max"/>
        <color rgb="FFF8696B"/>
        <color rgb="FFFFEB84"/>
        <color rgb="FF63BE7B"/>
      </colorScale>
    </cfRule>
    <cfRule type="colorScale" priority="2459">
      <colorScale>
        <cfvo type="min"/>
        <cfvo type="max"/>
        <color rgb="FFFFEF9C"/>
        <color rgb="FF63BE7B"/>
      </colorScale>
    </cfRule>
  </conditionalFormatting>
  <conditionalFormatting sqref="N7">
    <cfRule type="colorScale" priority="2460">
      <colorScale>
        <cfvo type="min"/>
        <cfvo type="max"/>
        <color rgb="FFFCFCFF"/>
        <color rgb="FF63BE7B"/>
      </colorScale>
    </cfRule>
  </conditionalFormatting>
  <conditionalFormatting sqref="D7">
    <cfRule type="colorScale" priority="2455">
      <colorScale>
        <cfvo type="min"/>
        <cfvo type="percentile" val="50"/>
        <cfvo type="max"/>
        <color rgb="FFF8696B"/>
        <color rgb="FFFCFCFF"/>
        <color rgb="FF63BE7B"/>
      </colorScale>
    </cfRule>
  </conditionalFormatting>
  <conditionalFormatting sqref="E7">
    <cfRule type="colorScale" priority="2454">
      <colorScale>
        <cfvo type="min"/>
        <cfvo type="max"/>
        <color rgb="FFFCFCFF"/>
        <color rgb="FF63BE7B"/>
      </colorScale>
    </cfRule>
  </conditionalFormatting>
  <conditionalFormatting sqref="O7">
    <cfRule type="colorScale" priority="2453">
      <colorScale>
        <cfvo type="min"/>
        <cfvo type="percentile" val="50"/>
        <cfvo type="max"/>
        <color rgb="FF63BE7B"/>
        <color rgb="FFFCFCFF"/>
        <color rgb="FFF8696B"/>
      </colorScale>
    </cfRule>
  </conditionalFormatting>
  <conditionalFormatting sqref="P7">
    <cfRule type="colorScale" priority="2452">
      <colorScale>
        <cfvo type="min"/>
        <cfvo type="percentile" val="50"/>
        <cfvo type="max"/>
        <color rgb="FF63BE7B"/>
        <color rgb="FFFCFCFF"/>
        <color rgb="FFF8696B"/>
      </colorScale>
    </cfRule>
  </conditionalFormatting>
  <conditionalFormatting sqref="Q7">
    <cfRule type="colorScale" priority="2451">
      <colorScale>
        <cfvo type="min"/>
        <cfvo type="percentile" val="50"/>
        <cfvo type="max"/>
        <color rgb="FFF8696B"/>
        <color rgb="FFFCFCFF"/>
        <color rgb="FF63BE7B"/>
      </colorScale>
    </cfRule>
  </conditionalFormatting>
  <conditionalFormatting sqref="R7">
    <cfRule type="colorScale" priority="2447">
      <colorScale>
        <cfvo type="min"/>
        <cfvo type="percentile" val="50"/>
        <cfvo type="max"/>
        <color rgb="FFF8696B"/>
        <color rgb="FFFCFCFF"/>
        <color rgb="FF63BE7B"/>
      </colorScale>
    </cfRule>
    <cfRule type="colorScale" priority="2448">
      <colorScale>
        <cfvo type="min"/>
        <cfvo type="max"/>
        <color rgb="FFFCFCFF"/>
        <color rgb="FF63BE7B"/>
      </colorScale>
    </cfRule>
  </conditionalFormatting>
  <conditionalFormatting sqref="S7">
    <cfRule type="colorScale" priority="2449">
      <colorScale>
        <cfvo type="min"/>
        <cfvo type="percentile" val="50"/>
        <cfvo type="max"/>
        <color rgb="FFF8696B"/>
        <color rgb="FFFCFCFF"/>
        <color rgb="FF63BE7B"/>
      </colorScale>
    </cfRule>
    <cfRule type="colorScale" priority="2450">
      <colorScale>
        <cfvo type="min"/>
        <cfvo type="max"/>
        <color rgb="FFFCFCFF"/>
        <color rgb="FF63BE7B"/>
      </colorScale>
    </cfRule>
  </conditionalFormatting>
  <conditionalFormatting sqref="T7">
    <cfRule type="colorScale" priority="2446">
      <colorScale>
        <cfvo type="min"/>
        <cfvo type="percentile" val="50"/>
        <cfvo type="max"/>
        <color rgb="FFF8696B"/>
        <color rgb="FFFCFCFF"/>
        <color rgb="FF63BE7B"/>
      </colorScale>
    </cfRule>
  </conditionalFormatting>
  <conditionalFormatting sqref="U7">
    <cfRule type="colorScale" priority="2445">
      <colorScale>
        <cfvo type="min"/>
        <cfvo type="percentile" val="50"/>
        <cfvo type="max"/>
        <color rgb="FFF8696B"/>
        <color rgb="FFFCFCFF"/>
        <color rgb="FF63BE7B"/>
      </colorScale>
    </cfRule>
  </conditionalFormatting>
  <conditionalFormatting sqref="W7">
    <cfRule type="colorScale" priority="2444">
      <colorScale>
        <cfvo type="min"/>
        <cfvo type="percentile" val="50"/>
        <cfvo type="max"/>
        <color rgb="FF63BE7B"/>
        <color rgb="FFFCFCFF"/>
        <color rgb="FFF8696B"/>
      </colorScale>
    </cfRule>
  </conditionalFormatting>
  <conditionalFormatting sqref="D7">
    <cfRule type="colorScale" priority="2443">
      <colorScale>
        <cfvo type="min"/>
        <cfvo type="percentile" val="50"/>
        <cfvo type="max"/>
        <color rgb="FFF8696B"/>
        <color rgb="FFFCFCFF"/>
        <color rgb="FF63BE7B"/>
      </colorScale>
    </cfRule>
  </conditionalFormatting>
  <conditionalFormatting sqref="E7">
    <cfRule type="colorScale" priority="2442">
      <colorScale>
        <cfvo type="min"/>
        <cfvo type="max"/>
        <color rgb="FFFCFCFF"/>
        <color rgb="FF63BE7B"/>
      </colorScale>
    </cfRule>
  </conditionalFormatting>
  <conditionalFormatting sqref="O7">
    <cfRule type="colorScale" priority="2440">
      <colorScale>
        <cfvo type="min"/>
        <cfvo type="percentile" val="50"/>
        <cfvo type="max"/>
        <color rgb="FF63BE7B"/>
        <color rgb="FFFCFCFF"/>
        <color rgb="FFF8696B"/>
      </colorScale>
    </cfRule>
  </conditionalFormatting>
  <conditionalFormatting sqref="P7">
    <cfRule type="colorScale" priority="2439">
      <colorScale>
        <cfvo type="min"/>
        <cfvo type="percentile" val="50"/>
        <cfvo type="max"/>
        <color rgb="FF63BE7B"/>
        <color rgb="FFFCFCFF"/>
        <color rgb="FFF8696B"/>
      </colorScale>
    </cfRule>
  </conditionalFormatting>
  <conditionalFormatting sqref="Q7">
    <cfRule type="colorScale" priority="2438">
      <colorScale>
        <cfvo type="min"/>
        <cfvo type="percentile" val="50"/>
        <cfvo type="max"/>
        <color rgb="FFF8696B"/>
        <color rgb="FFFCFCFF"/>
        <color rgb="FF63BE7B"/>
      </colorScale>
    </cfRule>
  </conditionalFormatting>
  <conditionalFormatting sqref="R7">
    <cfRule type="colorScale" priority="2437">
      <colorScale>
        <cfvo type="min"/>
        <cfvo type="max"/>
        <color rgb="FFFCFCFF"/>
        <color rgb="FF63BE7B"/>
      </colorScale>
    </cfRule>
  </conditionalFormatting>
  <conditionalFormatting sqref="S7">
    <cfRule type="colorScale" priority="2434">
      <colorScale>
        <cfvo type="min"/>
        <cfvo type="percentile" val="50"/>
        <cfvo type="max"/>
        <color rgb="FFF8696B"/>
        <color rgb="FFFCFCFF"/>
        <color rgb="FF63BE7B"/>
      </colorScale>
    </cfRule>
    <cfRule type="colorScale" priority="2436">
      <colorScale>
        <cfvo type="min"/>
        <cfvo type="max"/>
        <color rgb="FFFCFCFF"/>
        <color rgb="FF63BE7B"/>
      </colorScale>
    </cfRule>
  </conditionalFormatting>
  <conditionalFormatting sqref="T7">
    <cfRule type="colorScale" priority="2435">
      <colorScale>
        <cfvo type="min"/>
        <cfvo type="percentile" val="50"/>
        <cfvo type="max"/>
        <color rgb="FFF8696B"/>
        <color rgb="FFFCFCFF"/>
        <color rgb="FF63BE7B"/>
      </colorScale>
    </cfRule>
  </conditionalFormatting>
  <conditionalFormatting sqref="U7">
    <cfRule type="colorScale" priority="2433">
      <colorScale>
        <cfvo type="min"/>
        <cfvo type="percentile" val="50"/>
        <cfvo type="max"/>
        <color rgb="FFF8696B"/>
        <color rgb="FFFCFCFF"/>
        <color rgb="FF63BE7B"/>
      </colorScale>
    </cfRule>
  </conditionalFormatting>
  <conditionalFormatting sqref="W7">
    <cfRule type="colorScale" priority="2431">
      <colorScale>
        <cfvo type="min"/>
        <cfvo type="percentile" val="50"/>
        <cfvo type="max"/>
        <color rgb="FF63BE7B"/>
        <color rgb="FFFCFCFF"/>
        <color rgb="FFF8696B"/>
      </colorScale>
    </cfRule>
  </conditionalFormatting>
  <conditionalFormatting sqref="D7">
    <cfRule type="colorScale" priority="2430">
      <colorScale>
        <cfvo type="min"/>
        <cfvo type="percentile" val="50"/>
        <cfvo type="max"/>
        <color rgb="FFF8696B"/>
        <color rgb="FFFCFCFF"/>
        <color rgb="FF63BE7B"/>
      </colorScale>
    </cfRule>
  </conditionalFormatting>
  <conditionalFormatting sqref="N7">
    <cfRule type="colorScale" priority="2405">
      <colorScale>
        <cfvo type="min"/>
        <cfvo type="max"/>
        <color rgb="FFFCFCFF"/>
        <color rgb="FF63BE7B"/>
      </colorScale>
    </cfRule>
  </conditionalFormatting>
  <conditionalFormatting sqref="O7">
    <cfRule type="colorScale" priority="2404">
      <colorScale>
        <cfvo type="min"/>
        <cfvo type="percentile" val="50"/>
        <cfvo type="max"/>
        <color rgb="FF63BE7B"/>
        <color rgb="FFFCFCFF"/>
        <color rgb="FFF8696B"/>
      </colorScale>
    </cfRule>
  </conditionalFormatting>
  <conditionalFormatting sqref="P7">
    <cfRule type="colorScale" priority="2403">
      <colorScale>
        <cfvo type="min"/>
        <cfvo type="percentile" val="50"/>
        <cfvo type="max"/>
        <color rgb="FF63BE7B"/>
        <color rgb="FFFCFCFF"/>
        <color rgb="FFF8696B"/>
      </colorScale>
    </cfRule>
  </conditionalFormatting>
  <conditionalFormatting sqref="Q7">
    <cfRule type="colorScale" priority="2402">
      <colorScale>
        <cfvo type="min"/>
        <cfvo type="percentile" val="50"/>
        <cfvo type="max"/>
        <color rgb="FFF8696B"/>
        <color rgb="FFFCFCFF"/>
        <color rgb="FF63BE7B"/>
      </colorScale>
    </cfRule>
  </conditionalFormatting>
  <conditionalFormatting sqref="R7">
    <cfRule type="colorScale" priority="2401">
      <colorScale>
        <cfvo type="min"/>
        <cfvo type="max"/>
        <color rgb="FFFCFCFF"/>
        <color rgb="FF63BE7B"/>
      </colorScale>
    </cfRule>
  </conditionalFormatting>
  <conditionalFormatting sqref="S7">
    <cfRule type="colorScale" priority="2400">
      <colorScale>
        <cfvo type="min"/>
        <cfvo type="percentile" val="50"/>
        <cfvo type="max"/>
        <color rgb="FFF8696B"/>
        <color rgb="FFFCFCFF"/>
        <color rgb="FF63BE7B"/>
      </colorScale>
    </cfRule>
  </conditionalFormatting>
  <conditionalFormatting sqref="T7">
    <cfRule type="colorScale" priority="2399">
      <colorScale>
        <cfvo type="min"/>
        <cfvo type="percentile" val="50"/>
        <cfvo type="max"/>
        <color rgb="FFF8696B"/>
        <color rgb="FFFCFCFF"/>
        <color rgb="FF63BE7B"/>
      </colorScale>
    </cfRule>
  </conditionalFormatting>
  <conditionalFormatting sqref="U7">
    <cfRule type="colorScale" priority="2398">
      <colorScale>
        <cfvo type="min"/>
        <cfvo type="percentile" val="50"/>
        <cfvo type="max"/>
        <color rgb="FFF8696B"/>
        <color rgb="FFFCFCFF"/>
        <color rgb="FF63BE7B"/>
      </colorScale>
    </cfRule>
  </conditionalFormatting>
  <conditionalFormatting sqref="V7">
    <cfRule type="colorScale" priority="2397">
      <colorScale>
        <cfvo type="min"/>
        <cfvo type="percentile" val="50"/>
        <cfvo type="max"/>
        <color rgb="FF63BE7B"/>
        <color rgb="FFFCFCFF"/>
        <color rgb="FFF8696B"/>
      </colorScale>
    </cfRule>
  </conditionalFormatting>
  <conditionalFormatting sqref="W7">
    <cfRule type="colorScale" priority="2396">
      <colorScale>
        <cfvo type="min"/>
        <cfvo type="percentile" val="50"/>
        <cfvo type="max"/>
        <color rgb="FF63BE7B"/>
        <color rgb="FFFCFCFF"/>
        <color rgb="FFF8696B"/>
      </colorScale>
    </cfRule>
  </conditionalFormatting>
  <conditionalFormatting sqref="D7">
    <cfRule type="colorScale" priority="2429">
      <colorScale>
        <cfvo type="min"/>
        <cfvo type="percentile" val="50"/>
        <cfvo type="max"/>
        <color rgb="FFF8696B"/>
        <color rgb="FFFCFCFF"/>
        <color rgb="FF63BE7B"/>
      </colorScale>
    </cfRule>
  </conditionalFormatting>
  <conditionalFormatting sqref="E7">
    <cfRule type="colorScale" priority="2428">
      <colorScale>
        <cfvo type="min"/>
        <cfvo type="max"/>
        <color rgb="FFFCFCFF"/>
        <color rgb="FF63BE7B"/>
      </colorScale>
    </cfRule>
  </conditionalFormatting>
  <conditionalFormatting sqref="F7:M7">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F7:M7">
    <cfRule type="colorScale" priority="2425">
      <colorScale>
        <cfvo type="min"/>
        <cfvo type="max"/>
        <color rgb="FFFCFCFF"/>
        <color rgb="FF63BE7B"/>
      </colorScale>
    </cfRule>
    <cfRule type="colorScale" priority="2426">
      <colorScale>
        <cfvo type="min"/>
        <cfvo type="max"/>
        <color rgb="FFFCFCFF"/>
        <color rgb="FF63BE7B"/>
      </colorScale>
    </cfRule>
    <cfRule type="colorScale" priority="2427">
      <colorScale>
        <cfvo type="min"/>
        <cfvo type="max"/>
        <color rgb="FFFCFCFF"/>
        <color rgb="FF63BE7B"/>
      </colorScale>
    </cfRule>
  </conditionalFormatting>
  <conditionalFormatting sqref="F7">
    <cfRule type="colorScale" priority="2421">
      <colorScale>
        <cfvo type="min"/>
        <cfvo type="max"/>
        <color rgb="FFFCFCFF"/>
        <color rgb="FF63BE7B"/>
      </colorScale>
    </cfRule>
  </conditionalFormatting>
  <conditionalFormatting sqref="F7">
    <cfRule type="colorScale" priority="2420">
      <colorScale>
        <cfvo type="min"/>
        <cfvo type="max"/>
        <color rgb="FFFCFCFF"/>
        <color rgb="FF63BE7B"/>
      </colorScale>
    </cfRule>
  </conditionalFormatting>
  <conditionalFormatting sqref="G7">
    <cfRule type="colorScale" priority="2419">
      <colorScale>
        <cfvo type="min"/>
        <cfvo type="max"/>
        <color rgb="FFFCFCFF"/>
        <color rgb="FF63BE7B"/>
      </colorScale>
    </cfRule>
  </conditionalFormatting>
  <conditionalFormatting sqref="G7">
    <cfRule type="colorScale" priority="2418">
      <colorScale>
        <cfvo type="min"/>
        <cfvo type="max"/>
        <color rgb="FFFCFCFF"/>
        <color rgb="FF63BE7B"/>
      </colorScale>
    </cfRule>
  </conditionalFormatting>
  <conditionalFormatting sqref="H7">
    <cfRule type="colorScale" priority="2417">
      <colorScale>
        <cfvo type="min"/>
        <cfvo type="max"/>
        <color rgb="FFFCFCFF"/>
        <color rgb="FF63BE7B"/>
      </colorScale>
    </cfRule>
  </conditionalFormatting>
  <conditionalFormatting sqref="H7">
    <cfRule type="colorScale" priority="2416">
      <colorScale>
        <cfvo type="min"/>
        <cfvo type="max"/>
        <color rgb="FFFCFCFF"/>
        <color rgb="FF63BE7B"/>
      </colorScale>
    </cfRule>
  </conditionalFormatting>
  <conditionalFormatting sqref="I7">
    <cfRule type="colorScale" priority="2415">
      <colorScale>
        <cfvo type="min"/>
        <cfvo type="max"/>
        <color rgb="FFFCFCFF"/>
        <color rgb="FF63BE7B"/>
      </colorScale>
    </cfRule>
  </conditionalFormatting>
  <conditionalFormatting sqref="I7">
    <cfRule type="colorScale" priority="2414">
      <colorScale>
        <cfvo type="min"/>
        <cfvo type="max"/>
        <color rgb="FFFCFCFF"/>
        <color rgb="FF63BE7B"/>
      </colorScale>
    </cfRule>
  </conditionalFormatting>
  <conditionalFormatting sqref="J7">
    <cfRule type="colorScale" priority="2413">
      <colorScale>
        <cfvo type="min"/>
        <cfvo type="max"/>
        <color rgb="FFFCFCFF"/>
        <color rgb="FF63BE7B"/>
      </colorScale>
    </cfRule>
  </conditionalFormatting>
  <conditionalFormatting sqref="J7">
    <cfRule type="colorScale" priority="2412">
      <colorScale>
        <cfvo type="min"/>
        <cfvo type="max"/>
        <color rgb="FFFCFCFF"/>
        <color rgb="FF63BE7B"/>
      </colorScale>
    </cfRule>
  </conditionalFormatting>
  <conditionalFormatting sqref="K7">
    <cfRule type="colorScale" priority="2411">
      <colorScale>
        <cfvo type="min"/>
        <cfvo type="max"/>
        <color rgb="FFFCFCFF"/>
        <color rgb="FF63BE7B"/>
      </colorScale>
    </cfRule>
  </conditionalFormatting>
  <conditionalFormatting sqref="K7">
    <cfRule type="colorScale" priority="2410">
      <colorScale>
        <cfvo type="min"/>
        <cfvo type="max"/>
        <color rgb="FFFCFCFF"/>
        <color rgb="FF63BE7B"/>
      </colorScale>
    </cfRule>
  </conditionalFormatting>
  <conditionalFormatting sqref="L7">
    <cfRule type="colorScale" priority="2409">
      <colorScale>
        <cfvo type="min"/>
        <cfvo type="max"/>
        <color rgb="FFFCFCFF"/>
        <color rgb="FF63BE7B"/>
      </colorScale>
    </cfRule>
  </conditionalFormatting>
  <conditionalFormatting sqref="L7">
    <cfRule type="colorScale" priority="2408">
      <colorScale>
        <cfvo type="min"/>
        <cfvo type="max"/>
        <color rgb="FFFCFCFF"/>
        <color rgb="FF63BE7B"/>
      </colorScale>
    </cfRule>
  </conditionalFormatting>
  <conditionalFormatting sqref="M2">
    <cfRule type="colorScale" priority="2360">
      <colorScale>
        <cfvo type="min"/>
        <cfvo type="max"/>
        <color rgb="FFFCFCFF"/>
        <color rgb="FF63BE7B"/>
      </colorScale>
    </cfRule>
  </conditionalFormatting>
  <conditionalFormatting sqref="M2">
    <cfRule type="colorScale" priority="2359">
      <colorScale>
        <cfvo type="min"/>
        <cfvo type="max"/>
        <color rgb="FFFCFCFF"/>
        <color rgb="FF63BE7B"/>
      </colorScale>
    </cfRule>
  </conditionalFormatting>
  <conditionalFormatting sqref="M2">
    <cfRule type="colorScale" priority="2358">
      <colorScale>
        <cfvo type="min"/>
        <cfvo type="max"/>
        <color rgb="FFFCFCFF"/>
        <color rgb="FF63BE7B"/>
      </colorScale>
    </cfRule>
  </conditionalFormatting>
  <conditionalFormatting sqref="M2">
    <cfRule type="colorScale" priority="2357">
      <colorScale>
        <cfvo type="min"/>
        <cfvo type="max"/>
        <color rgb="FFFCFCFF"/>
        <color rgb="FF63BE7B"/>
      </colorScale>
    </cfRule>
  </conditionalFormatting>
  <conditionalFormatting sqref="M3">
    <cfRule type="colorScale" priority="2354">
      <colorScale>
        <cfvo type="min"/>
        <cfvo type="max"/>
        <color rgb="FFFCFCFF"/>
        <color rgb="FF63BE7B"/>
      </colorScale>
    </cfRule>
    <cfRule type="colorScale" priority="2355">
      <colorScale>
        <cfvo type="min"/>
        <cfvo type="percentile" val="50"/>
        <cfvo type="max"/>
        <color rgb="FFF8696B"/>
        <color rgb="FFFCFCFF"/>
        <color rgb="FF63BE7B"/>
      </colorScale>
    </cfRule>
    <cfRule type="colorScale" priority="2356">
      <colorScale>
        <cfvo type="min"/>
        <cfvo type="percentile" val="50"/>
        <cfvo type="max"/>
        <color rgb="FFF8696B"/>
        <color rgb="FFFCFCFF"/>
        <color rgb="FF63BE7B"/>
      </colorScale>
    </cfRule>
  </conditionalFormatting>
  <conditionalFormatting sqref="M3">
    <cfRule type="colorScale" priority="2353">
      <colorScale>
        <cfvo type="min"/>
        <cfvo type="max"/>
        <color rgb="FFFCFCFF"/>
        <color rgb="FF63BE7B"/>
      </colorScale>
    </cfRule>
  </conditionalFormatting>
  <conditionalFormatting sqref="M4">
    <cfRule type="colorScale" priority="2340">
      <colorScale>
        <cfvo type="min"/>
        <cfvo type="max"/>
        <color rgb="FFFCFCFF"/>
        <color rgb="FF63BE7B"/>
      </colorScale>
    </cfRule>
  </conditionalFormatting>
  <conditionalFormatting sqref="M4">
    <cfRule type="colorScale" priority="2330">
      <colorScale>
        <cfvo type="min"/>
        <cfvo type="max"/>
        <color rgb="FFFCFCFF"/>
        <color rgb="FF63BE7B"/>
      </colorScale>
    </cfRule>
  </conditionalFormatting>
  <conditionalFormatting sqref="M4">
    <cfRule type="colorScale" priority="2337">
      <colorScale>
        <cfvo type="min"/>
        <cfvo type="percentile" val="50"/>
        <cfvo type="max"/>
        <color rgb="FFF8696B"/>
        <color rgb="FFFCFCFF"/>
        <color rgb="FF63BE7B"/>
      </colorScale>
    </cfRule>
    <cfRule type="colorScale" priority="2338">
      <colorScale>
        <cfvo type="min"/>
        <cfvo type="max"/>
        <color rgb="FFFCFCFF"/>
        <color rgb="FF63BE7B"/>
      </colorScale>
    </cfRule>
  </conditionalFormatting>
  <conditionalFormatting sqref="M4">
    <cfRule type="colorScale" priority="2339">
      <colorScale>
        <cfvo type="min"/>
        <cfvo type="percentile" val="50"/>
        <cfvo type="max"/>
        <color rgb="FFF8696B"/>
        <color rgb="FFFCFCFF"/>
        <color rgb="FF63BE7B"/>
      </colorScale>
    </cfRule>
  </conditionalFormatting>
  <conditionalFormatting sqref="M4">
    <cfRule type="colorScale" priority="2329">
      <colorScale>
        <cfvo type="min"/>
        <cfvo type="max"/>
        <color rgb="FFFCFCFF"/>
        <color rgb="FF63BE7B"/>
      </colorScale>
    </cfRule>
  </conditionalFormatting>
  <conditionalFormatting sqref="M4">
    <cfRule type="colorScale" priority="2331">
      <colorScale>
        <cfvo type="min"/>
        <cfvo type="max"/>
        <color rgb="FFFCFCFF"/>
        <color rgb="FF63BE7B"/>
      </colorScale>
    </cfRule>
  </conditionalFormatting>
  <conditionalFormatting sqref="M4">
    <cfRule type="colorScale" priority="2332">
      <colorScale>
        <cfvo type="min"/>
        <cfvo type="max"/>
        <color rgb="FFFCFCFF"/>
        <color rgb="FF63BE7B"/>
      </colorScale>
    </cfRule>
  </conditionalFormatting>
  <conditionalFormatting sqref="M4">
    <cfRule type="colorScale" priority="2333">
      <colorScale>
        <cfvo type="min"/>
        <cfvo type="max"/>
        <color rgb="FFFCFCFF"/>
        <color rgb="FF63BE7B"/>
      </colorScale>
    </cfRule>
    <cfRule type="colorScale" priority="2334">
      <colorScale>
        <cfvo type="min"/>
        <cfvo type="max"/>
        <color rgb="FFFCFCFF"/>
        <color rgb="FF63BE7B"/>
      </colorScale>
    </cfRule>
    <cfRule type="colorScale" priority="2335">
      <colorScale>
        <cfvo type="min"/>
        <cfvo type="percentile" val="50"/>
        <cfvo type="max"/>
        <color rgb="FFF8696B"/>
        <color rgb="FFFFEB84"/>
        <color rgb="FF63BE7B"/>
      </colorScale>
    </cfRule>
    <cfRule type="colorScale" priority="2336">
      <colorScale>
        <cfvo type="min"/>
        <cfvo type="max"/>
        <color rgb="FFFFEF9C"/>
        <color rgb="FF63BE7B"/>
      </colorScale>
    </cfRule>
  </conditionalFormatting>
  <conditionalFormatting sqref="M4">
    <cfRule type="colorScale" priority="2328">
      <colorScale>
        <cfvo type="min"/>
        <cfvo type="max"/>
        <color rgb="FFFCFCFF"/>
        <color rgb="FF63BE7B"/>
      </colorScale>
    </cfRule>
  </conditionalFormatting>
  <conditionalFormatting sqref="M4">
    <cfRule type="colorScale" priority="2327">
      <colorScale>
        <cfvo type="min"/>
        <cfvo type="max"/>
        <color rgb="FFFCFCFF"/>
        <color rgb="FF63BE7B"/>
      </colorScale>
    </cfRule>
  </conditionalFormatting>
  <conditionalFormatting sqref="M4">
    <cfRule type="colorScale" priority="2326">
      <colorScale>
        <cfvo type="min"/>
        <cfvo type="max"/>
        <color rgb="FFFCFCFF"/>
        <color rgb="FF63BE7B"/>
      </colorScale>
    </cfRule>
  </conditionalFormatting>
  <conditionalFormatting sqref="M4">
    <cfRule type="colorScale" priority="2325">
      <colorScale>
        <cfvo type="min"/>
        <cfvo type="max"/>
        <color rgb="FFFCFCFF"/>
        <color rgb="FF63BE7B"/>
      </colorScale>
    </cfRule>
  </conditionalFormatting>
  <conditionalFormatting sqref="M5">
    <cfRule type="colorScale" priority="2313">
      <colorScale>
        <cfvo type="min"/>
        <cfvo type="max"/>
        <color rgb="FFFCFCFF"/>
        <color rgb="FF63BE7B"/>
      </colorScale>
    </cfRule>
  </conditionalFormatting>
  <conditionalFormatting sqref="M5">
    <cfRule type="colorScale" priority="2314">
      <colorScale>
        <cfvo type="min"/>
        <cfvo type="max"/>
        <color rgb="FFFCFCFF"/>
        <color rgb="FF63BE7B"/>
      </colorScale>
    </cfRule>
    <cfRule type="colorScale" priority="2315">
      <colorScale>
        <cfvo type="min"/>
        <cfvo type="max"/>
        <color rgb="FFFCFCFF"/>
        <color rgb="FF63BE7B"/>
      </colorScale>
    </cfRule>
    <cfRule type="colorScale" priority="2316">
      <colorScale>
        <cfvo type="min"/>
        <cfvo type="max"/>
        <color rgb="FFFCFCFF"/>
        <color rgb="FF63BE7B"/>
      </colorScale>
    </cfRule>
    <cfRule type="colorScale" priority="2317">
      <colorScale>
        <cfvo type="min"/>
        <cfvo type="percentile" val="50"/>
        <cfvo type="max"/>
        <color rgb="FFF8696B"/>
        <color rgb="FFFCFCFF"/>
        <color rgb="FF63BE7B"/>
      </colorScale>
    </cfRule>
    <cfRule type="colorScale" priority="2318">
      <colorScale>
        <cfvo type="min"/>
        <cfvo type="percentile" val="50"/>
        <cfvo type="max"/>
        <color rgb="FFF8696B"/>
        <color rgb="FFFCFCFF"/>
        <color rgb="FF63BE7B"/>
      </colorScale>
    </cfRule>
    <cfRule type="colorScale" priority="2319">
      <colorScale>
        <cfvo type="min"/>
        <cfvo type="max"/>
        <color rgb="FFFCFCFF"/>
        <color rgb="FF63BE7B"/>
      </colorScale>
    </cfRule>
    <cfRule type="colorScale" priority="2320">
      <colorScale>
        <cfvo type="min"/>
        <cfvo type="percentile" val="50"/>
        <cfvo type="max"/>
        <color rgb="FFF8696B"/>
        <color rgb="FFFCFCFF"/>
        <color rgb="FF63BE7B"/>
      </colorScale>
    </cfRule>
    <cfRule type="colorScale" priority="2321">
      <colorScale>
        <cfvo type="min"/>
        <cfvo type="max"/>
        <color rgb="FFFCFCFF"/>
        <color rgb="FF63BE7B"/>
      </colorScale>
    </cfRule>
    <cfRule type="colorScale" priority="2322">
      <colorScale>
        <cfvo type="min"/>
        <cfvo type="max"/>
        <color rgb="FFFCFCFF"/>
        <color rgb="FF63BE7B"/>
      </colorScale>
    </cfRule>
    <cfRule type="colorScale" priority="2323">
      <colorScale>
        <cfvo type="min"/>
        <cfvo type="percentile" val="50"/>
        <cfvo type="max"/>
        <color rgb="FFF8696B"/>
        <color rgb="FFFCFCFF"/>
        <color rgb="FF63BE7B"/>
      </colorScale>
    </cfRule>
    <cfRule type="colorScale" priority="2324">
      <colorScale>
        <cfvo type="min"/>
        <cfvo type="max"/>
        <color rgb="FFFCFCFF"/>
        <color rgb="FF63BE7B"/>
      </colorScale>
    </cfRule>
  </conditionalFormatting>
  <conditionalFormatting sqref="M5">
    <cfRule type="colorScale" priority="2312">
      <colorScale>
        <cfvo type="min"/>
        <cfvo type="max"/>
        <color rgb="FFFCFCFF"/>
        <color rgb="FF63BE7B"/>
      </colorScale>
    </cfRule>
  </conditionalFormatting>
  <conditionalFormatting sqref="M7">
    <cfRule type="colorScale" priority="2297">
      <colorScale>
        <cfvo type="min"/>
        <cfvo type="max"/>
        <color rgb="FFFCFCFF"/>
        <color rgb="FF63BE7B"/>
      </colorScale>
    </cfRule>
  </conditionalFormatting>
  <conditionalFormatting sqref="M7">
    <cfRule type="colorScale" priority="2296">
      <colorScale>
        <cfvo type="min"/>
        <cfvo type="max"/>
        <color rgb="FFFCFCFF"/>
        <color rgb="FF63BE7B"/>
      </colorScale>
    </cfRule>
  </conditionalFormatting>
  <conditionalFormatting sqref="D8">
    <cfRule type="colorScale" priority="2135">
      <colorScale>
        <cfvo type="min"/>
        <cfvo type="percentile" val="50"/>
        <cfvo type="max"/>
        <color rgb="FFF8696B"/>
        <color rgb="FFFCFCFF"/>
        <color rgb="FF63BE7B"/>
      </colorScale>
    </cfRule>
  </conditionalFormatting>
  <conditionalFormatting sqref="D8">
    <cfRule type="colorScale" priority="2218">
      <colorScale>
        <cfvo type="min"/>
        <cfvo type="percentile" val="50"/>
        <cfvo type="max"/>
        <color rgb="FFF8696B"/>
        <color rgb="FFFCFCFF"/>
        <color rgb="FF63BE7B"/>
      </colorScale>
    </cfRule>
  </conditionalFormatting>
  <conditionalFormatting sqref="D8">
    <cfRule type="colorScale" priority="2213">
      <colorScale>
        <cfvo type="min"/>
        <cfvo type="percentile" val="50"/>
        <cfvo type="max"/>
        <color rgb="FFF8696B"/>
        <color rgb="FFFCFCFF"/>
        <color rgb="FF63BE7B"/>
      </colorScale>
    </cfRule>
  </conditionalFormatting>
  <conditionalFormatting sqref="E8">
    <cfRule type="colorScale" priority="2201">
      <colorScale>
        <cfvo type="min"/>
        <cfvo type="max"/>
        <color rgb="FFFCFCFF"/>
        <color rgb="FF63BE7B"/>
      </colorScale>
    </cfRule>
  </conditionalFormatting>
  <conditionalFormatting sqref="E8">
    <cfRule type="colorScale" priority="2134">
      <colorScale>
        <cfvo type="min"/>
        <cfvo type="max"/>
        <color rgb="FFFCFCFF"/>
        <color rgb="FF63BE7B"/>
      </colorScale>
    </cfRule>
  </conditionalFormatting>
  <conditionalFormatting sqref="E8">
    <cfRule type="colorScale" priority="2194">
      <colorScale>
        <cfvo type="min"/>
        <cfvo type="max"/>
        <color rgb="FFFCFCFF"/>
        <color rgb="FF63BE7B"/>
      </colorScale>
    </cfRule>
  </conditionalFormatting>
  <conditionalFormatting sqref="E8">
    <cfRule type="colorScale" priority="2242">
      <colorScale>
        <cfvo type="min"/>
        <cfvo type="percentile" val="50"/>
        <cfvo type="max"/>
        <color rgb="FFF8696B"/>
        <color rgb="FFFCFCFF"/>
        <color rgb="FF63BE7B"/>
      </colorScale>
    </cfRule>
    <cfRule type="colorScale" priority="2243">
      <colorScale>
        <cfvo type="min"/>
        <cfvo type="max"/>
        <color rgb="FFFCFCFF"/>
        <color rgb="FF63BE7B"/>
      </colorScale>
    </cfRule>
    <cfRule type="colorScale" priority="2244">
      <colorScale>
        <cfvo type="min"/>
        <cfvo type="percentile" val="50"/>
        <cfvo type="max"/>
        <color rgb="FFF8696B"/>
        <color rgb="FFFCFCFF"/>
        <color rgb="FF63BE7B"/>
      </colorScale>
    </cfRule>
  </conditionalFormatting>
  <conditionalFormatting sqref="E8:M8">
    <cfRule type="colorScale" priority="2136">
      <colorScale>
        <cfvo type="min"/>
        <cfvo type="max"/>
        <color rgb="FFFCFCFF"/>
        <color rgb="FF63BE7B"/>
      </colorScale>
    </cfRule>
    <cfRule type="colorScale" priority="2137">
      <colorScale>
        <cfvo type="min"/>
        <cfvo type="max"/>
        <color rgb="FFFCFCFF"/>
        <color rgb="FF63BE7B"/>
      </colorScale>
    </cfRule>
    <cfRule type="colorScale" priority="2138">
      <colorScale>
        <cfvo type="min"/>
        <cfvo type="percentile" val="50"/>
        <cfvo type="max"/>
        <color rgb="FFF8696B"/>
        <color rgb="FFFFEB84"/>
        <color rgb="FF63BE7B"/>
      </colorScale>
    </cfRule>
    <cfRule type="colorScale" priority="2139">
      <colorScale>
        <cfvo type="min"/>
        <cfvo type="max"/>
        <color rgb="FFFFEF9C"/>
        <color rgb="FF63BE7B"/>
      </colorScale>
    </cfRule>
  </conditionalFormatting>
  <conditionalFormatting sqref="F8">
    <cfRule type="colorScale" priority="2202">
      <colorScale>
        <cfvo type="min"/>
        <cfvo type="max"/>
        <color rgb="FFFCFCFF"/>
        <color rgb="FF63BE7B"/>
      </colorScale>
    </cfRule>
  </conditionalFormatting>
  <conditionalFormatting sqref="F8">
    <cfRule type="colorScale" priority="2133">
      <colorScale>
        <cfvo type="min"/>
        <cfvo type="max"/>
        <color rgb="FFFCFCFF"/>
        <color rgb="FF63BE7B"/>
      </colorScale>
    </cfRule>
  </conditionalFormatting>
  <conditionalFormatting sqref="F8">
    <cfRule type="colorScale" priority="2195">
      <colorScale>
        <cfvo type="min"/>
        <cfvo type="max"/>
        <color rgb="FFFCFCFF"/>
        <color rgb="FF63BE7B"/>
      </colorScale>
    </cfRule>
  </conditionalFormatting>
  <conditionalFormatting sqref="F8">
    <cfRule type="colorScale" priority="2214">
      <colorScale>
        <cfvo type="min"/>
        <cfvo type="max"/>
        <color rgb="FFFCFCFF"/>
        <color rgb="FF63BE7B"/>
      </colorScale>
    </cfRule>
    <cfRule type="colorScale" priority="2245">
      <colorScale>
        <cfvo type="min"/>
        <cfvo type="percentile" val="50"/>
        <cfvo type="max"/>
        <color rgb="FFF8696B"/>
        <color rgb="FFFCFCFF"/>
        <color rgb="FF63BE7B"/>
      </colorScale>
    </cfRule>
    <cfRule type="colorScale" priority="2246">
      <colorScale>
        <cfvo type="min"/>
        <cfvo type="max"/>
        <color rgb="FFFCFCFF"/>
        <color rgb="FF63BE7B"/>
      </colorScale>
    </cfRule>
    <cfRule type="colorScale" priority="2247">
      <colorScale>
        <cfvo type="min"/>
        <cfvo type="percentile" val="50"/>
        <cfvo type="max"/>
        <color rgb="FFF8696B"/>
        <color rgb="FFFCFCFF"/>
        <color rgb="FF63BE7B"/>
      </colorScale>
    </cfRule>
  </conditionalFormatting>
  <conditionalFormatting sqref="G8">
    <cfRule type="colorScale" priority="2203">
      <colorScale>
        <cfvo type="min"/>
        <cfvo type="max"/>
        <color rgb="FFFCFCFF"/>
        <color rgb="FF63BE7B"/>
      </colorScale>
    </cfRule>
  </conditionalFormatting>
  <conditionalFormatting sqref="G8">
    <cfRule type="colorScale" priority="2132">
      <colorScale>
        <cfvo type="min"/>
        <cfvo type="max"/>
        <color rgb="FFFCFCFF"/>
        <color rgb="FF63BE7B"/>
      </colorScale>
    </cfRule>
  </conditionalFormatting>
  <conditionalFormatting sqref="G8">
    <cfRule type="colorScale" priority="2196">
      <colorScale>
        <cfvo type="min"/>
        <cfvo type="max"/>
        <color rgb="FFFCFCFF"/>
        <color rgb="FF63BE7B"/>
      </colorScale>
    </cfRule>
  </conditionalFormatting>
  <conditionalFormatting sqref="G8">
    <cfRule type="colorScale" priority="2248">
      <colorScale>
        <cfvo type="min"/>
        <cfvo type="percentile" val="50"/>
        <cfvo type="max"/>
        <color rgb="FFF8696B"/>
        <color rgb="FFFCFCFF"/>
        <color rgb="FF63BE7B"/>
      </colorScale>
    </cfRule>
    <cfRule type="colorScale" priority="2249">
      <colorScale>
        <cfvo type="min"/>
        <cfvo type="max"/>
        <color rgb="FFFCFCFF"/>
        <color rgb="FF63BE7B"/>
      </colorScale>
    </cfRule>
    <cfRule type="colorScale" priority="2250">
      <colorScale>
        <cfvo type="min"/>
        <cfvo type="percentile" val="50"/>
        <cfvo type="max"/>
        <color rgb="FFF8696B"/>
        <color rgb="FFFCFCFF"/>
        <color rgb="FF63BE7B"/>
      </colorScale>
    </cfRule>
  </conditionalFormatting>
  <conditionalFormatting sqref="H8">
    <cfRule type="colorScale" priority="2204">
      <colorScale>
        <cfvo type="min"/>
        <cfvo type="max"/>
        <color rgb="FFFCFCFF"/>
        <color rgb="FF63BE7B"/>
      </colorScale>
    </cfRule>
    <cfRule type="colorScale" priority="2212">
      <colorScale>
        <cfvo type="min"/>
        <cfvo type="percentile" val="50"/>
        <cfvo type="max"/>
        <color rgb="FFF8696B"/>
        <color rgb="FFFCFCFF"/>
        <color rgb="FF63BE7B"/>
      </colorScale>
    </cfRule>
  </conditionalFormatting>
  <conditionalFormatting sqref="H8">
    <cfRule type="colorScale" priority="2128">
      <colorScale>
        <cfvo type="min"/>
        <cfvo type="max"/>
        <color rgb="FFFCFCFF"/>
        <color rgb="FF63BE7B"/>
      </colorScale>
    </cfRule>
    <cfRule type="colorScale" priority="2131">
      <colorScale>
        <cfvo type="min"/>
        <cfvo type="percentile" val="50"/>
        <cfvo type="max"/>
        <color rgb="FFF8696B"/>
        <color rgb="FFFCFCFF"/>
        <color rgb="FF63BE7B"/>
      </colorScale>
    </cfRule>
  </conditionalFormatting>
  <conditionalFormatting sqref="H8">
    <cfRule type="colorScale" priority="2219">
      <colorScale>
        <cfvo type="min"/>
        <cfvo type="percentile" val="50"/>
        <cfvo type="max"/>
        <color rgb="FFF8696B"/>
        <color rgb="FFFCFCFF"/>
        <color rgb="FF63BE7B"/>
      </colorScale>
    </cfRule>
    <cfRule type="colorScale" priority="2220">
      <colorScale>
        <cfvo type="min"/>
        <cfvo type="max"/>
        <color rgb="FFFCFCFF"/>
        <color rgb="FF63BE7B"/>
      </colorScale>
    </cfRule>
    <cfRule type="colorScale" priority="2221">
      <colorScale>
        <cfvo type="min"/>
        <cfvo type="percentile" val="50"/>
        <cfvo type="max"/>
        <color rgb="FFF8696B"/>
        <color rgb="FFFCFCFF"/>
        <color rgb="FF63BE7B"/>
      </colorScale>
    </cfRule>
  </conditionalFormatting>
  <conditionalFormatting sqref="H8">
    <cfRule type="colorScale" priority="2251">
      <colorScale>
        <cfvo type="min"/>
        <cfvo type="percentile" val="50"/>
        <cfvo type="max"/>
        <color rgb="FFF8696B"/>
        <color rgb="FFFCFCFF"/>
        <color rgb="FF63BE7B"/>
      </colorScale>
    </cfRule>
    <cfRule type="colorScale" priority="2252">
      <colorScale>
        <cfvo type="min"/>
        <cfvo type="max"/>
        <color rgb="FFFCFCFF"/>
        <color rgb="FF63BE7B"/>
      </colorScale>
    </cfRule>
    <cfRule type="colorScale" priority="2253">
      <colorScale>
        <cfvo type="min"/>
        <cfvo type="percentile" val="50"/>
        <cfvo type="max"/>
        <color rgb="FFF8696B"/>
        <color rgb="FFFCFCFF"/>
        <color rgb="FF63BE7B"/>
      </colorScale>
    </cfRule>
  </conditionalFormatting>
  <conditionalFormatting sqref="H8">
    <cfRule type="colorScale" priority="2193">
      <colorScale>
        <cfvo type="min"/>
        <cfvo type="percentile" val="50"/>
        <cfvo type="max"/>
        <color rgb="FFF8696B"/>
        <color rgb="FFFCFCFF"/>
        <color rgb="FF5A8AC6"/>
      </colorScale>
    </cfRule>
  </conditionalFormatting>
  <conditionalFormatting sqref="I8">
    <cfRule type="colorScale" priority="2127">
      <colorScale>
        <cfvo type="min"/>
        <cfvo type="max"/>
        <color rgb="FFFCFCFF"/>
        <color rgb="FF63BE7B"/>
      </colorScale>
    </cfRule>
    <cfRule type="colorScale" priority="2130">
      <colorScale>
        <cfvo type="min"/>
        <cfvo type="percentile" val="50"/>
        <cfvo type="max"/>
        <color rgb="FFF8696B"/>
        <color rgb="FFFCFCFF"/>
        <color rgb="FF63BE7B"/>
      </colorScale>
    </cfRule>
  </conditionalFormatting>
  <conditionalFormatting sqref="I8">
    <cfRule type="colorScale" priority="2254">
      <colorScale>
        <cfvo type="min"/>
        <cfvo type="percentile" val="50"/>
        <cfvo type="max"/>
        <color rgb="FFF8696B"/>
        <color rgb="FFFCFCFF"/>
        <color rgb="FF63BE7B"/>
      </colorScale>
    </cfRule>
    <cfRule type="colorScale" priority="2255">
      <colorScale>
        <cfvo type="min"/>
        <cfvo type="max"/>
        <color rgb="FFFCFCFF"/>
        <color rgb="FF63BE7B"/>
      </colorScale>
    </cfRule>
    <cfRule type="colorScale" priority="2256">
      <colorScale>
        <cfvo type="min"/>
        <cfvo type="percentile" val="50"/>
        <cfvo type="max"/>
        <color rgb="FFF8696B"/>
        <color rgb="FFFCFCFF"/>
        <color rgb="FF63BE7B"/>
      </colorScale>
    </cfRule>
  </conditionalFormatting>
  <conditionalFormatting sqref="J8">
    <cfRule type="colorScale" priority="2126">
      <colorScale>
        <cfvo type="min"/>
        <cfvo type="max"/>
        <color rgb="FFFCFCFF"/>
        <color rgb="FF63BE7B"/>
      </colorScale>
    </cfRule>
    <cfRule type="colorScale" priority="2129">
      <colorScale>
        <cfvo type="min"/>
        <cfvo type="percentile" val="50"/>
        <cfvo type="max"/>
        <color rgb="FFF8696B"/>
        <color rgb="FFFCFCFF"/>
        <color rgb="FF63BE7B"/>
      </colorScale>
    </cfRule>
  </conditionalFormatting>
  <conditionalFormatting sqref="J8">
    <cfRule type="colorScale" priority="2268">
      <colorScale>
        <cfvo type="min"/>
        <cfvo type="percentile" val="50"/>
        <cfvo type="max"/>
        <color rgb="FFF8696B"/>
        <color rgb="FFFCFCFF"/>
        <color rgb="FF63BE7B"/>
      </colorScale>
    </cfRule>
    <cfRule type="colorScale" priority="2269">
      <colorScale>
        <cfvo type="min"/>
        <cfvo type="max"/>
        <color rgb="FFFCFCFF"/>
        <color rgb="FF63BE7B"/>
      </colorScale>
    </cfRule>
    <cfRule type="colorScale" priority="2270">
      <colorScale>
        <cfvo type="min"/>
        <cfvo type="percentile" val="50"/>
        <cfvo type="max"/>
        <color rgb="FFF8696B"/>
        <color rgb="FFFCFCFF"/>
        <color rgb="FF63BE7B"/>
      </colorScale>
    </cfRule>
  </conditionalFormatting>
  <conditionalFormatting sqref="K8">
    <cfRule type="colorScale" priority="2125">
      <colorScale>
        <cfvo type="min"/>
        <cfvo type="max"/>
        <color rgb="FFFCFCFF"/>
        <color rgb="FF63BE7B"/>
      </colorScale>
    </cfRule>
  </conditionalFormatting>
  <conditionalFormatting sqref="K8">
    <cfRule type="colorScale" priority="2271">
      <colorScale>
        <cfvo type="min"/>
        <cfvo type="percentile" val="50"/>
        <cfvo type="max"/>
        <color rgb="FFF8696B"/>
        <color rgb="FFFCFCFF"/>
        <color rgb="FF63BE7B"/>
      </colorScale>
    </cfRule>
  </conditionalFormatting>
  <conditionalFormatting sqref="K8:L8">
    <cfRule type="colorScale" priority="2205">
      <colorScale>
        <cfvo type="min"/>
        <cfvo type="max"/>
        <color rgb="FFFCFCFF"/>
        <color rgb="FF63BE7B"/>
      </colorScale>
    </cfRule>
  </conditionalFormatting>
  <conditionalFormatting sqref="K8:L8">
    <cfRule type="colorScale" priority="2197">
      <colorScale>
        <cfvo type="min"/>
        <cfvo type="max"/>
        <color rgb="FFFCFCFF"/>
        <color rgb="FF63BE7B"/>
      </colorScale>
    </cfRule>
  </conditionalFormatting>
  <conditionalFormatting sqref="K8:L8">
    <cfRule type="colorScale" priority="2272">
      <colorScale>
        <cfvo type="min"/>
        <cfvo type="percentile" val="50"/>
        <cfvo type="max"/>
        <color rgb="FFF8696B"/>
        <color rgb="FFFCFCFF"/>
        <color rgb="FF63BE7B"/>
      </colorScale>
    </cfRule>
    <cfRule type="colorScale" priority="2273">
      <colorScale>
        <cfvo type="min"/>
        <cfvo type="max"/>
        <color rgb="FFFCFCFF"/>
        <color rgb="FF63BE7B"/>
      </colorScale>
    </cfRule>
  </conditionalFormatting>
  <conditionalFormatting sqref="L8">
    <cfRule type="colorScale" priority="2124">
      <colorScale>
        <cfvo type="min"/>
        <cfvo type="max"/>
        <color rgb="FFFCFCFF"/>
        <color rgb="FF63BE7B"/>
      </colorScale>
    </cfRule>
  </conditionalFormatting>
  <conditionalFormatting sqref="L8">
    <cfRule type="colorScale" priority="2274">
      <colorScale>
        <cfvo type="min"/>
        <cfvo type="percentile" val="50"/>
        <cfvo type="max"/>
        <color rgb="FFF8696B"/>
        <color rgb="FFFCFCFF"/>
        <color rgb="FF63BE7B"/>
      </colorScale>
    </cfRule>
  </conditionalFormatting>
  <conditionalFormatting sqref="M8">
    <cfRule type="colorScale" priority="2206">
      <colorScale>
        <cfvo type="min"/>
        <cfvo type="max"/>
        <color rgb="FFFCFCFF"/>
        <color rgb="FF63BE7B"/>
      </colorScale>
    </cfRule>
  </conditionalFormatting>
  <conditionalFormatting sqref="M8">
    <cfRule type="colorScale" priority="2123">
      <colorScale>
        <cfvo type="min"/>
        <cfvo type="max"/>
        <color rgb="FFFCFCFF"/>
        <color rgb="FF63BE7B"/>
      </colorScale>
    </cfRule>
  </conditionalFormatting>
  <conditionalFormatting sqref="M8">
    <cfRule type="colorScale" priority="2198">
      <colorScale>
        <cfvo type="min"/>
        <cfvo type="max"/>
        <color rgb="FFFCFCFF"/>
        <color rgb="FF63BE7B"/>
      </colorScale>
    </cfRule>
  </conditionalFormatting>
  <conditionalFormatting sqref="M8">
    <cfRule type="colorScale" priority="2275">
      <colorScale>
        <cfvo type="min"/>
        <cfvo type="percentile" val="50"/>
        <cfvo type="max"/>
        <color rgb="FFF8696B"/>
        <color rgb="FFFCFCFF"/>
        <color rgb="FF63BE7B"/>
      </colorScale>
    </cfRule>
    <cfRule type="colorScale" priority="2276">
      <colorScale>
        <cfvo type="min"/>
        <cfvo type="max"/>
        <color rgb="FFFCFCFF"/>
        <color rgb="FF63BE7B"/>
      </colorScale>
    </cfRule>
    <cfRule type="colorScale" priority="2277">
      <colorScale>
        <cfvo type="min"/>
        <cfvo type="percentile" val="50"/>
        <cfvo type="max"/>
        <color rgb="FFF8696B"/>
        <color rgb="FFFCFCFF"/>
        <color rgb="FF63BE7B"/>
      </colorScale>
    </cfRule>
  </conditionalFormatting>
  <conditionalFormatting sqref="N8">
    <cfRule type="colorScale" priority="2122">
      <colorScale>
        <cfvo type="min"/>
        <cfvo type="max"/>
        <color rgb="FFFCFCFF"/>
        <color rgb="FF63BE7B"/>
      </colorScale>
    </cfRule>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fRule type="colorScale" priority="2144">
      <colorScale>
        <cfvo type="min"/>
        <cfvo type="max"/>
        <color rgb="FFFCFCFF"/>
        <color rgb="FF63BE7B"/>
      </colorScale>
    </cfRule>
    <cfRule type="colorScale" priority="2145">
      <colorScale>
        <cfvo type="min"/>
        <cfvo type="max"/>
        <color rgb="FFFCFCFF"/>
        <color rgb="FF63BE7B"/>
      </colorScale>
    </cfRule>
    <cfRule type="colorScale" priority="2146">
      <colorScale>
        <cfvo type="min"/>
        <cfvo type="percentile" val="50"/>
        <cfvo type="max"/>
        <color rgb="FFF8696B"/>
        <color rgb="FFFFEB84"/>
        <color rgb="FF63BE7B"/>
      </colorScale>
    </cfRule>
    <cfRule type="colorScale" priority="2147">
      <colorScale>
        <cfvo type="min"/>
        <cfvo type="max"/>
        <color rgb="FFFFEF9C"/>
        <color rgb="FF63BE7B"/>
      </colorScale>
    </cfRule>
    <cfRule type="colorScale" priority="2148">
      <colorScale>
        <cfvo type="min"/>
        <cfvo type="percentile" val="50"/>
        <cfvo type="max"/>
        <color rgb="FFF8696B"/>
        <color rgb="FFFCFCFF"/>
        <color rgb="FF63BE7B"/>
      </colorScale>
    </cfRule>
    <cfRule type="colorScale" priority="2149">
      <colorScale>
        <cfvo type="min"/>
        <cfvo type="max"/>
        <color rgb="FFFCFCFF"/>
        <color rgb="FF63BE7B"/>
      </colorScale>
    </cfRule>
    <cfRule type="colorScale" priority="2150">
      <colorScale>
        <cfvo type="min"/>
        <cfvo type="percentile" val="50"/>
        <cfvo type="max"/>
        <color rgb="FFF8696B"/>
        <color rgb="FFFCFCFF"/>
        <color rgb="FF63BE7B"/>
      </colorScale>
    </cfRule>
    <cfRule type="colorScale" priority="2151">
      <colorScale>
        <cfvo type="min"/>
        <cfvo type="percentile" val="50"/>
        <cfvo type="max"/>
        <color rgb="FFF8696B"/>
        <color rgb="FFFCFCFF"/>
        <color rgb="FF5A8AC6"/>
      </colorScale>
    </cfRule>
    <cfRule type="colorScale" priority="2152">
      <colorScale>
        <cfvo type="min"/>
        <cfvo type="percentile" val="50"/>
        <cfvo type="max"/>
        <color rgb="FFF8696B"/>
        <color rgb="FFFCFCFF"/>
        <color rgb="FF63BE7B"/>
      </colorScale>
    </cfRule>
    <cfRule type="colorScale" priority="2153">
      <colorScale>
        <cfvo type="min"/>
        <cfvo type="percentile" val="50"/>
        <cfvo type="max"/>
        <color rgb="FFF8696B"/>
        <color rgb="FFFCFCFF"/>
        <color rgb="FF63BE7B"/>
      </colorScale>
    </cfRule>
    <cfRule type="colorScale" priority="2154">
      <colorScale>
        <cfvo type="min"/>
        <cfvo type="max"/>
        <color rgb="FFFCFCFF"/>
        <color rgb="FF63BE7B"/>
      </colorScale>
    </cfRule>
    <cfRule type="colorScale" priority="2155">
      <colorScale>
        <cfvo type="min"/>
        <cfvo type="percentile" val="50"/>
        <cfvo type="max"/>
        <color rgb="FFF8696B"/>
        <color rgb="FFFCFCFF"/>
        <color rgb="FF63BE7B"/>
      </colorScale>
    </cfRule>
    <cfRule type="colorScale" priority="2156">
      <colorScale>
        <cfvo type="min"/>
        <cfvo type="percentile" val="50"/>
        <cfvo type="max"/>
        <color rgb="FFF8696B"/>
        <color rgb="FFFCFCFF"/>
        <color rgb="FF5A8AC6"/>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62">
      <colorScale>
        <cfvo type="min"/>
        <cfvo type="percentile" val="50"/>
        <cfvo type="max"/>
        <color rgb="FFF8696B"/>
        <color rgb="FFFCFCFF"/>
        <color rgb="FF63BE7B"/>
      </colorScale>
    </cfRule>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fRule type="colorScale" priority="2165">
      <colorScale>
        <cfvo type="min"/>
        <cfvo type="percentile" val="50"/>
        <cfvo type="max"/>
        <color rgb="FFF8696B"/>
        <color rgb="FFFFEB84"/>
        <color rgb="FF63BE7B"/>
      </colorScale>
    </cfRule>
    <cfRule type="colorScale" priority="2166">
      <colorScale>
        <cfvo type="min"/>
        <cfvo type="max"/>
        <color rgb="FFFFEF9C"/>
        <color rgb="FF63BE7B"/>
      </colorScale>
    </cfRule>
    <cfRule type="colorScale" priority="2167">
      <colorScale>
        <cfvo type="min"/>
        <cfvo type="max"/>
        <color rgb="FFFCFCFF"/>
        <color rgb="FF63BE7B"/>
      </colorScale>
    </cfRule>
    <cfRule type="colorScale" priority="2168">
      <colorScale>
        <cfvo type="min"/>
        <cfvo type="percentile" val="50"/>
        <cfvo type="max"/>
        <color rgb="FFF8696B"/>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percentile" val="50"/>
        <cfvo type="max"/>
        <color rgb="FFF8696B"/>
        <color rgb="FFFCFCFF"/>
        <color rgb="FF5A8AC6"/>
      </colorScale>
    </cfRule>
    <cfRule type="colorScale" priority="2171">
      <colorScale>
        <cfvo type="min"/>
        <cfvo type="percentile" val="50"/>
        <cfvo type="max"/>
        <color rgb="FFF8696B"/>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fRule type="colorScale" priority="2174">
      <colorScale>
        <cfvo type="min"/>
        <cfvo type="percentile" val="50"/>
        <cfvo type="max"/>
        <color rgb="FFF8696B"/>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fRule type="colorScale" priority="2177">
      <colorScale>
        <cfvo type="min"/>
        <cfvo type="percentile" val="50"/>
        <cfvo type="max"/>
        <color rgb="FFF8696B"/>
        <color rgb="FFFCFCFF"/>
        <color rgb="FF63BE7B"/>
      </colorScale>
    </cfRule>
    <cfRule type="colorScale" priority="2178">
      <colorScale>
        <cfvo type="min"/>
        <cfvo type="max"/>
        <color rgb="FFFCFCFF"/>
        <color rgb="FF63BE7B"/>
      </colorScale>
    </cfRule>
    <cfRule type="colorScale" priority="2179">
      <colorScale>
        <cfvo type="min"/>
        <cfvo type="max"/>
        <color rgb="FFFCFCFF"/>
        <color rgb="FF63BE7B"/>
      </colorScale>
    </cfRule>
    <cfRule type="colorScale" priority="2180">
      <colorScale>
        <cfvo type="min"/>
        <cfvo type="max"/>
        <color rgb="FFFCFCFF"/>
        <color rgb="FF63BE7B"/>
      </colorScale>
    </cfRule>
    <cfRule type="colorScale" priority="2181">
      <colorScale>
        <cfvo type="min"/>
        <cfvo type="percentile" val="50"/>
        <cfvo type="max"/>
        <color rgb="FFF8696B"/>
        <color rgb="FFFFEB84"/>
        <color rgb="FF63BE7B"/>
      </colorScale>
    </cfRule>
    <cfRule type="colorScale" priority="2182">
      <colorScale>
        <cfvo type="min"/>
        <cfvo type="max"/>
        <color rgb="FFFFEF9C"/>
        <color rgb="FF63BE7B"/>
      </colorScale>
    </cfRule>
  </conditionalFormatting>
  <conditionalFormatting sqref="I8:J8">
    <cfRule type="colorScale" priority="2257">
      <colorScale>
        <cfvo type="min"/>
        <cfvo type="max"/>
        <color rgb="FFFCFCFF"/>
        <color rgb="FF63BE7B"/>
      </colorScale>
    </cfRule>
    <cfRule type="colorScale" priority="2258">
      <colorScale>
        <cfvo type="min"/>
        <cfvo type="percentile" val="50"/>
        <cfvo type="max"/>
        <color rgb="FFF8696B"/>
        <color rgb="FFFCFCFF"/>
        <color rgb="FF63BE7B"/>
      </colorScale>
    </cfRule>
  </conditionalFormatting>
  <conditionalFormatting sqref="I8:J8">
    <cfRule type="colorScale" priority="2259">
      <colorScale>
        <cfvo type="min"/>
        <cfvo type="percentile" val="50"/>
        <cfvo type="max"/>
        <color rgb="FFF8696B"/>
        <color rgb="FFFCFCFF"/>
        <color rgb="FF63BE7B"/>
      </colorScale>
    </cfRule>
    <cfRule type="colorScale" priority="2260">
      <colorScale>
        <cfvo type="min"/>
        <cfvo type="percentile" val="50"/>
        <cfvo type="max"/>
        <color rgb="FFF8696B"/>
        <color rgb="FFFCFCFF"/>
        <color rgb="FF5A8AC6"/>
      </colorScale>
    </cfRule>
    <cfRule type="colorScale" priority="2261">
      <colorScale>
        <cfvo type="min"/>
        <cfvo type="percentile" val="50"/>
        <cfvo type="max"/>
        <color rgb="FFF8696B"/>
        <color rgb="FFFCFCFF"/>
        <color rgb="FF63BE7B"/>
      </colorScale>
    </cfRule>
    <cfRule type="colorScale" priority="2262">
      <colorScale>
        <cfvo type="min"/>
        <cfvo type="percentile" val="50"/>
        <cfvo type="max"/>
        <color rgb="FFF8696B"/>
        <color rgb="FFFCFCFF"/>
        <color rgb="FF63BE7B"/>
      </colorScale>
    </cfRule>
    <cfRule type="colorScale" priority="2263">
      <colorScale>
        <cfvo type="min"/>
        <cfvo type="max"/>
        <color rgb="FFFCFCFF"/>
        <color rgb="FF63BE7B"/>
      </colorScale>
    </cfRule>
    <cfRule type="colorScale" priority="2264">
      <colorScale>
        <cfvo type="min"/>
        <cfvo type="percentile" val="50"/>
        <cfvo type="max"/>
        <color rgb="FFF8696B"/>
        <color rgb="FFFCFCFF"/>
        <color rgb="FF63BE7B"/>
      </colorScale>
    </cfRule>
  </conditionalFormatting>
  <conditionalFormatting sqref="I8:J8">
    <cfRule type="colorScale" priority="2265">
      <colorScale>
        <cfvo type="min"/>
        <cfvo type="percentile" val="50"/>
        <cfvo type="max"/>
        <color rgb="FFF8696B"/>
        <color rgb="FFFCFCFF"/>
        <color rgb="FF63BE7B"/>
      </colorScale>
    </cfRule>
    <cfRule type="colorScale" priority="2266">
      <colorScale>
        <cfvo type="min"/>
        <cfvo type="max"/>
        <color rgb="FFFCFCFF"/>
        <color rgb="FF63BE7B"/>
      </colorScale>
    </cfRule>
  </conditionalFormatting>
  <conditionalFormatting sqref="J8">
    <cfRule type="colorScale" priority="2267">
      <colorScale>
        <cfvo type="min"/>
        <cfvo type="percentile" val="50"/>
        <cfvo type="max"/>
        <color rgb="FFF8696B"/>
        <color rgb="FFFCFCFF"/>
        <color rgb="FF63BE7B"/>
      </colorScale>
    </cfRule>
  </conditionalFormatting>
  <conditionalFormatting sqref="O8">
    <cfRule type="colorScale" priority="2191">
      <colorScale>
        <cfvo type="min"/>
        <cfvo type="percentile" val="50"/>
        <cfvo type="max"/>
        <color rgb="FF63BE7B"/>
        <color rgb="FFFCFCFF"/>
        <color rgb="FFF8696B"/>
      </colorScale>
    </cfRule>
    <cfRule type="colorScale" priority="2207">
      <colorScale>
        <cfvo type="min"/>
        <cfvo type="percentile" val="50"/>
        <cfvo type="max"/>
        <color rgb="FF63BE7B"/>
        <color rgb="FFFCFCFF"/>
        <color rgb="FFF8696B"/>
      </colorScale>
    </cfRule>
  </conditionalFormatting>
  <conditionalFormatting sqref="O8">
    <cfRule type="colorScale" priority="2121">
      <colorScale>
        <cfvo type="min"/>
        <cfvo type="percentile" val="50"/>
        <cfvo type="max"/>
        <color rgb="FF63BE7B"/>
        <color rgb="FFFCFCFF"/>
        <color rgb="FFF8696B"/>
      </colorScale>
    </cfRule>
  </conditionalFormatting>
  <conditionalFormatting sqref="O8">
    <cfRule type="colorScale" priority="2199">
      <colorScale>
        <cfvo type="min"/>
        <cfvo type="percentile" val="50"/>
        <cfvo type="max"/>
        <color rgb="FF63BE7B"/>
        <color rgb="FFFCFCFF"/>
        <color rgb="FFF8696B"/>
      </colorScale>
    </cfRule>
  </conditionalFormatting>
  <conditionalFormatting sqref="O8">
    <cfRule type="colorScale" priority="2215">
      <colorScale>
        <cfvo type="min"/>
        <cfvo type="percentile" val="50"/>
        <cfvo type="max"/>
        <color rgb="FF63BE7B"/>
        <color rgb="FFFCFCFF"/>
        <color rgb="FFF8696B"/>
      </colorScale>
    </cfRule>
  </conditionalFormatting>
  <conditionalFormatting sqref="P8">
    <cfRule type="colorScale" priority="2120">
      <colorScale>
        <cfvo type="min"/>
        <cfvo type="percentile" val="50"/>
        <cfvo type="max"/>
        <color rgb="FF63BE7B"/>
        <color rgb="FFFCFCFF"/>
        <color rgb="FFF8696B"/>
      </colorScale>
    </cfRule>
  </conditionalFormatting>
  <conditionalFormatting sqref="P8">
    <cfRule type="colorScale" priority="2222">
      <colorScale>
        <cfvo type="min"/>
        <cfvo type="percentile" val="50"/>
        <cfvo type="max"/>
        <color rgb="FF63BE7B"/>
        <color rgb="FFFCFCFF"/>
        <color rgb="FFF8696B"/>
      </colorScale>
    </cfRule>
    <cfRule type="colorScale" priority="2223">
      <colorScale>
        <cfvo type="min"/>
        <cfvo type="percentile" val="50"/>
        <cfvo type="max"/>
        <color rgb="FF63BE7B"/>
        <color rgb="FFFCFCFF"/>
        <color rgb="FFF8696B"/>
      </colorScale>
    </cfRule>
    <cfRule type="colorScale" priority="2224">
      <colorScale>
        <cfvo type="min"/>
        <cfvo type="max"/>
        <color rgb="FFFCFCFF"/>
        <color rgb="FFF8696B"/>
      </colorScale>
    </cfRule>
  </conditionalFormatting>
  <conditionalFormatting sqref="P8">
    <cfRule type="colorScale" priority="2278">
      <colorScale>
        <cfvo type="min"/>
        <cfvo type="percentile" val="50"/>
        <cfvo type="max"/>
        <color rgb="FF63BE7B"/>
        <color rgb="FFFCFCFF"/>
        <color rgb="FFF8696B"/>
      </colorScale>
    </cfRule>
  </conditionalFormatting>
  <conditionalFormatting sqref="Q8">
    <cfRule type="colorScale" priority="2208">
      <colorScale>
        <cfvo type="min"/>
        <cfvo type="max"/>
        <color rgb="FFFFEF9C"/>
        <color rgb="FF63BE7B"/>
      </colorScale>
    </cfRule>
  </conditionalFormatting>
  <conditionalFormatting sqref="Q8">
    <cfRule type="colorScale" priority="2119">
      <colorScale>
        <cfvo type="min"/>
        <cfvo type="max"/>
        <color rgb="FFFCFCFF"/>
        <color rgb="FF63BE7B"/>
      </colorScale>
    </cfRule>
  </conditionalFormatting>
  <conditionalFormatting sqref="Q8">
    <cfRule type="colorScale" priority="2225">
      <colorScale>
        <cfvo type="min"/>
        <cfvo type="percentile" val="50"/>
        <cfvo type="max"/>
        <color rgb="FFF8696B"/>
        <color rgb="FFFCFCFF"/>
        <color rgb="FF63BE7B"/>
      </colorScale>
    </cfRule>
    <cfRule type="colorScale" priority="2226">
      <colorScale>
        <cfvo type="min"/>
        <cfvo type="max"/>
        <color rgb="FFFFEF9C"/>
        <color rgb="FF63BE7B"/>
      </colorScale>
    </cfRule>
    <cfRule type="colorScale" priority="2227">
      <colorScale>
        <cfvo type="min"/>
        <cfvo type="max"/>
        <color rgb="FFFCFCFF"/>
        <color rgb="FF63BE7B"/>
      </colorScale>
    </cfRule>
    <cfRule type="colorScale" priority="2228">
      <colorScale>
        <cfvo type="min"/>
        <cfvo type="max"/>
        <color rgb="FFFCFCFF"/>
        <color rgb="FF63BE7B"/>
      </colorScale>
    </cfRule>
    <cfRule type="colorScale" priority="2229">
      <colorScale>
        <cfvo type="min"/>
        <cfvo type="percentile" val="50"/>
        <cfvo type="max"/>
        <color rgb="FFF8696B"/>
        <color rgb="FFFCFCFF"/>
        <color rgb="FF63BE7B"/>
      </colorScale>
    </cfRule>
  </conditionalFormatting>
  <conditionalFormatting sqref="Q8">
    <cfRule type="colorScale" priority="2279">
      <colorScale>
        <cfvo type="min"/>
        <cfvo type="percentile" val="50"/>
        <cfvo type="max"/>
        <color rgb="FFF8696B"/>
        <color rgb="FFFCFCFF"/>
        <color rgb="FF63BE7B"/>
      </colorScale>
    </cfRule>
  </conditionalFormatting>
  <conditionalFormatting sqref="Q8:U8 W8">
    <cfRule type="colorScale" priority="2192">
      <colorScale>
        <cfvo type="min"/>
        <cfvo type="max"/>
        <color rgb="FFFFEF9C"/>
        <color rgb="FF63BE7B"/>
      </colorScale>
    </cfRule>
  </conditionalFormatting>
  <conditionalFormatting sqref="R8">
    <cfRule type="colorScale" priority="2118">
      <colorScale>
        <cfvo type="min"/>
        <cfvo type="max"/>
        <color rgb="FFFCFCFF"/>
        <color rgb="FF63BE7B"/>
      </colorScale>
    </cfRule>
  </conditionalFormatting>
  <conditionalFormatting sqref="R8:S8">
    <cfRule type="colorScale" priority="2209">
      <colorScale>
        <cfvo type="min"/>
        <cfvo type="max"/>
        <color rgb="FFFFEF9C"/>
        <color rgb="FF63BE7B"/>
      </colorScale>
    </cfRule>
  </conditionalFormatting>
  <conditionalFormatting sqref="R8:S8">
    <cfRule type="colorScale" priority="2230">
      <colorScale>
        <cfvo type="min"/>
        <cfvo type="percentile" val="50"/>
        <cfvo type="max"/>
        <color rgb="FFF8696B"/>
        <color rgb="FFFCFCFF"/>
        <color rgb="FF63BE7B"/>
      </colorScale>
    </cfRule>
    <cfRule type="colorScale" priority="2231">
      <colorScale>
        <cfvo type="min"/>
        <cfvo type="max"/>
        <color rgb="FFFCFCFF"/>
        <color rgb="FF63BE7B"/>
      </colorScale>
    </cfRule>
    <cfRule type="colorScale" priority="2232">
      <colorScale>
        <cfvo type="min"/>
        <cfvo type="max"/>
        <color rgb="FFFCFCFF"/>
        <color rgb="FF63BE7B"/>
      </colorScale>
    </cfRule>
  </conditionalFormatting>
  <conditionalFormatting sqref="R8:S8">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S8">
    <cfRule type="colorScale" priority="2117">
      <colorScale>
        <cfvo type="min"/>
        <cfvo type="max"/>
        <color rgb="FFFCFCFF"/>
        <color rgb="FF63BE7B"/>
      </colorScale>
    </cfRule>
  </conditionalFormatting>
  <conditionalFormatting sqref="T8">
    <cfRule type="colorScale" priority="2210">
      <colorScale>
        <cfvo type="min"/>
        <cfvo type="max"/>
        <color rgb="FFFFEF9C"/>
        <color rgb="FF63BE7B"/>
      </colorScale>
    </cfRule>
  </conditionalFormatting>
  <conditionalFormatting sqref="T8">
    <cfRule type="colorScale" priority="2116">
      <colorScale>
        <cfvo type="min"/>
        <cfvo type="max"/>
        <color rgb="FFFCFCFF"/>
        <color rgb="FF63BE7B"/>
      </colorScale>
    </cfRule>
  </conditionalFormatting>
  <conditionalFormatting sqref="T8">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max"/>
        <color rgb="FFFCFCFF"/>
        <color rgb="FF63BE7B"/>
      </colorScale>
    </cfRule>
    <cfRule type="colorScale" priority="2236">
      <colorScale>
        <cfvo type="min"/>
        <cfvo type="max"/>
        <color rgb="FFFCFCFF"/>
        <color rgb="FF63BE7B"/>
      </colorScale>
    </cfRule>
  </conditionalFormatting>
  <conditionalFormatting sqref="T8">
    <cfRule type="colorScale" priority="2282">
      <colorScale>
        <cfvo type="min"/>
        <cfvo type="percentile" val="50"/>
        <cfvo type="max"/>
        <color rgb="FFF8696B"/>
        <color rgb="FFFCFCFF"/>
        <color rgb="FF63BE7B"/>
      </colorScale>
    </cfRule>
    <cfRule type="colorScale" priority="2283">
      <colorScale>
        <cfvo type="min"/>
        <cfvo type="max"/>
        <color rgb="FFFCFCFF"/>
        <color rgb="FF63BE7B"/>
      </colorScale>
    </cfRule>
  </conditionalFormatting>
  <conditionalFormatting sqref="U8">
    <cfRule type="colorScale" priority="2115">
      <colorScale>
        <cfvo type="min"/>
        <cfvo type="max"/>
        <color rgb="FFFCFCFF"/>
        <color rgb="FF63BE7B"/>
      </colorScale>
    </cfRule>
  </conditionalFormatting>
  <conditionalFormatting sqref="U8 W8">
    <cfRule type="colorScale" priority="2200">
      <colorScale>
        <cfvo type="min"/>
        <cfvo type="max"/>
        <color rgb="FFFFEF9C"/>
        <color rgb="FF63BE7B"/>
      </colorScale>
    </cfRule>
  </conditionalFormatting>
  <conditionalFormatting sqref="U8">
    <cfRule type="colorScale" priority="2237">
      <colorScale>
        <cfvo type="min"/>
        <cfvo type="percentile" val="50"/>
        <cfvo type="max"/>
        <color rgb="FFF8696B"/>
        <color rgb="FFFCFCFF"/>
        <color rgb="FF63BE7B"/>
      </colorScale>
    </cfRule>
    <cfRule type="colorScale" priority="2238">
      <colorScale>
        <cfvo type="min"/>
        <cfvo type="max"/>
        <color rgb="FFFCFCFF"/>
        <color rgb="FF63BE7B"/>
      </colorScale>
    </cfRule>
  </conditionalFormatting>
  <conditionalFormatting sqref="U8">
    <cfRule type="colorScale" priority="2216">
      <colorScale>
        <cfvo type="min"/>
        <cfvo type="percentile" val="50"/>
        <cfvo type="max"/>
        <color rgb="FFF8696B"/>
        <color rgb="FFFCFCFF"/>
        <color rgb="FF63BE7B"/>
      </colorScale>
    </cfRule>
    <cfRule type="colorScale" priority="2217">
      <colorScale>
        <cfvo type="min"/>
        <cfvo type="max"/>
        <color rgb="FFFCFCFF"/>
        <color rgb="FF63BE7B"/>
      </colorScale>
    </cfRule>
  </conditionalFormatting>
  <conditionalFormatting sqref="V8">
    <cfRule type="colorScale" priority="2187">
      <colorScale>
        <cfvo type="min"/>
        <cfvo type="max"/>
        <color rgb="FFFFEF9C"/>
        <color rgb="FF63BE7B"/>
      </colorScale>
    </cfRule>
  </conditionalFormatting>
  <conditionalFormatting sqref="V8">
    <cfRule type="colorScale" priority="2114">
      <colorScale>
        <cfvo type="min"/>
        <cfvo type="max"/>
        <color rgb="FF63BE7B"/>
        <color rgb="FFFCFCFF"/>
      </colorScale>
    </cfRule>
  </conditionalFormatting>
  <conditionalFormatting sqref="V8">
    <cfRule type="colorScale" priority="2183">
      <colorScale>
        <cfvo type="min"/>
        <cfvo type="percentile" val="50"/>
        <cfvo type="max"/>
        <color rgb="FF63BE7B"/>
        <color rgb="FFFCFCFF"/>
        <color rgb="FFF8696B"/>
      </colorScale>
    </cfRule>
    <cfRule type="colorScale" priority="2184">
      <colorScale>
        <cfvo type="min"/>
        <cfvo type="percentile" val="50"/>
        <cfvo type="max"/>
        <color rgb="FF63BE7B"/>
        <color rgb="FFFCFCFF"/>
        <color rgb="FFF8696B"/>
      </colorScale>
    </cfRule>
    <cfRule type="colorScale" priority="2185">
      <colorScale>
        <cfvo type="min"/>
        <cfvo type="max"/>
        <color rgb="FF63BE7B"/>
        <color rgb="FFFCFCFF"/>
      </colorScale>
    </cfRule>
    <cfRule type="colorScale" priority="2186">
      <colorScale>
        <cfvo type="min"/>
        <cfvo type="percentile" val="50"/>
        <cfvo type="max"/>
        <color rgb="FF63BE7B"/>
        <color rgb="FFFCFCFF"/>
        <color rgb="FFF8696B"/>
      </colorScale>
    </cfRule>
    <cfRule type="colorScale" priority="2188">
      <colorScale>
        <cfvo type="min"/>
        <cfvo type="max"/>
        <color rgb="FFFFEF9C"/>
        <color rgb="FF63BE7B"/>
      </colorScale>
    </cfRule>
    <cfRule type="colorScale" priority="2189">
      <colorScale>
        <cfvo type="min"/>
        <cfvo type="max"/>
        <color rgb="FFFFEF9C"/>
        <color rgb="FF63BE7B"/>
      </colorScale>
    </cfRule>
    <cfRule type="colorScale" priority="2190">
      <colorScale>
        <cfvo type="min"/>
        <cfvo type="max"/>
        <color rgb="FFFFEF9C"/>
        <color rgb="FF63BE7B"/>
      </colorScale>
    </cfRule>
  </conditionalFormatting>
  <conditionalFormatting sqref="U8">
    <cfRule type="colorScale" priority="2211">
      <colorScale>
        <cfvo type="min"/>
        <cfvo type="max"/>
        <color rgb="FFFFEF9C"/>
        <color rgb="FF63BE7B"/>
      </colorScale>
    </cfRule>
  </conditionalFormatting>
  <conditionalFormatting sqref="W8">
    <cfRule type="colorScale" priority="2113">
      <colorScale>
        <cfvo type="min"/>
        <cfvo type="max"/>
        <color rgb="FF63BE7B"/>
        <color rgb="FFFCFCFF"/>
      </colorScale>
    </cfRule>
  </conditionalFormatting>
  <conditionalFormatting sqref="W8">
    <cfRule type="colorScale" priority="2239">
      <colorScale>
        <cfvo type="min"/>
        <cfvo type="percentile" val="50"/>
        <cfvo type="max"/>
        <color rgb="FF63BE7B"/>
        <color rgb="FFFCFCFF"/>
        <color rgb="FFF8696B"/>
      </colorScale>
    </cfRule>
    <cfRule type="colorScale" priority="2240">
      <colorScale>
        <cfvo type="min"/>
        <cfvo type="max"/>
        <color rgb="FF63BE7B"/>
        <color rgb="FFFCFCFF"/>
      </colorScale>
    </cfRule>
    <cfRule type="colorScale" priority="2241">
      <colorScale>
        <cfvo type="min"/>
        <cfvo type="percentile" val="50"/>
        <cfvo type="max"/>
        <color rgb="FF63BE7B"/>
        <color rgb="FFFCFCFF"/>
        <color rgb="FFF8696B"/>
      </colorScale>
    </cfRule>
  </conditionalFormatting>
  <conditionalFormatting sqref="W8">
    <cfRule type="colorScale" priority="2284">
      <colorScale>
        <cfvo type="min"/>
        <cfvo type="percentile" val="50"/>
        <cfvo type="max"/>
        <color rgb="FF63BE7B"/>
        <color rgb="FFFCFCFF"/>
        <color rgb="FFF8696B"/>
      </colorScale>
    </cfRule>
  </conditionalFormatting>
  <conditionalFormatting sqref="D8">
    <cfRule type="colorScale" priority="2112">
      <colorScale>
        <cfvo type="min"/>
        <cfvo type="percentile" val="50"/>
        <cfvo type="max"/>
        <color rgb="FFF8696B"/>
        <color rgb="FFFCFCFF"/>
        <color rgb="FF63BE7B"/>
      </colorScale>
    </cfRule>
  </conditionalFormatting>
  <conditionalFormatting sqref="G8">
    <cfRule type="colorScale" priority="2111">
      <colorScale>
        <cfvo type="min"/>
        <cfvo type="max"/>
        <color rgb="FFFCFCFF"/>
        <color rgb="FF63BE7B"/>
      </colorScale>
    </cfRule>
  </conditionalFormatting>
  <conditionalFormatting sqref="J8">
    <cfRule type="colorScale" priority="2110">
      <colorScale>
        <cfvo type="min"/>
        <cfvo type="max"/>
        <color rgb="FFFCFCFF"/>
        <color rgb="FF63BE7B"/>
      </colorScale>
    </cfRule>
  </conditionalFormatting>
  <conditionalFormatting sqref="M8">
    <cfRule type="colorScale" priority="2109">
      <colorScale>
        <cfvo type="min"/>
        <cfvo type="max"/>
        <color rgb="FFFCFCFF"/>
        <color rgb="FF63BE7B"/>
      </colorScale>
    </cfRule>
  </conditionalFormatting>
  <conditionalFormatting sqref="N8">
    <cfRule type="colorScale" priority="2108">
      <colorScale>
        <cfvo type="min"/>
        <cfvo type="max"/>
        <color rgb="FFFCFCFF"/>
        <color rgb="FF63BE7B"/>
      </colorScale>
    </cfRule>
  </conditionalFormatting>
  <conditionalFormatting sqref="O8">
    <cfRule type="colorScale" priority="2107">
      <colorScale>
        <cfvo type="min"/>
        <cfvo type="percentile" val="50"/>
        <cfvo type="max"/>
        <color rgb="FF63BE7B"/>
        <color rgb="FFFCFCFF"/>
        <color rgb="FFF8696B"/>
      </colorScale>
    </cfRule>
  </conditionalFormatting>
  <conditionalFormatting sqref="P8">
    <cfRule type="colorScale" priority="2106">
      <colorScale>
        <cfvo type="min"/>
        <cfvo type="percentile" val="50"/>
        <cfvo type="max"/>
        <color rgb="FF63BE7B"/>
        <color rgb="FFFCFCFF"/>
        <color rgb="FFF8696B"/>
      </colorScale>
    </cfRule>
  </conditionalFormatting>
  <conditionalFormatting sqref="Q8">
    <cfRule type="colorScale" priority="2105">
      <colorScale>
        <cfvo type="min"/>
        <cfvo type="percentile" val="50"/>
        <cfvo type="max"/>
        <color rgb="FFF8696B"/>
        <color rgb="FFFCFCFF"/>
        <color rgb="FF63BE7B"/>
      </colorScale>
    </cfRule>
  </conditionalFormatting>
  <conditionalFormatting sqref="R8">
    <cfRule type="colorScale" priority="2104">
      <colorScale>
        <cfvo type="min"/>
        <cfvo type="max"/>
        <color rgb="FFFCFCFF"/>
        <color rgb="FF63BE7B"/>
      </colorScale>
    </cfRule>
  </conditionalFormatting>
  <conditionalFormatting sqref="S8">
    <cfRule type="colorScale" priority="2103">
      <colorScale>
        <cfvo type="min"/>
        <cfvo type="max"/>
        <color rgb="FFFCFCFF"/>
        <color rgb="FF63BE7B"/>
      </colorScale>
    </cfRule>
  </conditionalFormatting>
  <conditionalFormatting sqref="T8">
    <cfRule type="colorScale" priority="2102">
      <colorScale>
        <cfvo type="min"/>
        <cfvo type="max"/>
        <color rgb="FFFCFCFF"/>
        <color rgb="FF63BE7B"/>
      </colorScale>
    </cfRule>
  </conditionalFormatting>
  <conditionalFormatting sqref="U8">
    <cfRule type="colorScale" priority="2101">
      <colorScale>
        <cfvo type="min"/>
        <cfvo type="percentile" val="50"/>
        <cfvo type="max"/>
        <color rgb="FFF8696B"/>
        <color rgb="FFFCFCFF"/>
        <color rgb="FF63BE7B"/>
      </colorScale>
    </cfRule>
  </conditionalFormatting>
  <conditionalFormatting sqref="V8">
    <cfRule type="colorScale" priority="2100">
      <colorScale>
        <cfvo type="min"/>
        <cfvo type="percentile" val="50"/>
        <cfvo type="max"/>
        <color rgb="FF63BE7B"/>
        <color rgb="FFFCFCFF"/>
        <color rgb="FFF8696B"/>
      </colorScale>
    </cfRule>
  </conditionalFormatting>
  <conditionalFormatting sqref="W8">
    <cfRule type="colorScale" priority="2099">
      <colorScale>
        <cfvo type="min"/>
        <cfvo type="percentile" val="50"/>
        <cfvo type="max"/>
        <color rgb="FF63BE7B"/>
        <color rgb="FFFCFCFF"/>
        <color rgb="FFF8696B"/>
      </colorScale>
    </cfRule>
  </conditionalFormatting>
  <conditionalFormatting sqref="D9">
    <cfRule type="colorScale" priority="2049">
      <colorScale>
        <cfvo type="min"/>
        <cfvo type="percentile" val="50"/>
        <cfvo type="max"/>
        <color rgb="FFF8696B"/>
        <color rgb="FFFCFCFF"/>
        <color rgb="FF63BE7B"/>
      </colorScale>
    </cfRule>
  </conditionalFormatting>
  <conditionalFormatting sqref="D9">
    <cfRule type="colorScale" priority="1998">
      <colorScale>
        <cfvo type="min"/>
        <cfvo type="percentile" val="50"/>
        <cfvo type="max"/>
        <color rgb="FFF8696B"/>
        <color rgb="FFFCFCFF"/>
        <color rgb="FF63BE7B"/>
      </colorScale>
    </cfRule>
  </conditionalFormatting>
  <conditionalFormatting sqref="E9">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E9">
    <cfRule type="colorScale" priority="1999">
      <colorScale>
        <cfvo type="min"/>
        <cfvo type="max"/>
        <color rgb="FFFCFCFF"/>
        <color rgb="FF63BE7B"/>
      </colorScale>
    </cfRule>
    <cfRule type="colorScale" priority="2000">
      <colorScale>
        <cfvo type="min"/>
        <cfvo type="max"/>
        <color rgb="FFFCFCFF"/>
        <color rgb="FF63BE7B"/>
      </colorScale>
    </cfRule>
    <cfRule type="colorScale" priority="2001">
      <colorScale>
        <cfvo type="min"/>
        <cfvo type="max"/>
        <color rgb="FFFCFCFF"/>
        <color rgb="FF63BE7B"/>
      </colorScale>
    </cfRule>
  </conditionalFormatting>
  <conditionalFormatting sqref="N9">
    <cfRule type="colorScale" priority="1930">
      <colorScale>
        <cfvo type="min"/>
        <cfvo type="max"/>
        <color rgb="FFFCFCFF"/>
        <color rgb="FF63BE7B"/>
      </colorScale>
    </cfRule>
    <cfRule type="colorScale" priority="1931">
      <colorScale>
        <cfvo type="min"/>
        <cfvo type="max"/>
        <color rgb="FFFCFCFF"/>
        <color rgb="FF63BE7B"/>
      </colorScale>
    </cfRule>
    <cfRule type="colorScale" priority="1932">
      <colorScale>
        <cfvo type="min"/>
        <cfvo type="percentile" val="50"/>
        <cfvo type="max"/>
        <color rgb="FFF8696B"/>
        <color rgb="FFFFEB84"/>
        <color rgb="FF63BE7B"/>
      </colorScale>
    </cfRule>
    <cfRule type="colorScale" priority="1933">
      <colorScale>
        <cfvo type="min"/>
        <cfvo type="max"/>
        <color rgb="FFFFEF9C"/>
        <color rgb="FF63BE7B"/>
      </colorScale>
    </cfRule>
  </conditionalFormatting>
  <conditionalFormatting sqref="E9:M9">
    <cfRule type="colorScale" priority="1977">
      <colorScale>
        <cfvo type="min"/>
        <cfvo type="max"/>
        <color rgb="FFFCFCFF"/>
        <color rgb="FF63BE7B"/>
      </colorScale>
    </cfRule>
    <cfRule type="colorScale" priority="1978">
      <colorScale>
        <cfvo type="min"/>
        <cfvo type="max"/>
        <color rgb="FFFCFCFF"/>
        <color rgb="FF63BE7B"/>
      </colorScale>
    </cfRule>
    <cfRule type="colorScale" priority="1979">
      <colorScale>
        <cfvo type="min"/>
        <cfvo type="percentile" val="50"/>
        <cfvo type="max"/>
        <color rgb="FFF8696B"/>
        <color rgb="FFFFEB84"/>
        <color rgb="FF63BE7B"/>
      </colorScale>
    </cfRule>
    <cfRule type="colorScale" priority="1980">
      <colorScale>
        <cfvo type="min"/>
        <cfvo type="max"/>
        <color rgb="FFFFEF9C"/>
        <color rgb="FF63BE7B"/>
      </colorScale>
    </cfRule>
  </conditionalFormatting>
  <conditionalFormatting sqref="F9">
    <cfRule type="colorScale" priority="2050">
      <colorScale>
        <cfvo type="min"/>
        <cfvo type="max"/>
        <color rgb="FFFCFCFF"/>
        <color rgb="FF63BE7B"/>
      </colorScale>
    </cfRule>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fRule type="colorScale" priority="2059">
      <colorScale>
        <cfvo type="min"/>
        <cfvo type="percentile" val="50"/>
        <cfvo type="max"/>
        <color rgb="FFF8696B"/>
        <color rgb="FFFCFCFF"/>
        <color rgb="FF63BE7B"/>
      </colorScale>
    </cfRule>
  </conditionalFormatting>
  <conditionalFormatting sqref="F9">
    <cfRule type="colorScale" priority="2002">
      <colorScale>
        <cfvo type="min"/>
        <cfvo type="max"/>
        <color rgb="FFFCFCFF"/>
        <color rgb="FF63BE7B"/>
      </colorScale>
    </cfRule>
    <cfRule type="colorScale" priority="2003">
      <colorScale>
        <cfvo type="min"/>
        <cfvo type="max"/>
        <color rgb="FFFCFCFF"/>
        <color rgb="FF63BE7B"/>
      </colorScale>
    </cfRule>
    <cfRule type="colorScale" priority="2004">
      <colorScale>
        <cfvo type="min"/>
        <cfvo type="max"/>
        <color rgb="FFFCFCFF"/>
        <color rgb="FF63BE7B"/>
      </colorScale>
    </cfRule>
  </conditionalFormatting>
  <conditionalFormatting sqref="G9">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fRule type="colorScale" priority="2062">
      <colorScale>
        <cfvo type="min"/>
        <cfvo type="percentile" val="50"/>
        <cfvo type="max"/>
        <color rgb="FFF8696B"/>
        <color rgb="FFFCFCFF"/>
        <color rgb="FF63BE7B"/>
      </colorScale>
    </cfRule>
  </conditionalFormatting>
  <conditionalFormatting sqref="G9">
    <cfRule type="colorScale" priority="2005">
      <colorScale>
        <cfvo type="min"/>
        <cfvo type="max"/>
        <color rgb="FFFCFCFF"/>
        <color rgb="FF63BE7B"/>
      </colorScale>
    </cfRule>
    <cfRule type="colorScale" priority="2006">
      <colorScale>
        <cfvo type="min"/>
        <cfvo type="max"/>
        <color rgb="FFFCFCFF"/>
        <color rgb="FF63BE7B"/>
      </colorScale>
    </cfRule>
    <cfRule type="colorScale" priority="2007">
      <colorScale>
        <cfvo type="min"/>
        <cfvo type="max"/>
        <color rgb="FFFCFCFF"/>
        <color rgb="FF63BE7B"/>
      </colorScale>
    </cfRule>
  </conditionalFormatting>
  <conditionalFormatting sqref="H9">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fRule type="colorScale" priority="2065">
      <colorScale>
        <cfvo type="min"/>
        <cfvo type="percentile" val="50"/>
        <cfvo type="max"/>
        <color rgb="FFF8696B"/>
        <color rgb="FFFCFCFF"/>
        <color rgb="FF63BE7B"/>
      </colorScale>
    </cfRule>
  </conditionalFormatting>
  <conditionalFormatting sqref="H9">
    <cfRule type="colorScale" priority="1997">
      <colorScale>
        <cfvo type="min"/>
        <cfvo type="percentile" val="50"/>
        <cfvo type="max"/>
        <color rgb="FFF8696B"/>
        <color rgb="FFFCFCFF"/>
        <color rgb="FF5A8AC6"/>
      </colorScale>
    </cfRule>
  </conditionalFormatting>
  <conditionalFormatting sqref="H9">
    <cfRule type="colorScale" priority="2008">
      <colorScale>
        <cfvo type="min"/>
        <cfvo type="percentile" val="50"/>
        <cfvo type="max"/>
        <color rgb="FFF8696B"/>
        <color rgb="FFFCFCFF"/>
        <color rgb="FF63BE7B"/>
      </colorScale>
    </cfRule>
    <cfRule type="colorScale" priority="2009">
      <colorScale>
        <cfvo type="min"/>
        <cfvo type="max"/>
        <color rgb="FFFCFCFF"/>
        <color rgb="FF63BE7B"/>
      </colorScale>
    </cfRule>
    <cfRule type="colorScale" priority="2010">
      <colorScale>
        <cfvo type="min"/>
        <cfvo type="percentile" val="50"/>
        <cfvo type="max"/>
        <color rgb="FFF8696B"/>
        <color rgb="FFFCFCFF"/>
        <color rgb="FF63BE7B"/>
      </colorScale>
    </cfRule>
    <cfRule type="colorScale" priority="2011">
      <colorScale>
        <cfvo type="min"/>
        <cfvo type="max"/>
        <color rgb="FFFCFCFF"/>
        <color rgb="FF63BE7B"/>
      </colorScale>
    </cfRule>
    <cfRule type="colorScale" priority="2012">
      <colorScale>
        <cfvo type="min"/>
        <cfvo type="percentile" val="50"/>
        <cfvo type="max"/>
        <color rgb="FFF8696B"/>
        <color rgb="FFFCFCFF"/>
        <color rgb="FF63BE7B"/>
      </colorScale>
    </cfRule>
  </conditionalFormatting>
  <conditionalFormatting sqref="I9">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fRule type="colorScale" priority="2068">
      <colorScale>
        <cfvo type="min"/>
        <cfvo type="percentile" val="50"/>
        <cfvo type="max"/>
        <color rgb="FFF8696B"/>
        <color rgb="FFFCFCFF"/>
        <color rgb="FF63BE7B"/>
      </colorScale>
    </cfRule>
  </conditionalFormatting>
  <conditionalFormatting sqref="N9">
    <cfRule type="colorScale" priority="1938">
      <colorScale>
        <cfvo type="min"/>
        <cfvo type="max"/>
        <color rgb="FFFCFCFF"/>
        <color rgb="FF63BE7B"/>
      </colorScale>
    </cfRule>
    <cfRule type="colorScale" priority="1939">
      <colorScale>
        <cfvo type="min"/>
        <cfvo type="percentile" val="50"/>
        <cfvo type="max"/>
        <color rgb="FFF8696B"/>
        <color rgb="FFFCFCFF"/>
        <color rgb="FF63BE7B"/>
      </colorScale>
    </cfRule>
    <cfRule type="colorScale" priority="1940">
      <colorScale>
        <cfvo type="min"/>
        <cfvo type="percentile" val="50"/>
        <cfvo type="max"/>
        <color rgb="FFF8696B"/>
        <color rgb="FFFCFCFF"/>
        <color rgb="FF63BE7B"/>
      </colorScale>
    </cfRule>
    <cfRule type="colorScale" priority="1941">
      <colorScale>
        <cfvo type="min"/>
        <cfvo type="percentile" val="50"/>
        <cfvo type="max"/>
        <color rgb="FFF8696B"/>
        <color rgb="FFFCFCFF"/>
        <color rgb="FF5A8AC6"/>
      </colorScale>
    </cfRule>
    <cfRule type="colorScale" priority="1942">
      <colorScale>
        <cfvo type="min"/>
        <cfvo type="percentile" val="50"/>
        <cfvo type="max"/>
        <color rgb="FFF8696B"/>
        <color rgb="FFFCFCFF"/>
        <color rgb="FF63BE7B"/>
      </colorScale>
    </cfRule>
    <cfRule type="colorScale" priority="1943">
      <colorScale>
        <cfvo type="min"/>
        <cfvo type="percentile" val="50"/>
        <cfvo type="max"/>
        <color rgb="FFF8696B"/>
        <color rgb="FFFCFCFF"/>
        <color rgb="FF63BE7B"/>
      </colorScale>
    </cfRule>
    <cfRule type="colorScale" priority="1944">
      <colorScale>
        <cfvo type="min"/>
        <cfvo type="max"/>
        <color rgb="FFFCFCFF"/>
        <color rgb="FF63BE7B"/>
      </colorScale>
    </cfRule>
    <cfRule type="colorScale" priority="1945">
      <colorScale>
        <cfvo type="min"/>
        <cfvo type="percentile" val="50"/>
        <cfvo type="max"/>
        <color rgb="FFF8696B"/>
        <color rgb="FFFCFCFF"/>
        <color rgb="FF63BE7B"/>
      </colorScale>
    </cfRule>
    <cfRule type="colorScale" priority="1946">
      <colorScale>
        <cfvo type="min"/>
        <cfvo type="percentile" val="50"/>
        <cfvo type="max"/>
        <color rgb="FFF8696B"/>
        <color rgb="FFFCFCFF"/>
        <color rgb="FF63BE7B"/>
      </colorScale>
    </cfRule>
    <cfRule type="colorScale" priority="1947">
      <colorScale>
        <cfvo type="min"/>
        <cfvo type="max"/>
        <color rgb="FFFCFCFF"/>
        <color rgb="FF63BE7B"/>
      </colorScale>
    </cfRule>
  </conditionalFormatting>
  <conditionalFormatting sqref="I9:J9">
    <cfRule type="colorScale" priority="2013">
      <colorScale>
        <cfvo type="min"/>
        <cfvo type="percentile" val="50"/>
        <cfvo type="max"/>
        <color rgb="FFF8696B"/>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percentile" val="50"/>
        <cfvo type="max"/>
        <color rgb="FFF8696B"/>
        <color rgb="FFFCFCFF"/>
        <color rgb="FF5A8AC6"/>
      </colorScale>
    </cfRule>
    <cfRule type="colorScale" priority="2017">
      <colorScale>
        <cfvo type="min"/>
        <cfvo type="percentile" val="50"/>
        <cfvo type="max"/>
        <color rgb="FFF8696B"/>
        <color rgb="FFFCFCFF"/>
        <color rgb="FF63BE7B"/>
      </colorScale>
    </cfRule>
    <cfRule type="colorScale" priority="2018">
      <colorScale>
        <cfvo type="min"/>
        <cfvo type="percentile" val="50"/>
        <cfvo type="max"/>
        <color rgb="FFF8696B"/>
        <color rgb="FFFCFCFF"/>
        <color rgb="FF63BE7B"/>
      </colorScale>
    </cfRule>
    <cfRule type="colorScale" priority="2019">
      <colorScale>
        <cfvo type="min"/>
        <cfvo type="max"/>
        <color rgb="FFFCFCFF"/>
        <color rgb="FF63BE7B"/>
      </colorScale>
    </cfRule>
    <cfRule type="colorScale" priority="2020">
      <colorScale>
        <cfvo type="min"/>
        <cfvo type="percentile" val="50"/>
        <cfvo type="max"/>
        <color rgb="FFF8696B"/>
        <color rgb="FFFCFCFF"/>
        <color rgb="FF63BE7B"/>
      </colorScale>
    </cfRule>
  </conditionalFormatting>
  <conditionalFormatting sqref="J9">
    <cfRule type="colorScale" priority="2072">
      <colorScale>
        <cfvo type="min"/>
        <cfvo type="percentile" val="50"/>
        <cfvo type="max"/>
        <color rgb="FFF8696B"/>
        <color rgb="FFFCFCFF"/>
        <color rgb="FF63BE7B"/>
      </colorScale>
    </cfRule>
    <cfRule type="colorScale" priority="2073">
      <colorScale>
        <cfvo type="min"/>
        <cfvo type="max"/>
        <color rgb="FFFCFCFF"/>
        <color rgb="FF63BE7B"/>
      </colorScale>
    </cfRule>
    <cfRule type="colorScale" priority="2074">
      <colorScale>
        <cfvo type="min"/>
        <cfvo type="percentile" val="50"/>
        <cfvo type="max"/>
        <color rgb="FFF8696B"/>
        <color rgb="FFFCFCFF"/>
        <color rgb="FF63BE7B"/>
      </colorScale>
    </cfRule>
  </conditionalFormatting>
  <conditionalFormatting sqref="K9">
    <cfRule type="colorScale" priority="2075">
      <colorScale>
        <cfvo type="min"/>
        <cfvo type="percentile" val="50"/>
        <cfvo type="max"/>
        <color rgb="FFF8696B"/>
        <color rgb="FFFCFCFF"/>
        <color rgb="FF63BE7B"/>
      </colorScale>
    </cfRule>
  </conditionalFormatting>
  <conditionalFormatting sqref="K9:L9">
    <cfRule type="colorScale" priority="1981">
      <colorScale>
        <cfvo type="min"/>
        <cfvo type="max"/>
        <color rgb="FFFCFCFF"/>
        <color rgb="FF63BE7B"/>
      </colorScale>
    </cfRule>
    <cfRule type="colorScale" priority="1982">
      <colorScale>
        <cfvo type="min"/>
        <cfvo type="max"/>
        <color rgb="FFFCFCFF"/>
        <color rgb="FF63BE7B"/>
      </colorScale>
    </cfRule>
    <cfRule type="colorScale" priority="1983">
      <colorScale>
        <cfvo type="min"/>
        <cfvo type="max"/>
        <color rgb="FFFCFCFF"/>
        <color rgb="FF63BE7B"/>
      </colorScale>
    </cfRule>
    <cfRule type="colorScale" priority="1993">
      <colorScale>
        <cfvo type="min"/>
        <cfvo type="percentile" val="50"/>
        <cfvo type="max"/>
        <color rgb="FFF8696B"/>
        <color rgb="FFFCFCFF"/>
        <color rgb="FF63BE7B"/>
      </colorScale>
    </cfRule>
    <cfRule type="colorScale" priority="1994">
      <colorScale>
        <cfvo type="min"/>
        <cfvo type="max"/>
        <color rgb="FFFCFCFF"/>
        <color rgb="FF63BE7B"/>
      </colorScale>
    </cfRule>
  </conditionalFormatting>
  <conditionalFormatting sqref="L9">
    <cfRule type="colorScale" priority="2076">
      <colorScale>
        <cfvo type="min"/>
        <cfvo type="percentile" val="50"/>
        <cfvo type="max"/>
        <color rgb="FFF8696B"/>
        <color rgb="FFFCFCFF"/>
        <color rgb="FF63BE7B"/>
      </colorScale>
    </cfRule>
  </conditionalFormatting>
  <conditionalFormatting sqref="M9">
    <cfRule type="colorScale" priority="2077">
      <colorScale>
        <cfvo type="min"/>
        <cfvo type="percentile" val="50"/>
        <cfvo type="max"/>
        <color rgb="FFF8696B"/>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onditionalFormatting>
  <conditionalFormatting sqref="M9">
    <cfRule type="colorScale" priority="2021">
      <colorScale>
        <cfvo type="min"/>
        <cfvo type="max"/>
        <color rgb="FFFCFCFF"/>
        <color rgb="FF63BE7B"/>
      </colorScale>
    </cfRule>
    <cfRule type="colorScale" priority="2022">
      <colorScale>
        <cfvo type="min"/>
        <cfvo type="max"/>
        <color rgb="FFFCFCFF"/>
        <color rgb="FF63BE7B"/>
      </colorScale>
    </cfRule>
    <cfRule type="colorScale" priority="2023">
      <colorScale>
        <cfvo type="min"/>
        <cfvo type="max"/>
        <color rgb="FFFCFCFF"/>
        <color rgb="FF63BE7B"/>
      </colorScale>
    </cfRule>
  </conditionalFormatting>
  <conditionalFormatting sqref="N9">
    <cfRule type="colorScale" priority="1948">
      <colorScale>
        <cfvo type="min"/>
        <cfvo type="percentile" val="50"/>
        <cfvo type="max"/>
        <color rgb="FFF8696B"/>
        <color rgb="FFFCFCFF"/>
        <color rgb="FF63BE7B"/>
      </colorScale>
    </cfRule>
  </conditionalFormatting>
  <conditionalFormatting sqref="N9">
    <cfRule type="colorScale" priority="1928">
      <colorScale>
        <cfvo type="min"/>
        <cfvo type="max"/>
        <color rgb="FFFCFCFF"/>
        <color rgb="FF63BE7B"/>
      </colorScale>
    </cfRule>
    <cfRule type="colorScale" priority="1929">
      <colorScale>
        <cfvo type="min"/>
        <cfvo type="percentile" val="50"/>
        <cfvo type="max"/>
        <color rgb="FFF8696B"/>
        <color rgb="FFFCFCFF"/>
        <color rgb="FF63BE7B"/>
      </colorScale>
    </cfRule>
    <cfRule type="colorScale" priority="1934">
      <colorScale>
        <cfvo type="min"/>
        <cfvo type="max"/>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FEB84"/>
        <color rgb="FF63BE7B"/>
      </colorScale>
    </cfRule>
    <cfRule type="colorScale" priority="1937">
      <colorScale>
        <cfvo type="min"/>
        <cfvo type="max"/>
        <color rgb="FFFFEF9C"/>
        <color rgb="FF63BE7B"/>
      </colorScale>
    </cfRule>
    <cfRule type="colorScale" priority="1949">
      <colorScale>
        <cfvo type="min"/>
        <cfvo type="max"/>
        <color rgb="FFFCFCFF"/>
        <color rgb="FF63BE7B"/>
      </colorScale>
    </cfRule>
    <cfRule type="colorScale" priority="1950">
      <colorScale>
        <cfvo type="min"/>
        <cfvo type="max"/>
        <color rgb="FFFCFCFF"/>
        <color rgb="FF63BE7B"/>
      </colorScale>
    </cfRule>
    <cfRule type="colorScale" priority="1951">
      <colorScale>
        <cfvo type="min"/>
        <cfvo type="percentile" val="50"/>
        <cfvo type="max"/>
        <color rgb="FFF8696B"/>
        <color rgb="FFFFEB84"/>
        <color rgb="FF63BE7B"/>
      </colorScale>
    </cfRule>
    <cfRule type="colorScale" priority="1952">
      <colorScale>
        <cfvo type="min"/>
        <cfvo type="max"/>
        <color rgb="FFFFEF9C"/>
        <color rgb="FF63BE7B"/>
      </colorScale>
    </cfRule>
    <cfRule type="colorScale" priority="1953">
      <colorScale>
        <cfvo type="min"/>
        <cfvo type="percentile" val="50"/>
        <cfvo type="max"/>
        <color rgb="FFF8696B"/>
        <color rgb="FFFCFCFF"/>
        <color rgb="FF63BE7B"/>
      </colorScale>
    </cfRule>
    <cfRule type="colorScale" priority="1954">
      <colorScale>
        <cfvo type="min"/>
        <cfvo type="max"/>
        <color rgb="FFFCFCFF"/>
        <color rgb="FF63BE7B"/>
      </colorScale>
    </cfRule>
    <cfRule type="colorScale" priority="1955">
      <colorScale>
        <cfvo type="min"/>
        <cfvo type="percentile" val="50"/>
        <cfvo type="max"/>
        <color rgb="FFF8696B"/>
        <color rgb="FFFCFCFF"/>
        <color rgb="FF63BE7B"/>
      </colorScale>
    </cfRule>
    <cfRule type="colorScale" priority="1956">
      <colorScale>
        <cfvo type="min"/>
        <cfvo type="percentile" val="50"/>
        <cfvo type="max"/>
        <color rgb="FFF8696B"/>
        <color rgb="FFFCFCFF"/>
        <color rgb="FF5A8AC6"/>
      </colorScale>
    </cfRule>
    <cfRule type="colorScale" priority="1957">
      <colorScale>
        <cfvo type="min"/>
        <cfvo type="percentile" val="50"/>
        <cfvo type="max"/>
        <color rgb="FFF8696B"/>
        <color rgb="FFFCFCFF"/>
        <color rgb="FF63BE7B"/>
      </colorScale>
    </cfRule>
    <cfRule type="colorScale" priority="1958">
      <colorScale>
        <cfvo type="min"/>
        <cfvo type="percentile" val="50"/>
        <cfvo type="max"/>
        <color rgb="FFF8696B"/>
        <color rgb="FFFCFCFF"/>
        <color rgb="FF63BE7B"/>
      </colorScale>
    </cfRule>
    <cfRule type="colorScale" priority="1959">
      <colorScale>
        <cfvo type="min"/>
        <cfvo type="max"/>
        <color rgb="FFFCFCFF"/>
        <color rgb="FF63BE7B"/>
      </colorScale>
    </cfRule>
    <cfRule type="colorScale" priority="1960">
      <colorScale>
        <cfvo type="min"/>
        <cfvo type="percentile" val="50"/>
        <cfvo type="max"/>
        <color rgb="FFF8696B"/>
        <color rgb="FFFCFCFF"/>
        <color rgb="FF63BE7B"/>
      </colorScale>
    </cfRule>
    <cfRule type="colorScale" priority="1961">
      <colorScale>
        <cfvo type="min"/>
        <cfvo type="max"/>
        <color rgb="FFFCFCFF"/>
        <color rgb="FF63BE7B"/>
      </colorScale>
    </cfRule>
    <cfRule type="colorScale" priority="1962">
      <colorScale>
        <cfvo type="min"/>
        <cfvo type="max"/>
        <color rgb="FFFCFCFF"/>
        <color rgb="FF63BE7B"/>
      </colorScale>
    </cfRule>
    <cfRule type="colorScale" priority="1963">
      <colorScale>
        <cfvo type="min"/>
        <cfvo type="max"/>
        <color rgb="FFFCFCFF"/>
        <color rgb="FF63BE7B"/>
      </colorScale>
    </cfRule>
    <cfRule type="colorScale" priority="1964">
      <colorScale>
        <cfvo type="min"/>
        <cfvo type="percentile" val="50"/>
        <cfvo type="max"/>
        <color rgb="FFF8696B"/>
        <color rgb="FFFFEB84"/>
        <color rgb="FF63BE7B"/>
      </colorScale>
    </cfRule>
    <cfRule type="colorScale" priority="1965">
      <colorScale>
        <cfvo type="min"/>
        <cfvo type="max"/>
        <color rgb="FFFFEF9C"/>
        <color rgb="FF63BE7B"/>
      </colorScale>
    </cfRule>
    <cfRule type="colorScale" priority="1966">
      <colorScale>
        <cfvo type="min"/>
        <cfvo type="max"/>
        <color rgb="FFFCFCFF"/>
        <color rgb="FF63BE7B"/>
      </colorScale>
    </cfRule>
  </conditionalFormatting>
  <conditionalFormatting sqref="I9:J9">
    <cfRule type="colorScale" priority="2069">
      <colorScale>
        <cfvo type="min"/>
        <cfvo type="percentile" val="50"/>
        <cfvo type="max"/>
        <color rgb="FFF8696B"/>
        <color rgb="FFFCFCFF"/>
        <color rgb="FF63BE7B"/>
      </colorScale>
    </cfRule>
    <cfRule type="colorScale" priority="2070">
      <colorScale>
        <cfvo type="min"/>
        <cfvo type="max"/>
        <color rgb="FFFCFCFF"/>
        <color rgb="FF63BE7B"/>
      </colorScale>
    </cfRule>
  </conditionalFormatting>
  <conditionalFormatting sqref="J9">
    <cfRule type="colorScale" priority="2071">
      <colorScale>
        <cfvo type="min"/>
        <cfvo type="percentile" val="50"/>
        <cfvo type="max"/>
        <color rgb="FFF8696B"/>
        <color rgb="FFFCFCFF"/>
        <color rgb="FF63BE7B"/>
      </colorScale>
    </cfRule>
  </conditionalFormatting>
  <conditionalFormatting sqref="O9">
    <cfRule type="colorScale" priority="2051">
      <colorScale>
        <cfvo type="min"/>
        <cfvo type="percentile" val="50"/>
        <cfvo type="max"/>
        <color rgb="FF63BE7B"/>
        <color rgb="FFFCFCFF"/>
        <color rgb="FFF8696B"/>
      </colorScale>
    </cfRule>
  </conditionalFormatting>
  <conditionalFormatting sqref="O9">
    <cfRule type="colorScale" priority="2024">
      <colorScale>
        <cfvo type="min"/>
        <cfvo type="percentile" val="50"/>
        <cfvo type="max"/>
        <color rgb="FF63BE7B"/>
        <color rgb="FFFCFCFF"/>
        <color rgb="FFF8696B"/>
      </colorScale>
    </cfRule>
    <cfRule type="colorScale" priority="2025">
      <colorScale>
        <cfvo type="min"/>
        <cfvo type="percentile" val="50"/>
        <cfvo type="max"/>
        <color rgb="FF63BE7B"/>
        <color rgb="FFFCFCFF"/>
        <color rgb="FFF8696B"/>
      </colorScale>
    </cfRule>
    <cfRule type="colorScale" priority="2026">
      <colorScale>
        <cfvo type="min"/>
        <cfvo type="percentile" val="50"/>
        <cfvo type="max"/>
        <color rgb="FF63BE7B"/>
        <color rgb="FFFCFCFF"/>
        <color rgb="FFF8696B"/>
      </colorScale>
    </cfRule>
    <cfRule type="colorScale" priority="2027">
      <colorScale>
        <cfvo type="min"/>
        <cfvo type="percentile" val="50"/>
        <cfvo type="max"/>
        <color rgb="FF63BE7B"/>
        <color rgb="FFFCFCFF"/>
        <color rgb="FFF8696B"/>
      </colorScale>
    </cfRule>
  </conditionalFormatting>
  <conditionalFormatting sqref="P9">
    <cfRule type="colorScale" priority="2080">
      <colorScale>
        <cfvo type="min"/>
        <cfvo type="percentile" val="50"/>
        <cfvo type="max"/>
        <color rgb="FF63BE7B"/>
        <color rgb="FFFCFCFF"/>
        <color rgb="FFF8696B"/>
      </colorScale>
    </cfRule>
  </conditionalFormatting>
  <conditionalFormatting sqref="P9">
    <cfRule type="colorScale" priority="2028">
      <colorScale>
        <cfvo type="min"/>
        <cfvo type="percentile" val="50"/>
        <cfvo type="max"/>
        <color rgb="FF63BE7B"/>
        <color rgb="FFFCFCFF"/>
        <color rgb="FFF8696B"/>
      </colorScale>
    </cfRule>
    <cfRule type="colorScale" priority="2029">
      <colorScale>
        <cfvo type="min"/>
        <cfvo type="percentile" val="50"/>
        <cfvo type="max"/>
        <color rgb="FF63BE7B"/>
        <color rgb="FFFCFCFF"/>
        <color rgb="FFF8696B"/>
      </colorScale>
    </cfRule>
    <cfRule type="colorScale" priority="2030">
      <colorScale>
        <cfvo type="min"/>
        <cfvo type="max"/>
        <color rgb="FFFCFCFF"/>
        <color rgb="FFF8696B"/>
      </colorScale>
    </cfRule>
  </conditionalFormatting>
  <conditionalFormatting sqref="Q9">
    <cfRule type="colorScale" priority="2081">
      <colorScale>
        <cfvo type="min"/>
        <cfvo type="percentile" val="50"/>
        <cfvo type="max"/>
        <color rgb="FFF8696B"/>
        <color rgb="FFFCFCFF"/>
        <color rgb="FF63BE7B"/>
      </colorScale>
    </cfRule>
  </conditionalFormatting>
  <conditionalFormatting sqref="Q9">
    <cfRule type="colorScale" priority="2031">
      <colorScale>
        <cfvo type="min"/>
        <cfvo type="percentile" val="50"/>
        <cfvo type="max"/>
        <color rgb="FFF8696B"/>
        <color rgb="FFFCFCFF"/>
        <color rgb="FF63BE7B"/>
      </colorScale>
    </cfRule>
    <cfRule type="colorScale" priority="2032">
      <colorScale>
        <cfvo type="min"/>
        <cfvo type="max"/>
        <color rgb="FFFFEF9C"/>
        <color rgb="FF63BE7B"/>
      </colorScale>
    </cfRule>
    <cfRule type="colorScale" priority="2033">
      <colorScale>
        <cfvo type="min"/>
        <cfvo type="max"/>
        <color rgb="FFFFEF9C"/>
        <color rgb="FF63BE7B"/>
      </colorScale>
    </cfRule>
    <cfRule type="colorScale" priority="2034">
      <colorScale>
        <cfvo type="min"/>
        <cfvo type="max"/>
        <color rgb="FFFFEF9C"/>
        <color rgb="FF63BE7B"/>
      </colorScale>
    </cfRule>
    <cfRule type="colorScale" priority="2035">
      <colorScale>
        <cfvo type="min"/>
        <cfvo type="max"/>
        <color rgb="FFFCFCFF"/>
        <color rgb="FF63BE7B"/>
      </colorScale>
    </cfRule>
    <cfRule type="colorScale" priority="2036">
      <colorScale>
        <cfvo type="min"/>
        <cfvo type="max"/>
        <color rgb="FFFCFCFF"/>
        <color rgb="FF63BE7B"/>
      </colorScale>
    </cfRule>
    <cfRule type="colorScale" priority="2037">
      <colorScale>
        <cfvo type="min"/>
        <cfvo type="percentile" val="50"/>
        <cfvo type="max"/>
        <color rgb="FFF8696B"/>
        <color rgb="FFFCFCFF"/>
        <color rgb="FF63BE7B"/>
      </colorScale>
    </cfRule>
  </conditionalFormatting>
  <conditionalFormatting sqref="Q9:U9 W9">
    <cfRule type="colorScale" priority="1984">
      <colorScale>
        <cfvo type="min"/>
        <cfvo type="max"/>
        <color rgb="FFFFEF9C"/>
        <color rgb="FF63BE7B"/>
      </colorScale>
    </cfRule>
  </conditionalFormatting>
  <conditionalFormatting sqref="R9:S9">
    <cfRule type="colorScale" priority="1985">
      <colorScale>
        <cfvo type="min"/>
        <cfvo type="percentile" val="50"/>
        <cfvo type="max"/>
        <color rgb="FFF8696B"/>
        <color rgb="FFFCFCFF"/>
        <color rgb="FF63BE7B"/>
      </colorScale>
    </cfRule>
    <cfRule type="colorScale" priority="1986">
      <colorScale>
        <cfvo type="min"/>
        <cfvo type="max"/>
        <color rgb="FFFCFCFF"/>
        <color rgb="FF63BE7B"/>
      </colorScale>
    </cfRule>
    <cfRule type="colorScale" priority="1987">
      <colorScale>
        <cfvo type="min"/>
        <cfvo type="max"/>
        <color rgb="FFFFEF9C"/>
        <color rgb="FF63BE7B"/>
      </colorScale>
    </cfRule>
    <cfRule type="colorScale" priority="1988">
      <colorScale>
        <cfvo type="min"/>
        <cfvo type="max"/>
        <color rgb="FFFFEF9C"/>
        <color rgb="FF63BE7B"/>
      </colorScale>
    </cfRule>
    <cfRule type="colorScale" priority="1989">
      <colorScale>
        <cfvo type="min"/>
        <cfvo type="max"/>
        <color rgb="FFFCFCFF"/>
        <color rgb="FF63BE7B"/>
      </colorScale>
    </cfRule>
    <cfRule type="colorScale" priority="1995">
      <colorScale>
        <cfvo type="min"/>
        <cfvo type="percentile" val="50"/>
        <cfvo type="max"/>
        <color rgb="FFF8696B"/>
        <color rgb="FFFCFCFF"/>
        <color rgb="FF63BE7B"/>
      </colorScale>
    </cfRule>
    <cfRule type="colorScale" priority="1996">
      <colorScale>
        <cfvo type="min"/>
        <cfvo type="max"/>
        <color rgb="FFFCFCFF"/>
        <color rgb="FF63BE7B"/>
      </colorScale>
    </cfRule>
  </conditionalFormatting>
  <conditionalFormatting sqref="T9">
    <cfRule type="colorScale" priority="2082">
      <colorScale>
        <cfvo type="min"/>
        <cfvo type="percentile" val="50"/>
        <cfvo type="max"/>
        <color rgb="FFF8696B"/>
        <color rgb="FFFCFCFF"/>
        <color rgb="FF63BE7B"/>
      </colorScale>
    </cfRule>
    <cfRule type="colorScale" priority="2083">
      <colorScale>
        <cfvo type="min"/>
        <cfvo type="max"/>
        <color rgb="FFFCFCFF"/>
        <color rgb="FF63BE7B"/>
      </colorScale>
    </cfRule>
  </conditionalFormatting>
  <conditionalFormatting sqref="T9">
    <cfRule type="colorScale" priority="2038">
      <colorScale>
        <cfvo type="min"/>
        <cfvo type="percentile" val="50"/>
        <cfvo type="max"/>
        <color rgb="FFF8696B"/>
        <color rgb="FFFCFCFF"/>
        <color rgb="FF63BE7B"/>
      </colorScale>
    </cfRule>
    <cfRule type="colorScale" priority="2039">
      <colorScale>
        <cfvo type="min"/>
        <cfvo type="max"/>
        <color rgb="FFFCFCFF"/>
        <color rgb="FF63BE7B"/>
      </colorScale>
    </cfRule>
    <cfRule type="colorScale" priority="2040">
      <colorScale>
        <cfvo type="min"/>
        <cfvo type="max"/>
        <color rgb="FFFFEF9C"/>
        <color rgb="FF63BE7B"/>
      </colorScale>
    </cfRule>
    <cfRule type="colorScale" priority="2041">
      <colorScale>
        <cfvo type="min"/>
        <cfvo type="max"/>
        <color rgb="FFFFEF9C"/>
        <color rgb="FF63BE7B"/>
      </colorScale>
    </cfRule>
    <cfRule type="colorScale" priority="2042">
      <colorScale>
        <cfvo type="min"/>
        <cfvo type="max"/>
        <color rgb="FFFCFCFF"/>
        <color rgb="FF63BE7B"/>
      </colorScale>
    </cfRule>
    <cfRule type="colorScale" priority="2043">
      <colorScale>
        <cfvo type="min"/>
        <cfvo type="max"/>
        <color rgb="FFFCFCFF"/>
        <color rgb="FF63BE7B"/>
      </colorScale>
    </cfRule>
  </conditionalFormatting>
  <conditionalFormatting sqref="U9">
    <cfRule type="colorScale" priority="2052">
      <colorScale>
        <cfvo type="min"/>
        <cfvo type="percentile" val="50"/>
        <cfvo type="max"/>
        <color rgb="FFF8696B"/>
        <color rgb="FFFCFCFF"/>
        <color rgb="FF63BE7B"/>
      </colorScale>
    </cfRule>
    <cfRule type="colorScale" priority="2053">
      <colorScale>
        <cfvo type="min"/>
        <cfvo type="max"/>
        <color rgb="FFFCFCFF"/>
        <color rgb="FF63BE7B"/>
      </colorScale>
    </cfRule>
  </conditionalFormatting>
  <conditionalFormatting sqref="U9 W9">
    <cfRule type="colorScale" priority="1990">
      <colorScale>
        <cfvo type="min"/>
        <cfvo type="max"/>
        <color rgb="FFFFEF9C"/>
        <color rgb="FF63BE7B"/>
      </colorScale>
    </cfRule>
    <cfRule type="colorScale" priority="1991">
      <colorScale>
        <cfvo type="min"/>
        <cfvo type="max"/>
        <color rgb="FFFFEF9C"/>
        <color rgb="FF63BE7B"/>
      </colorScale>
    </cfRule>
    <cfRule type="colorScale" priority="1992">
      <colorScale>
        <cfvo type="min"/>
        <cfvo type="max"/>
        <color rgb="FFFFEF9C"/>
        <color rgb="FF63BE7B"/>
      </colorScale>
    </cfRule>
  </conditionalFormatting>
  <conditionalFormatting sqref="U9">
    <cfRule type="colorScale" priority="2044">
      <colorScale>
        <cfvo type="min"/>
        <cfvo type="percentile" val="50"/>
        <cfvo type="max"/>
        <color rgb="FFF8696B"/>
        <color rgb="FFFCFCFF"/>
        <color rgb="FF63BE7B"/>
      </colorScale>
    </cfRule>
    <cfRule type="colorScale" priority="2045">
      <colorScale>
        <cfvo type="min"/>
        <cfvo type="max"/>
        <color rgb="FFFCFCFF"/>
        <color rgb="FF63BE7B"/>
      </colorScale>
    </cfRule>
  </conditionalFormatting>
  <conditionalFormatting sqref="V9">
    <cfRule type="colorScale" priority="1967">
      <colorScale>
        <cfvo type="min"/>
        <cfvo type="max"/>
        <color rgb="FFFFEF9C"/>
        <color rgb="FF63BE7B"/>
      </colorScale>
    </cfRule>
    <cfRule type="colorScale" priority="1968">
      <colorScale>
        <cfvo type="min"/>
        <cfvo type="percentile" val="50"/>
        <cfvo type="max"/>
        <color rgb="FF63BE7B"/>
        <color rgb="FFFCFCFF"/>
        <color rgb="FFF8696B"/>
      </colorScale>
    </cfRule>
    <cfRule type="colorScale" priority="1969">
      <colorScale>
        <cfvo type="min"/>
        <cfvo type="percentile" val="50"/>
        <cfvo type="max"/>
        <color rgb="FF63BE7B"/>
        <color rgb="FFFCFCFF"/>
        <color rgb="FFF8696B"/>
      </colorScale>
    </cfRule>
    <cfRule type="colorScale" priority="1970">
      <colorScale>
        <cfvo type="min"/>
        <cfvo type="max"/>
        <color rgb="FF63BE7B"/>
        <color rgb="FFFCFCFF"/>
      </colorScale>
    </cfRule>
    <cfRule type="colorScale" priority="1971">
      <colorScale>
        <cfvo type="min"/>
        <cfvo type="percentile" val="50"/>
        <cfvo type="max"/>
        <color rgb="FF63BE7B"/>
        <color rgb="FFFCFCFF"/>
        <color rgb="FFF8696B"/>
      </colorScale>
    </cfRule>
    <cfRule type="colorScale" priority="1973">
      <colorScale>
        <cfvo type="min"/>
        <cfvo type="max"/>
        <color rgb="FFFFEF9C"/>
        <color rgb="FF63BE7B"/>
      </colorScale>
    </cfRule>
    <cfRule type="colorScale" priority="1974">
      <colorScale>
        <cfvo type="min"/>
        <cfvo type="max"/>
        <color rgb="FFFFEF9C"/>
        <color rgb="FF63BE7B"/>
      </colorScale>
    </cfRule>
    <cfRule type="colorScale" priority="1975">
      <colorScale>
        <cfvo type="min"/>
        <cfvo type="max"/>
        <color rgb="FFFFEF9C"/>
        <color rgb="FF63BE7B"/>
      </colorScale>
    </cfRule>
  </conditionalFormatting>
  <conditionalFormatting sqref="V9">
    <cfRule type="colorScale" priority="1972">
      <colorScale>
        <cfvo type="min"/>
        <cfvo type="max"/>
        <color rgb="FFFFEF9C"/>
        <color rgb="FF63BE7B"/>
      </colorScale>
    </cfRule>
    <cfRule type="colorScale" priority="1976">
      <colorScale>
        <cfvo type="min"/>
        <cfvo type="max"/>
        <color rgb="FFFFEF9C"/>
        <color rgb="FF63BE7B"/>
      </colorScale>
    </cfRule>
  </conditionalFormatting>
  <conditionalFormatting sqref="W9">
    <cfRule type="colorScale" priority="2084">
      <colorScale>
        <cfvo type="min"/>
        <cfvo type="percentile" val="50"/>
        <cfvo type="max"/>
        <color rgb="FF63BE7B"/>
        <color rgb="FFFCFCFF"/>
        <color rgb="FFF8696B"/>
      </colorScale>
    </cfRule>
  </conditionalFormatting>
  <conditionalFormatting sqref="W9">
    <cfRule type="colorScale" priority="2046">
      <colorScale>
        <cfvo type="min"/>
        <cfvo type="percentile" val="50"/>
        <cfvo type="max"/>
        <color rgb="FF63BE7B"/>
        <color rgb="FFFCFCFF"/>
        <color rgb="FFF8696B"/>
      </colorScale>
    </cfRule>
    <cfRule type="colorScale" priority="2047">
      <colorScale>
        <cfvo type="min"/>
        <cfvo type="max"/>
        <color rgb="FF63BE7B"/>
        <color rgb="FFFCFCFF"/>
      </colorScale>
    </cfRule>
    <cfRule type="colorScale" priority="2048">
      <colorScale>
        <cfvo type="min"/>
        <cfvo type="percentile" val="50"/>
        <cfvo type="max"/>
        <color rgb="FF63BE7B"/>
        <color rgb="FFFCFCFF"/>
        <color rgb="FFF8696B"/>
      </colorScale>
    </cfRule>
  </conditionalFormatting>
  <conditionalFormatting sqref="D9">
    <cfRule type="colorScale" priority="1915">
      <colorScale>
        <cfvo type="min"/>
        <cfvo type="percentile" val="50"/>
        <cfvo type="max"/>
        <color rgb="FFF8696B"/>
        <color rgb="FFFCFCFF"/>
        <color rgb="FF63BE7B"/>
      </colorScale>
    </cfRule>
  </conditionalFormatting>
  <conditionalFormatting sqref="G9">
    <cfRule type="colorScale" priority="1914">
      <colorScale>
        <cfvo type="min"/>
        <cfvo type="max"/>
        <color rgb="FFFCFCFF"/>
        <color rgb="FF63BE7B"/>
      </colorScale>
    </cfRule>
  </conditionalFormatting>
  <conditionalFormatting sqref="J9">
    <cfRule type="colorScale" priority="1913">
      <colorScale>
        <cfvo type="min"/>
        <cfvo type="max"/>
        <color rgb="FFFCFCFF"/>
        <color rgb="FF63BE7B"/>
      </colorScale>
    </cfRule>
  </conditionalFormatting>
  <conditionalFormatting sqref="M9">
    <cfRule type="colorScale" priority="1927">
      <colorScale>
        <cfvo type="min"/>
        <cfvo type="max"/>
        <color rgb="FFFCFCFF"/>
        <color rgb="FF63BE7B"/>
      </colorScale>
    </cfRule>
  </conditionalFormatting>
  <conditionalFormatting sqref="N9">
    <cfRule type="colorScale" priority="1926">
      <colorScale>
        <cfvo type="min"/>
        <cfvo type="max"/>
        <color rgb="FFFCFCFF"/>
        <color rgb="FF63BE7B"/>
      </colorScale>
    </cfRule>
  </conditionalFormatting>
  <conditionalFormatting sqref="O9">
    <cfRule type="colorScale" priority="1925">
      <colorScale>
        <cfvo type="min"/>
        <cfvo type="percentile" val="50"/>
        <cfvo type="max"/>
        <color rgb="FF63BE7B"/>
        <color rgb="FFFCFCFF"/>
        <color rgb="FFF8696B"/>
      </colorScale>
    </cfRule>
  </conditionalFormatting>
  <conditionalFormatting sqref="P9">
    <cfRule type="colorScale" priority="1924">
      <colorScale>
        <cfvo type="min"/>
        <cfvo type="percentile" val="50"/>
        <cfvo type="max"/>
        <color rgb="FF63BE7B"/>
        <color rgb="FFFCFCFF"/>
        <color rgb="FFF8696B"/>
      </colorScale>
    </cfRule>
  </conditionalFormatting>
  <conditionalFormatting sqref="Q9">
    <cfRule type="colorScale" priority="1923">
      <colorScale>
        <cfvo type="min"/>
        <cfvo type="percentile" val="50"/>
        <cfvo type="max"/>
        <color rgb="FFF8696B"/>
        <color rgb="FFFCFCFF"/>
        <color rgb="FF63BE7B"/>
      </colorScale>
    </cfRule>
  </conditionalFormatting>
  <conditionalFormatting sqref="R9">
    <cfRule type="colorScale" priority="1922">
      <colorScale>
        <cfvo type="min"/>
        <cfvo type="max"/>
        <color rgb="FFFCFCFF"/>
        <color rgb="FF63BE7B"/>
      </colorScale>
    </cfRule>
  </conditionalFormatting>
  <conditionalFormatting sqref="S9">
    <cfRule type="colorScale" priority="1921">
      <colorScale>
        <cfvo type="min"/>
        <cfvo type="max"/>
        <color rgb="FFFCFCFF"/>
        <color rgb="FF63BE7B"/>
      </colorScale>
    </cfRule>
  </conditionalFormatting>
  <conditionalFormatting sqref="T9">
    <cfRule type="colorScale" priority="1920">
      <colorScale>
        <cfvo type="min"/>
        <cfvo type="max"/>
        <color rgb="FFFCFCFF"/>
        <color rgb="FF63BE7B"/>
      </colorScale>
    </cfRule>
  </conditionalFormatting>
  <conditionalFormatting sqref="U9">
    <cfRule type="colorScale" priority="1918">
      <colorScale>
        <cfvo type="min"/>
        <cfvo type="max"/>
        <color rgb="FFFCFCFF"/>
        <color rgb="FF63BE7B"/>
      </colorScale>
    </cfRule>
    <cfRule type="colorScale" priority="1919">
      <colorScale>
        <cfvo type="min"/>
        <cfvo type="percentile" val="50"/>
        <cfvo type="max"/>
        <color rgb="FFF8696B"/>
        <color rgb="FFFCFCFF"/>
        <color rgb="FF63BE7B"/>
      </colorScale>
    </cfRule>
  </conditionalFormatting>
  <conditionalFormatting sqref="V9">
    <cfRule type="colorScale" priority="1917">
      <colorScale>
        <cfvo type="min"/>
        <cfvo type="percentile" val="50"/>
        <cfvo type="max"/>
        <color rgb="FF63BE7B"/>
        <color rgb="FFFCFCFF"/>
        <color rgb="FFF8696B"/>
      </colorScale>
    </cfRule>
  </conditionalFormatting>
  <conditionalFormatting sqref="W9">
    <cfRule type="colorScale" priority="1916">
      <colorScale>
        <cfvo type="min"/>
        <cfvo type="percentile" val="50"/>
        <cfvo type="max"/>
        <color rgb="FF63BE7B"/>
        <color rgb="FFFCFCFF"/>
        <color rgb="FFF8696B"/>
      </colorScale>
    </cfRule>
  </conditionalFormatting>
  <conditionalFormatting sqref="N10">
    <cfRule type="colorScale" priority="1722">
      <colorScale>
        <cfvo type="min"/>
        <cfvo type="max"/>
        <color rgb="FFFCFCFF"/>
        <color rgb="FF63BE7B"/>
      </colorScale>
    </cfRule>
    <cfRule type="colorScale" priority="1723">
      <colorScale>
        <cfvo type="min"/>
        <cfvo type="max"/>
        <color rgb="FFFCFCFF"/>
        <color rgb="FF63BE7B"/>
      </colorScale>
    </cfRule>
    <cfRule type="colorScale" priority="1724">
      <colorScale>
        <cfvo type="min"/>
        <cfvo type="percentile" val="50"/>
        <cfvo type="max"/>
        <color rgb="FFF8696B"/>
        <color rgb="FFFFEB84"/>
        <color rgb="FF63BE7B"/>
      </colorScale>
    </cfRule>
    <cfRule type="colorScale" priority="1725">
      <colorScale>
        <cfvo type="min"/>
        <cfvo type="max"/>
        <color rgb="FFFFEF9C"/>
        <color rgb="FF63BE7B"/>
      </colorScale>
    </cfRule>
  </conditionalFormatting>
  <conditionalFormatting sqref="N10">
    <cfRule type="colorScale" priority="1718">
      <colorScale>
        <cfvo type="min"/>
        <cfvo type="max"/>
        <color rgb="FFFCFCFF"/>
        <color rgb="FF63BE7B"/>
      </colorScale>
    </cfRule>
    <cfRule type="colorScale" priority="1719">
      <colorScale>
        <cfvo type="min"/>
        <cfvo type="max"/>
        <color rgb="FFFCFCFF"/>
        <color rgb="FF63BE7B"/>
      </colorScale>
    </cfRule>
    <cfRule type="colorScale" priority="1720">
      <colorScale>
        <cfvo type="min"/>
        <cfvo type="percentile" val="50"/>
        <cfvo type="max"/>
        <color rgb="FFF8696B"/>
        <color rgb="FFFFEB84"/>
        <color rgb="FF63BE7B"/>
      </colorScale>
    </cfRule>
    <cfRule type="colorScale" priority="1721">
      <colorScale>
        <cfvo type="min"/>
        <cfvo type="max"/>
        <color rgb="FFFFEF9C"/>
        <color rgb="FF63BE7B"/>
      </colorScale>
    </cfRule>
  </conditionalFormatting>
  <conditionalFormatting sqref="N10">
    <cfRule type="colorScale" priority="1736">
      <colorScale>
        <cfvo type="min"/>
        <cfvo type="percentile" val="50"/>
        <cfvo type="max"/>
        <color rgb="FFF8696B"/>
        <color rgb="FFFCFCFF"/>
        <color rgb="FF63BE7B"/>
      </colorScale>
    </cfRule>
    <cfRule type="colorScale" priority="1737">
      <colorScale>
        <cfvo type="min"/>
        <cfvo type="percentile" val="50"/>
        <cfvo type="max"/>
        <color rgb="FFF8696B"/>
        <color rgb="FFFCFCFF"/>
        <color rgb="FF5A8AC6"/>
      </colorScale>
    </cfRule>
    <cfRule type="colorScale" priority="1738">
      <colorScale>
        <cfvo type="min"/>
        <cfvo type="percentile" val="50"/>
        <cfvo type="max"/>
        <color rgb="FFF8696B"/>
        <color rgb="FFFCFCFF"/>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fRule type="colorScale" priority="1741">
      <colorScale>
        <cfvo type="min"/>
        <cfvo type="percentile" val="50"/>
        <cfvo type="max"/>
        <color rgb="FFF8696B"/>
        <color rgb="FFFCFCFF"/>
        <color rgb="FF63BE7B"/>
      </colorScale>
    </cfRule>
  </conditionalFormatting>
  <conditionalFormatting sqref="N10">
    <cfRule type="colorScale" priority="1742">
      <colorScale>
        <cfvo type="min"/>
        <cfvo type="percentile" val="50"/>
        <cfvo type="max"/>
        <color rgb="FFF8696B"/>
        <color rgb="FFFCFCFF"/>
        <color rgb="FF63BE7B"/>
      </colorScale>
    </cfRule>
    <cfRule type="colorScale" priority="1743">
      <colorScale>
        <cfvo type="min"/>
        <cfvo type="max"/>
        <color rgb="FFFCFCFF"/>
        <color rgb="FF63BE7B"/>
      </colorScale>
    </cfRule>
  </conditionalFormatting>
  <conditionalFormatting sqref="N10">
    <cfRule type="colorScale" priority="1734">
      <colorScale>
        <cfvo type="min"/>
        <cfvo type="max"/>
        <color rgb="FFFCFCFF"/>
        <color rgb="FF63BE7B"/>
      </colorScale>
    </cfRule>
    <cfRule type="colorScale" priority="1735">
      <colorScale>
        <cfvo type="min"/>
        <cfvo type="percentile" val="50"/>
        <cfvo type="max"/>
        <color rgb="FFF8696B"/>
        <color rgb="FFFCFCFF"/>
        <color rgb="FF63BE7B"/>
      </colorScale>
    </cfRule>
  </conditionalFormatting>
  <conditionalFormatting sqref="N10">
    <cfRule type="colorScale" priority="1726">
      <colorScale>
        <cfvo type="min"/>
        <cfvo type="percentile" val="50"/>
        <cfvo type="max"/>
        <color rgb="FFF8696B"/>
        <color rgb="FFFCFCFF"/>
        <color rgb="FF63BE7B"/>
      </colorScale>
    </cfRule>
    <cfRule type="colorScale" priority="1727">
      <colorScale>
        <cfvo type="min"/>
        <cfvo type="max"/>
        <color rgb="FFFCFCFF"/>
        <color rgb="FF63BE7B"/>
      </colorScale>
    </cfRule>
    <cfRule type="colorScale" priority="1728">
      <colorScale>
        <cfvo type="min"/>
        <cfvo type="percentile" val="50"/>
        <cfvo type="max"/>
        <color rgb="FFF8696B"/>
        <color rgb="FFFCFCFF"/>
        <color rgb="FF63BE7B"/>
      </colorScale>
    </cfRule>
    <cfRule type="colorScale" priority="1729">
      <colorScale>
        <cfvo type="min"/>
        <cfvo type="percentile" val="50"/>
        <cfvo type="max"/>
        <color rgb="FFF8696B"/>
        <color rgb="FFFCFCFF"/>
        <color rgb="FF5A8AC6"/>
      </colorScale>
    </cfRule>
    <cfRule type="colorScale" priority="1730">
      <colorScale>
        <cfvo type="min"/>
        <cfvo type="percentile" val="50"/>
        <cfvo type="max"/>
        <color rgb="FFF8696B"/>
        <color rgb="FFFCFCFF"/>
        <color rgb="FF63BE7B"/>
      </colorScale>
    </cfRule>
    <cfRule type="colorScale" priority="1731">
      <colorScale>
        <cfvo type="min"/>
        <cfvo type="percentile" val="50"/>
        <cfvo type="max"/>
        <color rgb="FFF8696B"/>
        <color rgb="FFFCFCFF"/>
        <color rgb="FF63BE7B"/>
      </colorScale>
    </cfRule>
    <cfRule type="colorScale" priority="1732">
      <colorScale>
        <cfvo type="min"/>
        <cfvo type="max"/>
        <color rgb="FFFCFCFF"/>
        <color rgb="FF63BE7B"/>
      </colorScale>
    </cfRule>
    <cfRule type="colorScale" priority="1733">
      <colorScale>
        <cfvo type="min"/>
        <cfvo type="percentile" val="50"/>
        <cfvo type="max"/>
        <color rgb="FFF8696B"/>
        <color rgb="FFFCFCFF"/>
        <color rgb="FF63BE7B"/>
      </colorScale>
    </cfRule>
  </conditionalFormatting>
  <conditionalFormatting sqref="N10">
    <cfRule type="colorScale" priority="1744">
      <colorScale>
        <cfvo type="min"/>
        <cfvo type="percentile" val="50"/>
        <cfvo type="max"/>
        <color rgb="FFF8696B"/>
        <color rgb="FFFCFCFF"/>
        <color rgb="FF63BE7B"/>
      </colorScale>
    </cfRule>
  </conditionalFormatting>
  <conditionalFormatting sqref="N10">
    <cfRule type="colorScale" priority="1678">
      <colorScale>
        <cfvo type="min"/>
        <cfvo type="max"/>
        <color rgb="FFFCFCFF"/>
        <color rgb="FF63BE7B"/>
      </colorScale>
    </cfRule>
    <cfRule type="colorScale" priority="1679">
      <colorScale>
        <cfvo type="min"/>
        <cfvo type="max"/>
        <color rgb="FFFCFCFF"/>
        <color rgb="FF63BE7B"/>
      </colorScale>
    </cfRule>
    <cfRule type="colorScale" priority="1680">
      <colorScale>
        <cfvo type="min"/>
        <cfvo type="percentile" val="50"/>
        <cfvo type="max"/>
        <color rgb="FFF8696B"/>
        <color rgb="FFFFEB84"/>
        <color rgb="FF63BE7B"/>
      </colorScale>
    </cfRule>
    <cfRule type="colorScale" priority="1681">
      <colorScale>
        <cfvo type="min"/>
        <cfvo type="max"/>
        <color rgb="FFFFEF9C"/>
        <color rgb="FF63BE7B"/>
      </colorScale>
    </cfRule>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CFCFF"/>
        <color rgb="FF63BE7B"/>
      </colorScale>
    </cfRule>
    <cfRule type="colorScale" priority="1685">
      <colorScale>
        <cfvo type="min"/>
        <cfvo type="percentile" val="50"/>
        <cfvo type="max"/>
        <color rgb="FFF8696B"/>
        <color rgb="FFFCFCFF"/>
        <color rgb="FF5A8AC6"/>
      </colorScale>
    </cfRule>
    <cfRule type="colorScale" priority="1686">
      <colorScale>
        <cfvo type="min"/>
        <cfvo type="percentile" val="50"/>
        <cfvo type="max"/>
        <color rgb="FFF8696B"/>
        <color rgb="FFFCFCFF"/>
        <color rgb="FF63BE7B"/>
      </colorScale>
    </cfRule>
    <cfRule type="colorScale" priority="1687">
      <colorScale>
        <cfvo type="min"/>
        <cfvo type="percentile" val="50"/>
        <cfvo type="max"/>
        <color rgb="FFF8696B"/>
        <color rgb="FFFCFCFF"/>
        <color rgb="FF63BE7B"/>
      </colorScale>
    </cfRule>
    <cfRule type="colorScale" priority="1688">
      <colorScale>
        <cfvo type="min"/>
        <cfvo type="max"/>
        <color rgb="FFFCFCFF"/>
        <color rgb="FF63BE7B"/>
      </colorScale>
    </cfRule>
    <cfRule type="colorScale" priority="1689">
      <colorScale>
        <cfvo type="min"/>
        <cfvo type="percentile" val="50"/>
        <cfvo type="max"/>
        <color rgb="FFF8696B"/>
        <color rgb="FFFCFCFF"/>
        <color rgb="FF63BE7B"/>
      </colorScale>
    </cfRule>
    <cfRule type="colorScale" priority="1690">
      <colorScale>
        <cfvo type="min"/>
        <cfvo type="max"/>
        <color rgb="FFFCFCFF"/>
        <color rgb="FF63BE7B"/>
      </colorScale>
    </cfRule>
    <cfRule type="colorScale" priority="1691">
      <colorScale>
        <cfvo type="min"/>
        <cfvo type="max"/>
        <color rgb="FFFCFCFF"/>
        <color rgb="FF63BE7B"/>
      </colorScale>
    </cfRule>
    <cfRule type="colorScale" priority="1692">
      <colorScale>
        <cfvo type="min"/>
        <cfvo type="percentile" val="50"/>
        <cfvo type="max"/>
        <color rgb="FFF8696B"/>
        <color rgb="FFFFEB84"/>
        <color rgb="FF63BE7B"/>
      </colorScale>
    </cfRule>
    <cfRule type="colorScale" priority="1693">
      <colorScale>
        <cfvo type="min"/>
        <cfvo type="max"/>
        <color rgb="FFFFEF9C"/>
        <color rgb="FF63BE7B"/>
      </colorScale>
    </cfRule>
    <cfRule type="colorScale" priority="1694">
      <colorScale>
        <cfvo type="min"/>
        <cfvo type="max"/>
        <color rgb="FFFCFCFF"/>
        <color rgb="FF63BE7B"/>
      </colorScale>
    </cfRule>
    <cfRule type="colorScale" priority="1695">
      <colorScale>
        <cfvo type="min"/>
        <cfvo type="max"/>
        <color rgb="FFFCFCFF"/>
        <color rgb="FF63BE7B"/>
      </colorScale>
    </cfRule>
    <cfRule type="colorScale" priority="1696">
      <colorScale>
        <cfvo type="min"/>
        <cfvo type="percentile" val="50"/>
        <cfvo type="max"/>
        <color rgb="FFF8696B"/>
        <color rgb="FFFFEB84"/>
        <color rgb="FF63BE7B"/>
      </colorScale>
    </cfRule>
    <cfRule type="colorScale" priority="1697">
      <colorScale>
        <cfvo type="min"/>
        <cfvo type="max"/>
        <color rgb="FFFFEF9C"/>
        <color rgb="FF63BE7B"/>
      </colorScale>
    </cfRule>
    <cfRule type="colorScale" priority="1698">
      <colorScale>
        <cfvo type="min"/>
        <cfvo type="max"/>
        <color rgb="FFFCFCFF"/>
        <color rgb="FF63BE7B"/>
      </colorScale>
    </cfRule>
    <cfRule type="colorScale" priority="1699">
      <colorScale>
        <cfvo type="min"/>
        <cfvo type="max"/>
        <color rgb="FFFCFCFF"/>
        <color rgb="FF63BE7B"/>
      </colorScale>
    </cfRule>
    <cfRule type="colorScale" priority="1700">
      <colorScale>
        <cfvo type="min"/>
        <cfvo type="percentile" val="50"/>
        <cfvo type="max"/>
        <color rgb="FFF8696B"/>
        <color rgb="FFFFEB84"/>
        <color rgb="FF63BE7B"/>
      </colorScale>
    </cfRule>
    <cfRule type="colorScale" priority="1701">
      <colorScale>
        <cfvo type="min"/>
        <cfvo type="max"/>
        <color rgb="FFFFEF9C"/>
        <color rgb="FF63BE7B"/>
      </colorScale>
    </cfRule>
    <cfRule type="colorScale" priority="1702">
      <colorScale>
        <cfvo type="min"/>
        <cfvo type="max"/>
        <color rgb="FFFCFCFF"/>
        <color rgb="FF63BE7B"/>
      </colorScale>
    </cfRule>
    <cfRule type="colorScale" priority="1703">
      <colorScale>
        <cfvo type="min"/>
        <cfvo type="percentile" val="50"/>
        <cfvo type="max"/>
        <color rgb="FFF8696B"/>
        <color rgb="FFFCFCFF"/>
        <color rgb="FF63BE7B"/>
      </colorScale>
    </cfRule>
    <cfRule type="colorScale" priority="1704">
      <colorScale>
        <cfvo type="min"/>
        <cfvo type="percentile" val="50"/>
        <cfvo type="max"/>
        <color rgb="FFF8696B"/>
        <color rgb="FFFCFCFF"/>
        <color rgb="FF63BE7B"/>
      </colorScale>
    </cfRule>
    <cfRule type="colorScale" priority="1705">
      <colorScale>
        <cfvo type="min"/>
        <cfvo type="percentile" val="50"/>
        <cfvo type="max"/>
        <color rgb="FFF8696B"/>
        <color rgb="FFFCFCFF"/>
        <color rgb="FF5A8AC6"/>
      </colorScale>
    </cfRule>
    <cfRule type="colorScale" priority="1706">
      <colorScale>
        <cfvo type="min"/>
        <cfvo type="percentile" val="50"/>
        <cfvo type="max"/>
        <color rgb="FFF8696B"/>
        <color rgb="FFFCFCFF"/>
        <color rgb="FF63BE7B"/>
      </colorScale>
    </cfRule>
    <cfRule type="colorScale" priority="1707">
      <colorScale>
        <cfvo type="min"/>
        <cfvo type="percentile" val="50"/>
        <cfvo type="max"/>
        <color rgb="FFF8696B"/>
        <color rgb="FFFCFCFF"/>
        <color rgb="FF63BE7B"/>
      </colorScale>
    </cfRule>
    <cfRule type="colorScale" priority="1708">
      <colorScale>
        <cfvo type="min"/>
        <cfvo type="max"/>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percentile" val="50"/>
        <cfvo type="max"/>
        <color rgb="FFF8696B"/>
        <color rgb="FFFCFCFF"/>
        <color rgb="FF63BE7B"/>
      </colorScale>
    </cfRule>
    <cfRule type="colorScale" priority="1711">
      <colorScale>
        <cfvo type="min"/>
        <cfvo type="max"/>
        <color rgb="FFFCFCFF"/>
        <color rgb="FF63BE7B"/>
      </colorScale>
    </cfRule>
    <cfRule type="colorScale" priority="1712">
      <colorScale>
        <cfvo type="min"/>
        <cfvo type="percentile" val="50"/>
        <cfvo type="max"/>
        <color rgb="FFF8696B"/>
        <color rgb="FFFCFCFF"/>
        <color rgb="FF63BE7B"/>
      </colorScale>
    </cfRule>
    <cfRule type="colorScale" priority="1713">
      <colorScale>
        <cfvo type="min"/>
        <cfvo type="max"/>
        <color rgb="FFFCFCFF"/>
        <color rgb="FF63BE7B"/>
      </colorScale>
    </cfRule>
    <cfRule type="colorScale" priority="1714">
      <colorScale>
        <cfvo type="min"/>
        <cfvo type="max"/>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FEB84"/>
        <color rgb="FF63BE7B"/>
      </colorScale>
    </cfRule>
    <cfRule type="colorScale" priority="1717">
      <colorScale>
        <cfvo type="min"/>
        <cfvo type="max"/>
        <color rgb="FFFFEF9C"/>
        <color rgb="FF63BE7B"/>
      </colorScale>
    </cfRule>
  </conditionalFormatting>
  <conditionalFormatting sqref="N10">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max"/>
        <color rgb="FFFCFCFF"/>
        <color rgb="FF63BE7B"/>
      </colorScale>
    </cfRule>
    <cfRule type="colorScale" priority="1752">
      <colorScale>
        <cfvo type="min"/>
        <cfvo type="percentile" val="50"/>
        <cfvo type="max"/>
        <color rgb="FFF8696B"/>
        <color rgb="FFFFEB84"/>
        <color rgb="FF63BE7B"/>
      </colorScale>
    </cfRule>
    <cfRule type="colorScale" priority="1753">
      <colorScale>
        <cfvo type="min"/>
        <cfvo type="max"/>
        <color rgb="FFFFEF9C"/>
        <color rgb="FF63BE7B"/>
      </colorScale>
    </cfRule>
  </conditionalFormatting>
  <conditionalFormatting sqref="D10">
    <cfRule type="colorScale" priority="1592">
      <colorScale>
        <cfvo type="min"/>
        <cfvo type="percentile" val="50"/>
        <cfvo type="max"/>
        <color rgb="FFF8696B"/>
        <color rgb="FFFCFCFF"/>
        <color rgb="FF63BE7B"/>
      </colorScale>
    </cfRule>
  </conditionalFormatting>
  <conditionalFormatting sqref="D10">
    <cfRule type="colorScale" priority="1554">
      <colorScale>
        <cfvo type="min"/>
        <cfvo type="percentile" val="50"/>
        <cfvo type="max"/>
        <color rgb="FFF8696B"/>
        <color rgb="FFFCFCFF"/>
        <color rgb="FF63BE7B"/>
      </colorScale>
    </cfRule>
  </conditionalFormatting>
  <conditionalFormatting sqref="D10">
    <cfRule type="colorScale" priority="1565">
      <colorScale>
        <cfvo type="min"/>
        <cfvo type="percentile" val="50"/>
        <cfvo type="max"/>
        <color rgb="FFF8696B"/>
        <color rgb="FFFCFCFF"/>
        <color rgb="FF63BE7B"/>
      </colorScale>
    </cfRule>
    <cfRule type="colorScale" priority="1570">
      <colorScale>
        <cfvo type="min"/>
        <cfvo type="percentile" val="50"/>
        <cfvo type="max"/>
        <color rgb="FFF8696B"/>
        <color rgb="FFFCFCFF"/>
        <color rgb="FF63BE7B"/>
      </colorScale>
    </cfRule>
  </conditionalFormatting>
  <conditionalFormatting sqref="E10">
    <cfRule type="colorScale" priority="1564">
      <colorScale>
        <cfvo type="min"/>
        <cfvo type="max"/>
        <color rgb="FFFCFCFF"/>
        <color rgb="FF63BE7B"/>
      </colorScale>
    </cfRule>
    <cfRule type="colorScale" priority="1571">
      <colorScale>
        <cfvo type="min"/>
        <cfvo type="max"/>
        <color rgb="FFFCFCFF"/>
        <color rgb="FF63BE7B"/>
      </colorScale>
    </cfRule>
  </conditionalFormatting>
  <conditionalFormatting sqref="N10 E10">
    <cfRule type="colorScale" priority="1588">
      <colorScale>
        <cfvo type="min"/>
        <cfvo type="max"/>
        <color rgb="FFFCFCFF"/>
        <color rgb="FF63BE7B"/>
      </colorScale>
    </cfRule>
    <cfRule type="colorScale" priority="1589">
      <colorScale>
        <cfvo type="min"/>
        <cfvo type="max"/>
        <color rgb="FFFCFCFF"/>
        <color rgb="FF63BE7B"/>
      </colorScale>
    </cfRule>
    <cfRule type="colorScale" priority="1590">
      <colorScale>
        <cfvo type="min"/>
        <cfvo type="percentile" val="50"/>
        <cfvo type="max"/>
        <color rgb="FFF8696B"/>
        <color rgb="FFFFEB84"/>
        <color rgb="FF63BE7B"/>
      </colorScale>
    </cfRule>
    <cfRule type="colorScale" priority="1591">
      <colorScale>
        <cfvo type="min"/>
        <cfvo type="max"/>
        <color rgb="FFFFEF9C"/>
        <color rgb="FF63BE7B"/>
      </colorScale>
    </cfRule>
  </conditionalFormatting>
  <conditionalFormatting sqref="N10">
    <cfRule type="colorScale" priority="1572">
      <colorScale>
        <cfvo type="min"/>
        <cfvo type="max"/>
        <color rgb="FFFCFCFF"/>
        <color rgb="FF63BE7B"/>
      </colorScale>
    </cfRule>
  </conditionalFormatting>
  <conditionalFormatting sqref="O10">
    <cfRule type="colorScale" priority="1563">
      <colorScale>
        <cfvo type="min"/>
        <cfvo type="percentile" val="50"/>
        <cfvo type="max"/>
        <color rgb="FF63BE7B"/>
        <color rgb="FFFCFCFF"/>
        <color rgb="FFF8696B"/>
      </colorScale>
    </cfRule>
    <cfRule type="colorScale" priority="1573">
      <colorScale>
        <cfvo type="min"/>
        <cfvo type="percentile" val="50"/>
        <cfvo type="max"/>
        <color rgb="FF63BE7B"/>
        <color rgb="FFFCFCFF"/>
        <color rgb="FFF8696B"/>
      </colorScale>
    </cfRule>
    <cfRule type="colorScale" priority="1574">
      <colorScale>
        <cfvo type="min"/>
        <cfvo type="percentile" val="50"/>
        <cfvo type="max"/>
        <color rgb="FF63BE7B"/>
        <color rgb="FFFCFCFF"/>
        <color rgb="FFF8696B"/>
      </colorScale>
    </cfRule>
    <cfRule type="colorScale" priority="1575">
      <colorScale>
        <cfvo type="min"/>
        <cfvo type="percentile" val="50"/>
        <cfvo type="max"/>
        <color rgb="FF63BE7B"/>
        <color rgb="FFFCFCFF"/>
        <color rgb="FFF8696B"/>
      </colorScale>
    </cfRule>
  </conditionalFormatting>
  <conditionalFormatting sqref="P10">
    <cfRule type="colorScale" priority="1562">
      <colorScale>
        <cfvo type="min"/>
        <cfvo type="percentile" val="50"/>
        <cfvo type="max"/>
        <color rgb="FF63BE7B"/>
        <color rgb="FFFCFCFF"/>
        <color rgb="FFF8696B"/>
      </colorScale>
    </cfRule>
    <cfRule type="colorScale" priority="1576">
      <colorScale>
        <cfvo type="min"/>
        <cfvo type="percentile" val="50"/>
        <cfvo type="max"/>
        <color rgb="FF63BE7B"/>
        <color rgb="FFFCFCFF"/>
        <color rgb="FFF8696B"/>
      </colorScale>
    </cfRule>
    <cfRule type="colorScale" priority="1577">
      <colorScale>
        <cfvo type="min"/>
        <cfvo type="percentile" val="50"/>
        <cfvo type="max"/>
        <color rgb="FF63BE7B"/>
        <color rgb="FFFCFCFF"/>
        <color rgb="FFF8696B"/>
      </colorScale>
    </cfRule>
    <cfRule type="colorScale" priority="1578">
      <colorScale>
        <cfvo type="min"/>
        <cfvo type="percentile" val="50"/>
        <cfvo type="max"/>
        <color rgb="FF63BE7B"/>
        <color rgb="FFFCFCFF"/>
        <color rgb="FFF8696B"/>
      </colorScale>
    </cfRule>
  </conditionalFormatting>
  <conditionalFormatting sqref="Q10">
    <cfRule type="colorScale" priority="1560">
      <colorScale>
        <cfvo type="min"/>
        <cfvo type="percentile" val="50"/>
        <cfvo type="max"/>
        <color rgb="FFF8696B"/>
        <color rgb="FFFCFCFF"/>
        <color rgb="FF63BE7B"/>
      </colorScale>
    </cfRule>
    <cfRule type="colorScale" priority="1561">
      <colorScale>
        <cfvo type="min"/>
        <cfvo type="max"/>
        <color rgb="FFFFEF9C"/>
        <color rgb="FF63BE7B"/>
      </colorScale>
    </cfRule>
    <cfRule type="colorScale" priority="1579">
      <colorScale>
        <cfvo type="min"/>
        <cfvo type="max"/>
        <color rgb="FFFFEF9C"/>
        <color rgb="FF63BE7B"/>
      </colorScale>
    </cfRule>
    <cfRule type="colorScale" priority="1580">
      <colorScale>
        <cfvo type="min"/>
        <cfvo type="percentile" val="50"/>
        <cfvo type="max"/>
        <color rgb="FFF8696B"/>
        <color rgb="FFFCFCFF"/>
        <color rgb="FF63BE7B"/>
      </colorScale>
    </cfRule>
  </conditionalFormatting>
  <conditionalFormatting sqref="Q10:U10 W10">
    <cfRule type="colorScale" priority="1566">
      <colorScale>
        <cfvo type="min"/>
        <cfvo type="max"/>
        <color rgb="FFFFEF9C"/>
        <color rgb="FF63BE7B"/>
      </colorScale>
    </cfRule>
    <cfRule type="colorScale" priority="1567">
      <colorScale>
        <cfvo type="min"/>
        <cfvo type="max"/>
        <color rgb="FFFFEF9C"/>
        <color rgb="FF63BE7B"/>
      </colorScale>
    </cfRule>
    <cfRule type="colorScale" priority="1568">
      <colorScale>
        <cfvo type="min"/>
        <cfvo type="max"/>
        <color rgb="FFFFEF9C"/>
        <color rgb="FF63BE7B"/>
      </colorScale>
    </cfRule>
  </conditionalFormatting>
  <conditionalFormatting sqref="R10:S10">
    <cfRule type="colorScale" priority="1559">
      <colorScale>
        <cfvo type="min"/>
        <cfvo type="max"/>
        <color rgb="FFFCFCFF"/>
        <color rgb="FF63BE7B"/>
      </colorScale>
    </cfRule>
    <cfRule type="colorScale" priority="1581">
      <colorScale>
        <cfvo type="min"/>
        <cfvo type="max"/>
        <color rgb="FFFFEF9C"/>
        <color rgb="FF63BE7B"/>
      </colorScale>
    </cfRule>
    <cfRule type="colorScale" priority="1582">
      <colorScale>
        <cfvo type="min"/>
        <cfvo type="max"/>
        <color rgb="FFFCFCFF"/>
        <color rgb="FF63BE7B"/>
      </colorScale>
    </cfRule>
  </conditionalFormatting>
  <conditionalFormatting sqref="T10">
    <cfRule type="colorScale" priority="1558">
      <colorScale>
        <cfvo type="min"/>
        <cfvo type="max"/>
        <color rgb="FFFCFCFF"/>
        <color rgb="FF63BE7B"/>
      </colorScale>
    </cfRule>
    <cfRule type="colorScale" priority="1583">
      <colorScale>
        <cfvo type="min"/>
        <cfvo type="max"/>
        <color rgb="FFFFEF9C"/>
        <color rgb="FF63BE7B"/>
      </colorScale>
    </cfRule>
    <cfRule type="colorScale" priority="1584">
      <colorScale>
        <cfvo type="min"/>
        <cfvo type="max"/>
        <color rgb="FFFCFCFF"/>
        <color rgb="FF63BE7B"/>
      </colorScale>
    </cfRule>
  </conditionalFormatting>
  <conditionalFormatting sqref="U10">
    <cfRule type="colorScale" priority="1557">
      <colorScale>
        <cfvo type="min"/>
        <cfvo type="max"/>
        <color rgb="FFFCFCFF"/>
        <color rgb="FF63BE7B"/>
      </colorScale>
    </cfRule>
    <cfRule type="colorScale" priority="1585">
      <colorScale>
        <cfvo type="min"/>
        <cfvo type="max"/>
        <color rgb="FFFCFCFF"/>
        <color rgb="FF63BE7B"/>
      </colorScale>
    </cfRule>
  </conditionalFormatting>
  <conditionalFormatting sqref="V10">
    <cfRule type="colorScale" priority="1555">
      <colorScale>
        <cfvo type="min"/>
        <cfvo type="max"/>
        <color rgb="FFFFEF9C"/>
        <color rgb="FF63BE7B"/>
      </colorScale>
    </cfRule>
  </conditionalFormatting>
  <conditionalFormatting sqref="W10 U10">
    <cfRule type="colorScale" priority="1569">
      <colorScale>
        <cfvo type="min"/>
        <cfvo type="max"/>
        <color rgb="FFFFEF9C"/>
        <color rgb="FF63BE7B"/>
      </colorScale>
    </cfRule>
  </conditionalFormatting>
  <conditionalFormatting sqref="W10">
    <cfRule type="colorScale" priority="1556">
      <colorScale>
        <cfvo type="min"/>
        <cfvo type="percentile" val="50"/>
        <cfvo type="max"/>
        <color rgb="FF63BE7B"/>
        <color rgb="FFFCFCFF"/>
        <color rgb="FFF8696B"/>
      </colorScale>
    </cfRule>
    <cfRule type="colorScale" priority="1586">
      <colorScale>
        <cfvo type="min"/>
        <cfvo type="percentile" val="50"/>
        <cfvo type="max"/>
        <color rgb="FF63BE7B"/>
        <color rgb="FFFCFCFF"/>
        <color rgb="FFF8696B"/>
      </colorScale>
    </cfRule>
    <cfRule type="colorScale" priority="1587">
      <colorScale>
        <cfvo type="min"/>
        <cfvo type="max"/>
        <color rgb="FF63BE7B"/>
        <color rgb="FFFCFCFF"/>
      </colorScale>
    </cfRule>
  </conditionalFormatting>
  <conditionalFormatting sqref="D10">
    <cfRule type="colorScale" priority="1593">
      <colorScale>
        <cfvo type="min"/>
        <cfvo type="percentile" val="50"/>
        <cfvo type="max"/>
        <color rgb="FFF8696B"/>
        <color rgb="FFFCFCFF"/>
        <color rgb="FF63BE7B"/>
      </colorScale>
    </cfRule>
  </conditionalFormatting>
  <conditionalFormatting sqref="D10">
    <cfRule type="colorScale" priority="1594">
      <colorScale>
        <cfvo type="min"/>
        <cfvo type="percentile" val="50"/>
        <cfvo type="max"/>
        <color rgb="FFF8696B"/>
        <color rgb="FFFCFCFF"/>
        <color rgb="FF63BE7B"/>
      </colorScale>
    </cfRule>
  </conditionalFormatting>
  <conditionalFormatting sqref="D10">
    <cfRule type="colorScale" priority="1595">
      <colorScale>
        <cfvo type="min"/>
        <cfvo type="percentile" val="50"/>
        <cfvo type="max"/>
        <color rgb="FFF8696B"/>
        <color rgb="FFFCFCFF"/>
        <color rgb="FF63BE7B"/>
      </colorScale>
    </cfRule>
  </conditionalFormatting>
  <conditionalFormatting sqref="E10">
    <cfRule type="colorScale" priority="1596">
      <colorScale>
        <cfvo type="min"/>
        <cfvo type="max"/>
        <color rgb="FFFCFCFF"/>
        <color rgb="FF63BE7B"/>
      </colorScale>
    </cfRule>
  </conditionalFormatting>
  <conditionalFormatting sqref="E10">
    <cfRule type="colorScale" priority="1597">
      <colorScale>
        <cfvo type="min"/>
        <cfvo type="percentile" val="50"/>
        <cfvo type="max"/>
        <color rgb="FFF8696B"/>
        <color rgb="FFFCFCFF"/>
        <color rgb="FF63BE7B"/>
      </colorScale>
    </cfRule>
    <cfRule type="colorScale" priority="1598">
      <colorScale>
        <cfvo type="min"/>
        <cfvo type="max"/>
        <color rgb="FFFCFCFF"/>
        <color rgb="FF63BE7B"/>
      </colorScale>
    </cfRule>
  </conditionalFormatting>
  <conditionalFormatting sqref="E10">
    <cfRule type="colorScale" priority="1599">
      <colorScale>
        <cfvo type="min"/>
        <cfvo type="percentile" val="50"/>
        <cfvo type="max"/>
        <color rgb="FFF8696B"/>
        <color rgb="FFFCFCFF"/>
        <color rgb="FF63BE7B"/>
      </colorScale>
    </cfRule>
  </conditionalFormatting>
  <conditionalFormatting sqref="E10">
    <cfRule type="colorScale" priority="1600">
      <colorScale>
        <cfvo type="min"/>
        <cfvo type="max"/>
        <color rgb="FFFCFCFF"/>
        <color rgb="FF63BE7B"/>
      </colorScale>
    </cfRule>
  </conditionalFormatting>
  <conditionalFormatting sqref="O10">
    <cfRule type="colorScale" priority="1601">
      <colorScale>
        <cfvo type="min"/>
        <cfvo type="percentile" val="50"/>
        <cfvo type="max"/>
        <color rgb="FF63BE7B"/>
        <color rgb="FFFCFCFF"/>
        <color rgb="FFF8696B"/>
      </colorScale>
    </cfRule>
  </conditionalFormatting>
  <conditionalFormatting sqref="O10">
    <cfRule type="colorScale" priority="1602">
      <colorScale>
        <cfvo type="min"/>
        <cfvo type="percentile" val="50"/>
        <cfvo type="max"/>
        <color rgb="FF63BE7B"/>
        <color rgb="FFFCFCFF"/>
        <color rgb="FFF8696B"/>
      </colorScale>
    </cfRule>
  </conditionalFormatting>
  <conditionalFormatting sqref="O10">
    <cfRule type="colorScale" priority="1603">
      <colorScale>
        <cfvo type="min"/>
        <cfvo type="percentile" val="50"/>
        <cfvo type="max"/>
        <color rgb="FF63BE7B"/>
        <color rgb="FFFCFCFF"/>
        <color rgb="FFF8696B"/>
      </colorScale>
    </cfRule>
  </conditionalFormatting>
  <conditionalFormatting sqref="P10">
    <cfRule type="colorScale" priority="1604">
      <colorScale>
        <cfvo type="min"/>
        <cfvo type="percentile" val="50"/>
        <cfvo type="max"/>
        <color rgb="FF63BE7B"/>
        <color rgb="FFFCFCFF"/>
        <color rgb="FFF8696B"/>
      </colorScale>
    </cfRule>
    <cfRule type="colorScale" priority="1605">
      <colorScale>
        <cfvo type="min"/>
        <cfvo type="max"/>
        <color rgb="FFFCFCFF"/>
        <color rgb="FFF8696B"/>
      </colorScale>
    </cfRule>
  </conditionalFormatting>
  <conditionalFormatting sqref="P10">
    <cfRule type="colorScale" priority="1606">
      <colorScale>
        <cfvo type="min"/>
        <cfvo type="percentile" val="50"/>
        <cfvo type="max"/>
        <color rgb="FF63BE7B"/>
        <color rgb="FFFCFCFF"/>
        <color rgb="FFF8696B"/>
      </colorScale>
    </cfRule>
  </conditionalFormatting>
  <conditionalFormatting sqref="P10">
    <cfRule type="colorScale" priority="1607">
      <colorScale>
        <cfvo type="min"/>
        <cfvo type="percentile" val="50"/>
        <cfvo type="max"/>
        <color rgb="FF63BE7B"/>
        <color rgb="FFFCFCFF"/>
        <color rgb="FFF8696B"/>
      </colorScale>
    </cfRule>
  </conditionalFormatting>
  <conditionalFormatting sqref="Q10">
    <cfRule type="colorScale" priority="1608">
      <colorScale>
        <cfvo type="min"/>
        <cfvo type="percentile" val="50"/>
        <cfvo type="max"/>
        <color rgb="FFF8696B"/>
        <color rgb="FFFCFCFF"/>
        <color rgb="FF63BE7B"/>
      </colorScale>
    </cfRule>
    <cfRule type="colorScale" priority="1609">
      <colorScale>
        <cfvo type="min"/>
        <cfvo type="max"/>
        <color rgb="FFFCFCFF"/>
        <color rgb="FF63BE7B"/>
      </colorScale>
    </cfRule>
  </conditionalFormatting>
  <conditionalFormatting sqref="Q10">
    <cfRule type="colorScale" priority="1610">
      <colorScale>
        <cfvo type="min"/>
        <cfvo type="percentile" val="50"/>
        <cfvo type="max"/>
        <color rgb="FFF8696B"/>
        <color rgb="FFFCFCFF"/>
        <color rgb="FF63BE7B"/>
      </colorScale>
    </cfRule>
  </conditionalFormatting>
  <conditionalFormatting sqref="Q10">
    <cfRule type="colorScale" priority="1611">
      <colorScale>
        <cfvo type="min"/>
        <cfvo type="percentile" val="50"/>
        <cfvo type="max"/>
        <color rgb="FFF8696B"/>
        <color rgb="FFFCFCFF"/>
        <color rgb="FF63BE7B"/>
      </colorScale>
    </cfRule>
  </conditionalFormatting>
  <conditionalFormatting sqref="R10">
    <cfRule type="colorScale" priority="1612">
      <colorScale>
        <cfvo type="min"/>
        <cfvo type="max"/>
        <color rgb="FFFCFCFF"/>
        <color rgb="FF63BE7B"/>
      </colorScale>
    </cfRule>
  </conditionalFormatting>
  <conditionalFormatting sqref="R10">
    <cfRule type="colorScale" priority="1613">
      <colorScale>
        <cfvo type="min"/>
        <cfvo type="max"/>
        <color rgb="FFFCFCFF"/>
        <color rgb="FF63BE7B"/>
      </colorScale>
    </cfRule>
    <cfRule type="colorScale" priority="1614">
      <colorScale>
        <cfvo type="min"/>
        <cfvo type="percentile" val="50"/>
        <cfvo type="max"/>
        <color rgb="FFF8696B"/>
        <color rgb="FFFCFCFF"/>
        <color rgb="FF63BE7B"/>
      </colorScale>
    </cfRule>
  </conditionalFormatting>
  <conditionalFormatting sqref="R10:S10">
    <cfRule type="colorScale" priority="1615">
      <colorScale>
        <cfvo type="min"/>
        <cfvo type="max"/>
        <color rgb="FFFCFCFF"/>
        <color rgb="FF63BE7B"/>
      </colorScale>
    </cfRule>
  </conditionalFormatting>
  <conditionalFormatting sqref="R10:S10">
    <cfRule type="colorScale" priority="1616">
      <colorScale>
        <cfvo type="min"/>
        <cfvo type="percentile" val="50"/>
        <cfvo type="max"/>
        <color rgb="FFF8696B"/>
        <color rgb="FFFCFCFF"/>
        <color rgb="FF63BE7B"/>
      </colorScale>
    </cfRule>
    <cfRule type="colorScale" priority="1617">
      <colorScale>
        <cfvo type="min"/>
        <cfvo type="max"/>
        <color rgb="FFFCFCFF"/>
        <color rgb="FF63BE7B"/>
      </colorScale>
    </cfRule>
  </conditionalFormatting>
  <conditionalFormatting sqref="S10">
    <cfRule type="colorScale" priority="1618">
      <colorScale>
        <cfvo type="min"/>
        <cfvo type="max"/>
        <color rgb="FFFCFCFF"/>
        <color rgb="FF63BE7B"/>
      </colorScale>
    </cfRule>
  </conditionalFormatting>
  <conditionalFormatting sqref="S10">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0">
    <cfRule type="colorScale" priority="1621">
      <colorScale>
        <cfvo type="min"/>
        <cfvo type="percentile" val="50"/>
        <cfvo type="max"/>
        <color rgb="FFF8696B"/>
        <color rgb="FFFCFCFF"/>
        <color rgb="FF63BE7B"/>
      </colorScale>
    </cfRule>
    <cfRule type="colorScale" priority="1622">
      <colorScale>
        <cfvo type="min"/>
        <cfvo type="max"/>
        <color rgb="FFFCFCFF"/>
        <color rgb="FF63BE7B"/>
      </colorScale>
    </cfRule>
  </conditionalFormatting>
  <conditionalFormatting sqref="T10">
    <cfRule type="colorScale" priority="1623">
      <colorScale>
        <cfvo type="min"/>
        <cfvo type="max"/>
        <color rgb="FFFCFCFF"/>
        <color rgb="FF63BE7B"/>
      </colorScale>
    </cfRule>
    <cfRule type="colorScale" priority="1624">
      <colorScale>
        <cfvo type="min"/>
        <cfvo type="percentile" val="50"/>
        <cfvo type="max"/>
        <color rgb="FFF8696B"/>
        <color rgb="FFFCFCFF"/>
        <color rgb="FF63BE7B"/>
      </colorScale>
    </cfRule>
  </conditionalFormatting>
  <conditionalFormatting sqref="T10">
    <cfRule type="colorScale" priority="1625">
      <colorScale>
        <cfvo type="min"/>
        <cfvo type="percentile" val="50"/>
        <cfvo type="max"/>
        <color rgb="FFF8696B"/>
        <color rgb="FFFCFCFF"/>
        <color rgb="FF63BE7B"/>
      </colorScale>
    </cfRule>
    <cfRule type="colorScale" priority="1626">
      <colorScale>
        <cfvo type="min"/>
        <cfvo type="max"/>
        <color rgb="FFFCFCFF"/>
        <color rgb="FF63BE7B"/>
      </colorScale>
    </cfRule>
  </conditionalFormatting>
  <conditionalFormatting sqref="U10">
    <cfRule type="colorScale" priority="1627">
      <colorScale>
        <cfvo type="min"/>
        <cfvo type="percentile" val="50"/>
        <cfvo type="max"/>
        <color rgb="FFF8696B"/>
        <color rgb="FFFCFCFF"/>
        <color rgb="FF63BE7B"/>
      </colorScale>
    </cfRule>
  </conditionalFormatting>
  <conditionalFormatting sqref="U10">
    <cfRule type="colorScale" priority="1628">
      <colorScale>
        <cfvo type="min"/>
        <cfvo type="max"/>
        <color rgb="FFFCFCFF"/>
        <color rgb="FF63BE7B"/>
      </colorScale>
    </cfRule>
    <cfRule type="colorScale" priority="1629">
      <colorScale>
        <cfvo type="min"/>
        <cfvo type="percentile" val="50"/>
        <cfvo type="max"/>
        <color rgb="FFF8696B"/>
        <color rgb="FFFCFCFF"/>
        <color rgb="FF63BE7B"/>
      </colorScale>
    </cfRule>
  </conditionalFormatting>
  <conditionalFormatting sqref="U10">
    <cfRule type="colorScale" priority="1630">
      <colorScale>
        <cfvo type="min"/>
        <cfvo type="percentile" val="50"/>
        <cfvo type="max"/>
        <color rgb="FFF8696B"/>
        <color rgb="FFFCFCFF"/>
        <color rgb="FF63BE7B"/>
      </colorScale>
    </cfRule>
  </conditionalFormatting>
  <conditionalFormatting sqref="V10">
    <cfRule type="colorScale" priority="1631">
      <colorScale>
        <cfvo type="min"/>
        <cfvo type="max"/>
        <color rgb="FFFFEF9C"/>
        <color rgb="FF63BE7B"/>
      </colorScale>
    </cfRule>
    <cfRule type="colorScale" priority="1632">
      <colorScale>
        <cfvo type="min"/>
        <cfvo type="percentile" val="50"/>
        <cfvo type="max"/>
        <color rgb="FF63BE7B"/>
        <color rgb="FFFCFCFF"/>
        <color rgb="FFF8696B"/>
      </colorScale>
    </cfRule>
    <cfRule type="colorScale" priority="1633">
      <colorScale>
        <cfvo type="min"/>
        <cfvo type="percentile" val="50"/>
        <cfvo type="max"/>
        <color rgb="FF63BE7B"/>
        <color rgb="FFFCFCFF"/>
        <color rgb="FFF8696B"/>
      </colorScale>
    </cfRule>
    <cfRule type="colorScale" priority="1634">
      <colorScale>
        <cfvo type="min"/>
        <cfvo type="max"/>
        <color rgb="FF63BE7B"/>
        <color rgb="FFFCFCFF"/>
      </colorScale>
    </cfRule>
    <cfRule type="colorScale" priority="1635">
      <colorScale>
        <cfvo type="min"/>
        <cfvo type="percentile" val="50"/>
        <cfvo type="max"/>
        <color rgb="FF63BE7B"/>
        <color rgb="FFFCFCFF"/>
        <color rgb="FFF8696B"/>
      </colorScale>
    </cfRule>
    <cfRule type="colorScale" priority="1636">
      <colorScale>
        <cfvo type="min"/>
        <cfvo type="max"/>
        <color rgb="FFFFEF9C"/>
        <color rgb="FF63BE7B"/>
      </colorScale>
    </cfRule>
    <cfRule type="colorScale" priority="1637">
      <colorScale>
        <cfvo type="min"/>
        <cfvo type="max"/>
        <color rgb="FFFFEF9C"/>
        <color rgb="FF63BE7B"/>
      </colorScale>
    </cfRule>
    <cfRule type="colorScale" priority="1638">
      <colorScale>
        <cfvo type="min"/>
        <cfvo type="max"/>
        <color rgb="FFFFEF9C"/>
        <color rgb="FF63BE7B"/>
      </colorScale>
    </cfRule>
  </conditionalFormatting>
  <conditionalFormatting sqref="V10">
    <cfRule type="colorScale" priority="1639">
      <colorScale>
        <cfvo type="min"/>
        <cfvo type="percentile" val="50"/>
        <cfvo type="max"/>
        <color rgb="FF63BE7B"/>
        <color rgb="FFFCFCFF"/>
        <color rgb="FFF8696B"/>
      </colorScale>
    </cfRule>
  </conditionalFormatting>
  <conditionalFormatting sqref="W10">
    <cfRule type="colorScale" priority="1640">
      <colorScale>
        <cfvo type="min"/>
        <cfvo type="percentile" val="50"/>
        <cfvo type="max"/>
        <color rgb="FF63BE7B"/>
        <color rgb="FFFCFCFF"/>
        <color rgb="FFF8696B"/>
      </colorScale>
    </cfRule>
  </conditionalFormatting>
  <conditionalFormatting sqref="W10">
    <cfRule type="colorScale" priority="1641">
      <colorScale>
        <cfvo type="min"/>
        <cfvo type="percentile" val="50"/>
        <cfvo type="max"/>
        <color rgb="FF63BE7B"/>
        <color rgb="FFFCFCFF"/>
        <color rgb="FFF8696B"/>
      </colorScale>
    </cfRule>
  </conditionalFormatting>
  <conditionalFormatting sqref="W10">
    <cfRule type="colorScale" priority="1642">
      <colorScale>
        <cfvo type="min"/>
        <cfvo type="percentile" val="50"/>
        <cfvo type="max"/>
        <color rgb="FF63BE7B"/>
        <color rgb="FFFCFCFF"/>
        <color rgb="FFF8696B"/>
      </colorScale>
    </cfRule>
  </conditionalFormatting>
  <conditionalFormatting sqref="S10">
    <cfRule type="colorScale" priority="1643">
      <colorScale>
        <cfvo type="min"/>
        <cfvo type="percentile" val="50"/>
        <cfvo type="max"/>
        <color rgb="FFF8696B"/>
        <color rgb="FFFCFCFF"/>
        <color rgb="FF63BE7B"/>
      </colorScale>
    </cfRule>
  </conditionalFormatting>
  <conditionalFormatting sqref="N10">
    <cfRule type="colorScale" priority="1644">
      <colorScale>
        <cfvo type="min"/>
        <cfvo type="max"/>
        <color rgb="FFFCFCFF"/>
        <color rgb="FF63BE7B"/>
      </colorScale>
    </cfRule>
  </conditionalFormatting>
  <conditionalFormatting sqref="N10">
    <cfRule type="colorScale" priority="1645">
      <colorScale>
        <cfvo type="min"/>
        <cfvo type="percentile" val="50"/>
        <cfvo type="max"/>
        <color rgb="FFF8696B"/>
        <color rgb="FFFCFCFF"/>
        <color rgb="FF63BE7B"/>
      </colorScale>
    </cfRule>
    <cfRule type="colorScale" priority="1646">
      <colorScale>
        <cfvo type="min"/>
        <cfvo type="max"/>
        <color rgb="FFFCFCFF"/>
        <color rgb="FF63BE7B"/>
      </colorScale>
    </cfRule>
  </conditionalFormatting>
  <conditionalFormatting sqref="N10">
    <cfRule type="colorScale" priority="1647">
      <colorScale>
        <cfvo type="min"/>
        <cfvo type="max"/>
        <color rgb="FFFCFCFF"/>
        <color rgb="FF63BE7B"/>
      </colorScale>
    </cfRule>
    <cfRule type="colorScale" priority="1648">
      <colorScale>
        <cfvo type="min"/>
        <cfvo type="percentile" val="50"/>
        <cfvo type="max"/>
        <color rgb="FFF8696B"/>
        <color rgb="FFFCFCFF"/>
        <color rgb="FF63BE7B"/>
      </colorScale>
    </cfRule>
  </conditionalFormatting>
  <conditionalFormatting sqref="N10">
    <cfRule type="colorScale" priority="1649">
      <colorScale>
        <cfvo type="min"/>
        <cfvo type="max"/>
        <color rgb="FFFCFCFF"/>
        <color rgb="FF63BE7B"/>
      </colorScale>
    </cfRule>
  </conditionalFormatting>
  <conditionalFormatting sqref="D10">
    <cfRule type="colorScale" priority="1650">
      <colorScale>
        <cfvo type="min"/>
        <cfvo type="percentile" val="50"/>
        <cfvo type="max"/>
        <color rgb="FFF8696B"/>
        <color rgb="FFFCFCFF"/>
        <color rgb="FF63BE7B"/>
      </colorScale>
    </cfRule>
  </conditionalFormatting>
  <conditionalFormatting sqref="E10">
    <cfRule type="colorScale" priority="1651">
      <colorScale>
        <cfvo type="min"/>
        <cfvo type="max"/>
        <color rgb="FFFCFCFF"/>
        <color rgb="FF63BE7B"/>
      </colorScale>
    </cfRule>
  </conditionalFormatting>
  <conditionalFormatting sqref="O10">
    <cfRule type="colorScale" priority="1652">
      <colorScale>
        <cfvo type="min"/>
        <cfvo type="percentile" val="50"/>
        <cfvo type="max"/>
        <color rgb="FF63BE7B"/>
        <color rgb="FFFCFCFF"/>
        <color rgb="FFF8696B"/>
      </colorScale>
    </cfRule>
  </conditionalFormatting>
  <conditionalFormatting sqref="P10">
    <cfRule type="colorScale" priority="1653">
      <colorScale>
        <cfvo type="min"/>
        <cfvo type="percentile" val="50"/>
        <cfvo type="max"/>
        <color rgb="FF63BE7B"/>
        <color rgb="FFFCFCFF"/>
        <color rgb="FFF8696B"/>
      </colorScale>
    </cfRule>
  </conditionalFormatting>
  <conditionalFormatting sqref="Q10">
    <cfRule type="colorScale" priority="1654">
      <colorScale>
        <cfvo type="min"/>
        <cfvo type="percentile" val="50"/>
        <cfvo type="max"/>
        <color rgb="FFF8696B"/>
        <color rgb="FFFCFCFF"/>
        <color rgb="FF63BE7B"/>
      </colorScale>
    </cfRule>
  </conditionalFormatting>
  <conditionalFormatting sqref="R10">
    <cfRule type="colorScale" priority="1655">
      <colorScale>
        <cfvo type="min"/>
        <cfvo type="percentile" val="50"/>
        <cfvo type="max"/>
        <color rgb="FFF8696B"/>
        <color rgb="FFFCFCFF"/>
        <color rgb="FF63BE7B"/>
      </colorScale>
    </cfRule>
    <cfRule type="colorScale" priority="1656">
      <colorScale>
        <cfvo type="min"/>
        <cfvo type="max"/>
        <color rgb="FFFCFCFF"/>
        <color rgb="FF63BE7B"/>
      </colorScale>
    </cfRule>
  </conditionalFormatting>
  <conditionalFormatting sqref="S10">
    <cfRule type="colorScale" priority="1657">
      <colorScale>
        <cfvo type="min"/>
        <cfvo type="percentile" val="50"/>
        <cfvo type="max"/>
        <color rgb="FFF8696B"/>
        <color rgb="FFFCFCFF"/>
        <color rgb="FF63BE7B"/>
      </colorScale>
    </cfRule>
  </conditionalFormatting>
  <conditionalFormatting sqref="T10">
    <cfRule type="colorScale" priority="1658">
      <colorScale>
        <cfvo type="min"/>
        <cfvo type="percentile" val="50"/>
        <cfvo type="max"/>
        <color rgb="FFF8696B"/>
        <color rgb="FFFCFCFF"/>
        <color rgb="FF63BE7B"/>
      </colorScale>
    </cfRule>
  </conditionalFormatting>
  <conditionalFormatting sqref="U10">
    <cfRule type="colorScale" priority="1659">
      <colorScale>
        <cfvo type="min"/>
        <cfvo type="percentile" val="50"/>
        <cfvo type="max"/>
        <color rgb="FFF8696B"/>
        <color rgb="FFFCFCFF"/>
        <color rgb="FF63BE7B"/>
      </colorScale>
    </cfRule>
  </conditionalFormatting>
  <conditionalFormatting sqref="V10">
    <cfRule type="colorScale" priority="1660">
      <colorScale>
        <cfvo type="min"/>
        <cfvo type="percentile" val="50"/>
        <cfvo type="max"/>
        <color rgb="FF63BE7B"/>
        <color rgb="FFFCFCFF"/>
        <color rgb="FFF8696B"/>
      </colorScale>
    </cfRule>
  </conditionalFormatting>
  <conditionalFormatting sqref="W10">
    <cfRule type="colorScale" priority="1661">
      <colorScale>
        <cfvo type="min"/>
        <cfvo type="percentile" val="50"/>
        <cfvo type="max"/>
        <color rgb="FF63BE7B"/>
        <color rgb="FFFCFCFF"/>
        <color rgb="FFF8696B"/>
      </colorScale>
    </cfRule>
  </conditionalFormatting>
  <conditionalFormatting sqref="N10">
    <cfRule type="colorScale" priority="1662">
      <colorScale>
        <cfvo type="min"/>
        <cfvo type="percentile" val="50"/>
        <cfvo type="max"/>
        <color rgb="FFF8696B"/>
        <color rgb="FFFCFCFF"/>
        <color rgb="FF63BE7B"/>
      </colorScale>
    </cfRule>
    <cfRule type="colorScale" priority="1663">
      <colorScale>
        <cfvo type="min"/>
        <cfvo type="max"/>
        <color rgb="FFFCFCFF"/>
        <color rgb="FF63BE7B"/>
      </colorScale>
    </cfRule>
  </conditionalFormatting>
  <conditionalFormatting sqref="D10">
    <cfRule type="colorScale" priority="1664">
      <colorScale>
        <cfvo type="min"/>
        <cfvo type="percentile" val="50"/>
        <cfvo type="max"/>
        <color rgb="FFF8696B"/>
        <color rgb="FFFCFCFF"/>
        <color rgb="FF63BE7B"/>
      </colorScale>
    </cfRule>
  </conditionalFormatting>
  <conditionalFormatting sqref="N10">
    <cfRule type="colorScale" priority="1665">
      <colorScale>
        <cfvo type="min"/>
        <cfvo type="max"/>
        <color rgb="FFFCFCFF"/>
        <color rgb="FF63BE7B"/>
      </colorScale>
    </cfRule>
    <cfRule type="colorScale" priority="1666">
      <colorScale>
        <cfvo type="min"/>
        <cfvo type="percentile" val="50"/>
        <cfvo type="max"/>
        <color rgb="FFF8696B"/>
        <color rgb="FFFCFCFF"/>
        <color rgb="FF63BE7B"/>
      </colorScale>
    </cfRule>
  </conditionalFormatting>
  <conditionalFormatting sqref="O10">
    <cfRule type="colorScale" priority="1667">
      <colorScale>
        <cfvo type="min"/>
        <cfvo type="percentile" val="50"/>
        <cfvo type="max"/>
        <color rgb="FF63BE7B"/>
        <color rgb="FFFCFCFF"/>
        <color rgb="FFF8696B"/>
      </colorScale>
    </cfRule>
  </conditionalFormatting>
  <conditionalFormatting sqref="P10">
    <cfRule type="colorScale" priority="1668">
      <colorScale>
        <cfvo type="min"/>
        <cfvo type="percentile" val="50"/>
        <cfvo type="max"/>
        <color rgb="FF63BE7B"/>
        <color rgb="FFFCFCFF"/>
        <color rgb="FFF8696B"/>
      </colorScale>
    </cfRule>
  </conditionalFormatting>
  <conditionalFormatting sqref="Q10">
    <cfRule type="colorScale" priority="1669">
      <colorScale>
        <cfvo type="min"/>
        <cfvo type="percentile" val="50"/>
        <cfvo type="max"/>
        <color rgb="FFF8696B"/>
        <color rgb="FFFCFCFF"/>
        <color rgb="FF63BE7B"/>
      </colorScale>
    </cfRule>
  </conditionalFormatting>
  <conditionalFormatting sqref="R10">
    <cfRule type="colorScale" priority="1670">
      <colorScale>
        <cfvo type="min"/>
        <cfvo type="max"/>
        <color rgb="FFFCFCFF"/>
        <color rgb="FF63BE7B"/>
      </colorScale>
    </cfRule>
    <cfRule type="colorScale" priority="1671">
      <colorScale>
        <cfvo type="min"/>
        <cfvo type="percentile" val="50"/>
        <cfvo type="max"/>
        <color rgb="FFF8696B"/>
        <color rgb="FFFCFCFF"/>
        <color rgb="FF63BE7B"/>
      </colorScale>
    </cfRule>
  </conditionalFormatting>
  <conditionalFormatting sqref="S10">
    <cfRule type="colorScale" priority="1672">
      <colorScale>
        <cfvo type="min"/>
        <cfvo type="percentile" val="50"/>
        <cfvo type="max"/>
        <color rgb="FFF8696B"/>
        <color rgb="FFFCFCFF"/>
        <color rgb="FF63BE7B"/>
      </colorScale>
    </cfRule>
  </conditionalFormatting>
  <conditionalFormatting sqref="T10">
    <cfRule type="colorScale" priority="1673">
      <colorScale>
        <cfvo type="min"/>
        <cfvo type="percentile" val="50"/>
        <cfvo type="max"/>
        <color rgb="FFF8696B"/>
        <color rgb="FFFCFCFF"/>
        <color rgb="FF63BE7B"/>
      </colorScale>
    </cfRule>
  </conditionalFormatting>
  <conditionalFormatting sqref="U10">
    <cfRule type="colorScale" priority="1674">
      <colorScale>
        <cfvo type="min"/>
        <cfvo type="percentile" val="50"/>
        <cfvo type="max"/>
        <color rgb="FFF8696B"/>
        <color rgb="FFFCFCFF"/>
        <color rgb="FF63BE7B"/>
      </colorScale>
    </cfRule>
  </conditionalFormatting>
  <conditionalFormatting sqref="V10">
    <cfRule type="colorScale" priority="1675">
      <colorScale>
        <cfvo type="min"/>
        <cfvo type="percentile" val="50"/>
        <cfvo type="max"/>
        <color rgb="FF63BE7B"/>
        <color rgb="FFFCFCFF"/>
        <color rgb="FFF8696B"/>
      </colorScale>
    </cfRule>
  </conditionalFormatting>
  <conditionalFormatting sqref="E10">
    <cfRule type="colorScale" priority="1676">
      <colorScale>
        <cfvo type="min"/>
        <cfvo type="max"/>
        <color rgb="FFFCFCFF"/>
        <color rgb="FF63BE7B"/>
      </colorScale>
    </cfRule>
  </conditionalFormatting>
  <conditionalFormatting sqref="W10">
    <cfRule type="colorScale" priority="1677">
      <colorScale>
        <cfvo type="min"/>
        <cfvo type="percentile" val="50"/>
        <cfvo type="max"/>
        <color rgb="FF63BE7B"/>
        <color rgb="FFFCFCFF"/>
        <color rgb="FFF8696B"/>
      </colorScale>
    </cfRule>
  </conditionalFormatting>
  <conditionalFormatting sqref="D10">
    <cfRule type="colorScale" priority="1553">
      <colorScale>
        <cfvo type="min"/>
        <cfvo type="percentile" val="50"/>
        <cfvo type="max"/>
        <color rgb="FFF8696B"/>
        <color rgb="FFFCFCFF"/>
        <color rgb="FF63BE7B"/>
      </colorScale>
    </cfRule>
  </conditionalFormatting>
  <conditionalFormatting sqref="E10">
    <cfRule type="colorScale" priority="1552">
      <colorScale>
        <cfvo type="min"/>
        <cfvo type="max"/>
        <color rgb="FFFCFCFF"/>
        <color rgb="FF63BE7B"/>
      </colorScale>
    </cfRule>
  </conditionalFormatting>
  <conditionalFormatting sqref="N10">
    <cfRule type="colorScale" priority="1527">
      <colorScale>
        <cfvo type="min"/>
        <cfvo type="max"/>
        <color rgb="FFFCFCFF"/>
        <color rgb="FF63BE7B"/>
      </colorScale>
    </cfRule>
  </conditionalFormatting>
  <conditionalFormatting sqref="O10">
    <cfRule type="colorScale" priority="1551">
      <colorScale>
        <cfvo type="min"/>
        <cfvo type="percentile" val="50"/>
        <cfvo type="max"/>
        <color rgb="FF63BE7B"/>
        <color rgb="FFFCFCFF"/>
        <color rgb="FFF8696B"/>
      </colorScale>
    </cfRule>
  </conditionalFormatting>
  <conditionalFormatting sqref="P10">
    <cfRule type="colorScale" priority="1550">
      <colorScale>
        <cfvo type="min"/>
        <cfvo type="percentile" val="50"/>
        <cfvo type="max"/>
        <color rgb="FF63BE7B"/>
        <color rgb="FFFCFCFF"/>
        <color rgb="FFF8696B"/>
      </colorScale>
    </cfRule>
  </conditionalFormatting>
  <conditionalFormatting sqref="Q10">
    <cfRule type="colorScale" priority="1549">
      <colorScale>
        <cfvo type="min"/>
        <cfvo type="percentile" val="50"/>
        <cfvo type="max"/>
        <color rgb="FFF8696B"/>
        <color rgb="FFFCFCFF"/>
        <color rgb="FF63BE7B"/>
      </colorScale>
    </cfRule>
  </conditionalFormatting>
  <conditionalFormatting sqref="R10">
    <cfRule type="colorScale" priority="1544">
      <colorScale>
        <cfvo type="min"/>
        <cfvo type="percentile" val="50"/>
        <cfvo type="max"/>
        <color rgb="FFF8696B"/>
        <color rgb="FFFCFCFF"/>
        <color rgb="FF63BE7B"/>
      </colorScale>
    </cfRule>
    <cfRule type="colorScale" priority="1548">
      <colorScale>
        <cfvo type="min"/>
        <cfvo type="max"/>
        <color rgb="FFFCFCFF"/>
        <color rgb="FF63BE7B"/>
      </colorScale>
    </cfRule>
  </conditionalFormatting>
  <conditionalFormatting sqref="S10">
    <cfRule type="colorScale" priority="1545">
      <colorScale>
        <cfvo type="min"/>
        <cfvo type="percentile" val="50"/>
        <cfvo type="max"/>
        <color rgb="FFF8696B"/>
        <color rgb="FFFCFCFF"/>
        <color rgb="FF63BE7B"/>
      </colorScale>
    </cfRule>
  </conditionalFormatting>
  <conditionalFormatting sqref="S10">
    <cfRule type="colorScale" priority="1547">
      <colorScale>
        <cfvo type="min"/>
        <cfvo type="max"/>
        <color rgb="FFFCFCFF"/>
        <color rgb="FF63BE7B"/>
      </colorScale>
    </cfRule>
  </conditionalFormatting>
  <conditionalFormatting sqref="T10">
    <cfRule type="colorScale" priority="1546">
      <colorScale>
        <cfvo type="min"/>
        <cfvo type="percentile" val="50"/>
        <cfvo type="max"/>
        <color rgb="FFF8696B"/>
        <color rgb="FFFCFCFF"/>
        <color rgb="FF63BE7B"/>
      </colorScale>
    </cfRule>
  </conditionalFormatting>
  <conditionalFormatting sqref="U10">
    <cfRule type="colorScale" priority="1543">
      <colorScale>
        <cfvo type="min"/>
        <cfvo type="percentile" val="50"/>
        <cfvo type="max"/>
        <color rgb="FFF8696B"/>
        <color rgb="FFFCFCFF"/>
        <color rgb="FF63BE7B"/>
      </colorScale>
    </cfRule>
  </conditionalFormatting>
  <conditionalFormatting sqref="V10">
    <cfRule type="colorScale" priority="1518">
      <colorScale>
        <cfvo type="min"/>
        <cfvo type="percentile" val="50"/>
        <cfvo type="max"/>
        <color rgb="FF63BE7B"/>
        <color rgb="FFFCFCFF"/>
        <color rgb="FFF8696B"/>
      </colorScale>
    </cfRule>
  </conditionalFormatting>
  <conditionalFormatting sqref="W10">
    <cfRule type="colorScale" priority="1542">
      <colorScale>
        <cfvo type="min"/>
        <cfvo type="percentile" val="50"/>
        <cfvo type="max"/>
        <color rgb="FF63BE7B"/>
        <color rgb="FFFCFCFF"/>
        <color rgb="FFF8696B"/>
      </colorScale>
    </cfRule>
  </conditionalFormatting>
  <conditionalFormatting sqref="D10">
    <cfRule type="colorScale" priority="1541">
      <colorScale>
        <cfvo type="min"/>
        <cfvo type="percentile" val="50"/>
        <cfvo type="max"/>
        <color rgb="FFF8696B"/>
        <color rgb="FFFCFCFF"/>
        <color rgb="FF63BE7B"/>
      </colorScale>
    </cfRule>
  </conditionalFormatting>
  <conditionalFormatting sqref="E10">
    <cfRule type="colorScale" priority="1540">
      <colorScale>
        <cfvo type="min"/>
        <cfvo type="max"/>
        <color rgb="FFFCFCFF"/>
        <color rgb="FF63BE7B"/>
      </colorScale>
    </cfRule>
  </conditionalFormatting>
  <conditionalFormatting sqref="O10">
    <cfRule type="colorScale" priority="1539">
      <colorScale>
        <cfvo type="min"/>
        <cfvo type="percentile" val="50"/>
        <cfvo type="max"/>
        <color rgb="FF63BE7B"/>
        <color rgb="FFFCFCFF"/>
        <color rgb="FFF8696B"/>
      </colorScale>
    </cfRule>
  </conditionalFormatting>
  <conditionalFormatting sqref="P10">
    <cfRule type="colorScale" priority="1538">
      <colorScale>
        <cfvo type="min"/>
        <cfvo type="percentile" val="50"/>
        <cfvo type="max"/>
        <color rgb="FF63BE7B"/>
        <color rgb="FFFCFCFF"/>
        <color rgb="FFF8696B"/>
      </colorScale>
    </cfRule>
  </conditionalFormatting>
  <conditionalFormatting sqref="Q10">
    <cfRule type="colorScale" priority="1537">
      <colorScale>
        <cfvo type="min"/>
        <cfvo type="percentile" val="50"/>
        <cfvo type="max"/>
        <color rgb="FFF8696B"/>
        <color rgb="FFFCFCFF"/>
        <color rgb="FF63BE7B"/>
      </colorScale>
    </cfRule>
  </conditionalFormatting>
  <conditionalFormatting sqref="R10">
    <cfRule type="colorScale" priority="1533">
      <colorScale>
        <cfvo type="min"/>
        <cfvo type="percentile" val="50"/>
        <cfvo type="max"/>
        <color rgb="FFF8696B"/>
        <color rgb="FFFCFCFF"/>
        <color rgb="FF63BE7B"/>
      </colorScale>
    </cfRule>
    <cfRule type="colorScale" priority="1534">
      <colorScale>
        <cfvo type="min"/>
        <cfvo type="max"/>
        <color rgb="FFFCFCFF"/>
        <color rgb="FF63BE7B"/>
      </colorScale>
    </cfRule>
  </conditionalFormatting>
  <conditionalFormatting sqref="S10">
    <cfRule type="colorScale" priority="1535">
      <colorScale>
        <cfvo type="min"/>
        <cfvo type="percentile" val="50"/>
        <cfvo type="max"/>
        <color rgb="FFF8696B"/>
        <color rgb="FFFCFCFF"/>
        <color rgb="FF63BE7B"/>
      </colorScale>
    </cfRule>
    <cfRule type="colorScale" priority="1536">
      <colorScale>
        <cfvo type="min"/>
        <cfvo type="max"/>
        <color rgb="FFFCFCFF"/>
        <color rgb="FF63BE7B"/>
      </colorScale>
    </cfRule>
  </conditionalFormatting>
  <conditionalFormatting sqref="T10">
    <cfRule type="colorScale" priority="1532">
      <colorScale>
        <cfvo type="min"/>
        <cfvo type="percentile" val="50"/>
        <cfvo type="max"/>
        <color rgb="FFF8696B"/>
        <color rgb="FFFCFCFF"/>
        <color rgb="FF63BE7B"/>
      </colorScale>
    </cfRule>
  </conditionalFormatting>
  <conditionalFormatting sqref="U10">
    <cfRule type="colorScale" priority="1531">
      <colorScale>
        <cfvo type="min"/>
        <cfvo type="percentile" val="50"/>
        <cfvo type="max"/>
        <color rgb="FFF8696B"/>
        <color rgb="FFFCFCFF"/>
        <color rgb="FF63BE7B"/>
      </colorScale>
    </cfRule>
  </conditionalFormatting>
  <conditionalFormatting sqref="W10">
    <cfRule type="colorScale" priority="1530">
      <colorScale>
        <cfvo type="min"/>
        <cfvo type="percentile" val="50"/>
        <cfvo type="max"/>
        <color rgb="FF63BE7B"/>
        <color rgb="FFFCFCFF"/>
        <color rgb="FFF8696B"/>
      </colorScale>
    </cfRule>
  </conditionalFormatting>
  <conditionalFormatting sqref="D10">
    <cfRule type="colorScale" priority="1529">
      <colorScale>
        <cfvo type="min"/>
        <cfvo type="percentile" val="50"/>
        <cfvo type="max"/>
        <color rgb="FFF8696B"/>
        <color rgb="FFFCFCFF"/>
        <color rgb="FF63BE7B"/>
      </colorScale>
    </cfRule>
  </conditionalFormatting>
  <conditionalFormatting sqref="E10">
    <cfRule type="colorScale" priority="1528">
      <colorScale>
        <cfvo type="min"/>
        <cfvo type="max"/>
        <color rgb="FFFCFCFF"/>
        <color rgb="FF63BE7B"/>
      </colorScale>
    </cfRule>
  </conditionalFormatting>
  <conditionalFormatting sqref="O10">
    <cfRule type="colorScale" priority="1526">
      <colorScale>
        <cfvo type="min"/>
        <cfvo type="percentile" val="50"/>
        <cfvo type="max"/>
        <color rgb="FF63BE7B"/>
        <color rgb="FFFCFCFF"/>
        <color rgb="FFF8696B"/>
      </colorScale>
    </cfRule>
  </conditionalFormatting>
  <conditionalFormatting sqref="P10">
    <cfRule type="colorScale" priority="1525">
      <colorScale>
        <cfvo type="min"/>
        <cfvo type="percentile" val="50"/>
        <cfvo type="max"/>
        <color rgb="FF63BE7B"/>
        <color rgb="FFFCFCFF"/>
        <color rgb="FFF8696B"/>
      </colorScale>
    </cfRule>
  </conditionalFormatting>
  <conditionalFormatting sqref="Q10">
    <cfRule type="colorScale" priority="1524">
      <colorScale>
        <cfvo type="min"/>
        <cfvo type="percentile" val="50"/>
        <cfvo type="max"/>
        <color rgb="FFF8696B"/>
        <color rgb="FFFCFCFF"/>
        <color rgb="FF63BE7B"/>
      </colorScale>
    </cfRule>
  </conditionalFormatting>
  <conditionalFormatting sqref="R10">
    <cfRule type="colorScale" priority="1523">
      <colorScale>
        <cfvo type="min"/>
        <cfvo type="max"/>
        <color rgb="FFFCFCFF"/>
        <color rgb="FF63BE7B"/>
      </colorScale>
    </cfRule>
  </conditionalFormatting>
  <conditionalFormatting sqref="S10">
    <cfRule type="colorScale" priority="1520">
      <colorScale>
        <cfvo type="min"/>
        <cfvo type="percentile" val="50"/>
        <cfvo type="max"/>
        <color rgb="FFF8696B"/>
        <color rgb="FFFCFCFF"/>
        <color rgb="FF63BE7B"/>
      </colorScale>
    </cfRule>
    <cfRule type="colorScale" priority="1522">
      <colorScale>
        <cfvo type="min"/>
        <cfvo type="max"/>
        <color rgb="FFFCFCFF"/>
        <color rgb="FF63BE7B"/>
      </colorScale>
    </cfRule>
  </conditionalFormatting>
  <conditionalFormatting sqref="T10">
    <cfRule type="colorScale" priority="1521">
      <colorScale>
        <cfvo type="min"/>
        <cfvo type="percentile" val="50"/>
        <cfvo type="max"/>
        <color rgb="FFF8696B"/>
        <color rgb="FFFCFCFF"/>
        <color rgb="FF63BE7B"/>
      </colorScale>
    </cfRule>
  </conditionalFormatting>
  <conditionalFormatting sqref="U10">
    <cfRule type="colorScale" priority="1519">
      <colorScale>
        <cfvo type="min"/>
        <cfvo type="percentile" val="50"/>
        <cfvo type="max"/>
        <color rgb="FFF8696B"/>
        <color rgb="FFFCFCFF"/>
        <color rgb="FF63BE7B"/>
      </colorScale>
    </cfRule>
  </conditionalFormatting>
  <conditionalFormatting sqref="W10">
    <cfRule type="colorScale" priority="1517">
      <colorScale>
        <cfvo type="min"/>
        <cfvo type="percentile" val="50"/>
        <cfvo type="max"/>
        <color rgb="FF63BE7B"/>
        <color rgb="FFFCFCFF"/>
        <color rgb="FFF8696B"/>
      </colorScale>
    </cfRule>
  </conditionalFormatting>
  <conditionalFormatting sqref="D10">
    <cfRule type="colorScale" priority="1516">
      <colorScale>
        <cfvo type="min"/>
        <cfvo type="percentile" val="50"/>
        <cfvo type="max"/>
        <color rgb="FFF8696B"/>
        <color rgb="FFFCFCFF"/>
        <color rgb="FF63BE7B"/>
      </colorScale>
    </cfRule>
  </conditionalFormatting>
  <conditionalFormatting sqref="N10">
    <cfRule type="colorScale" priority="1447">
      <colorScale>
        <cfvo type="min"/>
        <cfvo type="max"/>
        <color rgb="FFFCFCFF"/>
        <color rgb="FF63BE7B"/>
      </colorScale>
    </cfRule>
  </conditionalFormatting>
  <conditionalFormatting sqref="O10">
    <cfRule type="colorScale" priority="1446">
      <colorScale>
        <cfvo type="min"/>
        <cfvo type="percentile" val="50"/>
        <cfvo type="max"/>
        <color rgb="FF63BE7B"/>
        <color rgb="FFFCFCFF"/>
        <color rgb="FFF8696B"/>
      </colorScale>
    </cfRule>
  </conditionalFormatting>
  <conditionalFormatting sqref="P10">
    <cfRule type="colorScale" priority="1445">
      <colorScale>
        <cfvo type="min"/>
        <cfvo type="percentile" val="50"/>
        <cfvo type="max"/>
        <color rgb="FF63BE7B"/>
        <color rgb="FFFCFCFF"/>
        <color rgb="FFF8696B"/>
      </colorScale>
    </cfRule>
  </conditionalFormatting>
  <conditionalFormatting sqref="Q10">
    <cfRule type="colorScale" priority="1444">
      <colorScale>
        <cfvo type="min"/>
        <cfvo type="percentile" val="50"/>
        <cfvo type="max"/>
        <color rgb="FFF8696B"/>
        <color rgb="FFFCFCFF"/>
        <color rgb="FF63BE7B"/>
      </colorScale>
    </cfRule>
  </conditionalFormatting>
  <conditionalFormatting sqref="R10">
    <cfRule type="colorScale" priority="1443">
      <colorScale>
        <cfvo type="min"/>
        <cfvo type="max"/>
        <color rgb="FFFCFCFF"/>
        <color rgb="FF63BE7B"/>
      </colorScale>
    </cfRule>
  </conditionalFormatting>
  <conditionalFormatting sqref="S10">
    <cfRule type="colorScale" priority="1442">
      <colorScale>
        <cfvo type="min"/>
        <cfvo type="percentile" val="50"/>
        <cfvo type="max"/>
        <color rgb="FFF8696B"/>
        <color rgb="FFFCFCFF"/>
        <color rgb="FF63BE7B"/>
      </colorScale>
    </cfRule>
  </conditionalFormatting>
  <conditionalFormatting sqref="T10">
    <cfRule type="colorScale" priority="1441">
      <colorScale>
        <cfvo type="min"/>
        <cfvo type="percentile" val="50"/>
        <cfvo type="max"/>
        <color rgb="FFF8696B"/>
        <color rgb="FFFCFCFF"/>
        <color rgb="FF63BE7B"/>
      </colorScale>
    </cfRule>
  </conditionalFormatting>
  <conditionalFormatting sqref="U10">
    <cfRule type="colorScale" priority="1440">
      <colorScale>
        <cfvo type="min"/>
        <cfvo type="percentile" val="50"/>
        <cfvo type="max"/>
        <color rgb="FFF8696B"/>
        <color rgb="FFFCFCFF"/>
        <color rgb="FF63BE7B"/>
      </colorScale>
    </cfRule>
  </conditionalFormatting>
  <conditionalFormatting sqref="V10">
    <cfRule type="colorScale" priority="1439">
      <colorScale>
        <cfvo type="min"/>
        <cfvo type="percentile" val="50"/>
        <cfvo type="max"/>
        <color rgb="FF63BE7B"/>
        <color rgb="FFFCFCFF"/>
        <color rgb="FFF8696B"/>
      </colorScale>
    </cfRule>
  </conditionalFormatting>
  <conditionalFormatting sqref="W10">
    <cfRule type="colorScale" priority="1438">
      <colorScale>
        <cfvo type="min"/>
        <cfvo type="percentile" val="50"/>
        <cfvo type="max"/>
        <color rgb="FF63BE7B"/>
        <color rgb="FFFCFCFF"/>
        <color rgb="FFF8696B"/>
      </colorScale>
    </cfRule>
  </conditionalFormatting>
  <conditionalFormatting sqref="D10">
    <cfRule type="colorScale" priority="1515">
      <colorScale>
        <cfvo type="min"/>
        <cfvo type="percentile" val="50"/>
        <cfvo type="max"/>
        <color rgb="FFF8696B"/>
        <color rgb="FFFCFCFF"/>
        <color rgb="FF63BE7B"/>
      </colorScale>
    </cfRule>
  </conditionalFormatting>
  <conditionalFormatting sqref="E10">
    <cfRule type="colorScale" priority="1514">
      <colorScale>
        <cfvo type="min"/>
        <cfvo type="max"/>
        <color rgb="FFFCFCFF"/>
        <color rgb="FF63BE7B"/>
      </colorScale>
    </cfRule>
  </conditionalFormatting>
  <conditionalFormatting sqref="F10">
    <cfRule type="colorScale" priority="1511">
      <colorScale>
        <cfvo type="min"/>
        <cfvo type="max"/>
        <color rgb="FFFCFCFF"/>
        <color rgb="FF63BE7B"/>
      </colorScale>
    </cfRule>
  </conditionalFormatting>
  <conditionalFormatting sqref="F10">
    <cfRule type="colorScale" priority="1512">
      <colorScale>
        <cfvo type="min"/>
        <cfvo type="max"/>
        <color rgb="FFFCFCFF"/>
        <color rgb="FF63BE7B"/>
      </colorScale>
    </cfRule>
  </conditionalFormatting>
  <conditionalFormatting sqref="F10">
    <cfRule type="colorScale" priority="1513">
      <colorScale>
        <cfvo type="min"/>
        <cfvo type="max"/>
        <color rgb="FFFCFCFF"/>
        <color rgb="FF63BE7B"/>
      </colorScale>
    </cfRule>
  </conditionalFormatting>
  <conditionalFormatting sqref="F10:M10">
    <cfRule type="colorScale" priority="1501">
      <colorScale>
        <cfvo type="min"/>
        <cfvo type="max"/>
        <color rgb="FFFCFCFF"/>
        <color rgb="FF63BE7B"/>
      </colorScale>
    </cfRule>
    <cfRule type="colorScale" priority="1506">
      <colorScale>
        <cfvo type="min"/>
        <cfvo type="max"/>
        <color rgb="FFFCFCFF"/>
        <color rgb="FF63BE7B"/>
      </colorScale>
    </cfRule>
    <cfRule type="colorScale" priority="1507">
      <colorScale>
        <cfvo type="min"/>
        <cfvo type="percentile" val="50"/>
        <cfvo type="max"/>
        <color rgb="FFF8696B"/>
        <color rgb="FFFCFCFF"/>
        <color rgb="FF63BE7B"/>
      </colorScale>
    </cfRule>
    <cfRule type="colorScale" priority="1508">
      <colorScale>
        <cfvo type="min"/>
        <cfvo type="max"/>
        <color rgb="FFFCFCFF"/>
        <color rgb="FF63BE7B"/>
      </colorScale>
    </cfRule>
    <cfRule type="colorScale" priority="1509">
      <colorScale>
        <cfvo type="min"/>
        <cfvo type="percentile" val="50"/>
        <cfvo type="max"/>
        <color rgb="FFF8696B"/>
        <color rgb="FFFCFCFF"/>
        <color rgb="FF63BE7B"/>
      </colorScale>
    </cfRule>
    <cfRule type="colorScale" priority="1510">
      <colorScale>
        <cfvo type="min"/>
        <cfvo type="max"/>
        <color rgb="FFFCFCFF"/>
        <color rgb="FF63BE7B"/>
      </colorScale>
    </cfRule>
  </conditionalFormatting>
  <conditionalFormatting sqref="F10:M10">
    <cfRule type="colorScale" priority="1502">
      <colorScale>
        <cfvo type="min"/>
        <cfvo type="max"/>
        <color rgb="FFFCFCFF"/>
        <color rgb="FF63BE7B"/>
      </colorScale>
    </cfRule>
    <cfRule type="colorScale" priority="1503">
      <colorScale>
        <cfvo type="min"/>
        <cfvo type="max"/>
        <color rgb="FFFCFCFF"/>
        <color rgb="FF63BE7B"/>
      </colorScale>
    </cfRule>
    <cfRule type="colorScale" priority="1504">
      <colorScale>
        <cfvo type="min"/>
        <cfvo type="percentile" val="50"/>
        <cfvo type="max"/>
        <color rgb="FFF8696B"/>
        <color rgb="FFFFEB84"/>
        <color rgb="FF63BE7B"/>
      </colorScale>
    </cfRule>
    <cfRule type="colorScale" priority="1505">
      <colorScale>
        <cfvo type="min"/>
        <cfvo type="max"/>
        <color rgb="FFFFEF9C"/>
        <color rgb="FF63BE7B"/>
      </colorScale>
    </cfRule>
  </conditionalFormatting>
  <conditionalFormatting sqref="F10">
    <cfRule type="colorScale" priority="1500">
      <colorScale>
        <cfvo type="min"/>
        <cfvo type="max"/>
        <color rgb="FFFCFCFF"/>
        <color rgb="FF63BE7B"/>
      </colorScale>
    </cfRule>
  </conditionalFormatting>
  <conditionalFormatting sqref="F10">
    <cfRule type="colorScale" priority="1499">
      <colorScale>
        <cfvo type="min"/>
        <cfvo type="max"/>
        <color rgb="FFFCFCFF"/>
        <color rgb="FF63BE7B"/>
      </colorScale>
    </cfRule>
  </conditionalFormatting>
  <conditionalFormatting sqref="F10">
    <cfRule type="colorScale" priority="1498">
      <colorScale>
        <cfvo type="min"/>
        <cfvo type="max"/>
        <color rgb="FFFCFCFF"/>
        <color rgb="FF63BE7B"/>
      </colorScale>
    </cfRule>
  </conditionalFormatting>
  <conditionalFormatting sqref="F10">
    <cfRule type="colorScale" priority="1497">
      <colorScale>
        <cfvo type="min"/>
        <cfvo type="max"/>
        <color rgb="FFFCFCFF"/>
        <color rgb="FF63BE7B"/>
      </colorScale>
    </cfRule>
  </conditionalFormatting>
  <conditionalFormatting sqref="G10">
    <cfRule type="colorScale" priority="1494">
      <colorScale>
        <cfvo type="min"/>
        <cfvo type="max"/>
        <color rgb="FFFCFCFF"/>
        <color rgb="FF63BE7B"/>
      </colorScale>
    </cfRule>
  </conditionalFormatting>
  <conditionalFormatting sqref="G10">
    <cfRule type="colorScale" priority="1495">
      <colorScale>
        <cfvo type="min"/>
        <cfvo type="max"/>
        <color rgb="FFFCFCFF"/>
        <color rgb="FF63BE7B"/>
      </colorScale>
    </cfRule>
  </conditionalFormatting>
  <conditionalFormatting sqref="G10">
    <cfRule type="colorScale" priority="1496">
      <colorScale>
        <cfvo type="min"/>
        <cfvo type="max"/>
        <color rgb="FFFCFCFF"/>
        <color rgb="FF63BE7B"/>
      </colorScale>
    </cfRule>
  </conditionalFormatting>
  <conditionalFormatting sqref="G10">
    <cfRule type="colorScale" priority="1493">
      <colorScale>
        <cfvo type="min"/>
        <cfvo type="max"/>
        <color rgb="FFFCFCFF"/>
        <color rgb="FF63BE7B"/>
      </colorScale>
    </cfRule>
  </conditionalFormatting>
  <conditionalFormatting sqref="G10">
    <cfRule type="colorScale" priority="1492">
      <colorScale>
        <cfvo type="min"/>
        <cfvo type="max"/>
        <color rgb="FFFCFCFF"/>
        <color rgb="FF63BE7B"/>
      </colorScale>
    </cfRule>
  </conditionalFormatting>
  <conditionalFormatting sqref="G10">
    <cfRule type="colorScale" priority="1491">
      <colorScale>
        <cfvo type="min"/>
        <cfvo type="max"/>
        <color rgb="FFFCFCFF"/>
        <color rgb="FF63BE7B"/>
      </colorScale>
    </cfRule>
  </conditionalFormatting>
  <conditionalFormatting sqref="G10">
    <cfRule type="colorScale" priority="1490">
      <colorScale>
        <cfvo type="min"/>
        <cfvo type="max"/>
        <color rgb="FFFCFCFF"/>
        <color rgb="FF63BE7B"/>
      </colorScale>
    </cfRule>
  </conditionalFormatting>
  <conditionalFormatting sqref="H10">
    <cfRule type="colorScale" priority="1487">
      <colorScale>
        <cfvo type="min"/>
        <cfvo type="max"/>
        <color rgb="FFFCFCFF"/>
        <color rgb="FF63BE7B"/>
      </colorScale>
    </cfRule>
  </conditionalFormatting>
  <conditionalFormatting sqref="H10">
    <cfRule type="colorScale" priority="1488">
      <colorScale>
        <cfvo type="min"/>
        <cfvo type="max"/>
        <color rgb="FFFCFCFF"/>
        <color rgb="FF63BE7B"/>
      </colorScale>
    </cfRule>
  </conditionalFormatting>
  <conditionalFormatting sqref="H10">
    <cfRule type="colorScale" priority="1489">
      <colorScale>
        <cfvo type="min"/>
        <cfvo type="max"/>
        <color rgb="FFFCFCFF"/>
        <color rgb="FF63BE7B"/>
      </colorScale>
    </cfRule>
  </conditionalFormatting>
  <conditionalFormatting sqref="H10">
    <cfRule type="colorScale" priority="1486">
      <colorScale>
        <cfvo type="min"/>
        <cfvo type="max"/>
        <color rgb="FFFCFCFF"/>
        <color rgb="FF63BE7B"/>
      </colorScale>
    </cfRule>
  </conditionalFormatting>
  <conditionalFormatting sqref="H10">
    <cfRule type="colorScale" priority="1485">
      <colorScale>
        <cfvo type="min"/>
        <cfvo type="max"/>
        <color rgb="FFFCFCFF"/>
        <color rgb="FF63BE7B"/>
      </colorScale>
    </cfRule>
  </conditionalFormatting>
  <conditionalFormatting sqref="H10">
    <cfRule type="colorScale" priority="1484">
      <colorScale>
        <cfvo type="min"/>
        <cfvo type="max"/>
        <color rgb="FFFCFCFF"/>
        <color rgb="FF63BE7B"/>
      </colorScale>
    </cfRule>
  </conditionalFormatting>
  <conditionalFormatting sqref="H10">
    <cfRule type="colorScale" priority="1483">
      <colorScale>
        <cfvo type="min"/>
        <cfvo type="max"/>
        <color rgb="FFFCFCFF"/>
        <color rgb="FF63BE7B"/>
      </colorScale>
    </cfRule>
  </conditionalFormatting>
  <conditionalFormatting sqref="I10">
    <cfRule type="colorScale" priority="1480">
      <colorScale>
        <cfvo type="min"/>
        <cfvo type="max"/>
        <color rgb="FFFCFCFF"/>
        <color rgb="FF63BE7B"/>
      </colorScale>
    </cfRule>
  </conditionalFormatting>
  <conditionalFormatting sqref="I10">
    <cfRule type="colorScale" priority="1481">
      <colorScale>
        <cfvo type="min"/>
        <cfvo type="max"/>
        <color rgb="FFFCFCFF"/>
        <color rgb="FF63BE7B"/>
      </colorScale>
    </cfRule>
  </conditionalFormatting>
  <conditionalFormatting sqref="I10">
    <cfRule type="colorScale" priority="1482">
      <colorScale>
        <cfvo type="min"/>
        <cfvo type="max"/>
        <color rgb="FFFCFCFF"/>
        <color rgb="FF63BE7B"/>
      </colorScale>
    </cfRule>
  </conditionalFormatting>
  <conditionalFormatting sqref="I10">
    <cfRule type="colorScale" priority="1479">
      <colorScale>
        <cfvo type="min"/>
        <cfvo type="max"/>
        <color rgb="FFFCFCFF"/>
        <color rgb="FF63BE7B"/>
      </colorScale>
    </cfRule>
  </conditionalFormatting>
  <conditionalFormatting sqref="I10">
    <cfRule type="colorScale" priority="1478">
      <colorScale>
        <cfvo type="min"/>
        <cfvo type="max"/>
        <color rgb="FFFCFCFF"/>
        <color rgb="FF63BE7B"/>
      </colorScale>
    </cfRule>
  </conditionalFormatting>
  <conditionalFormatting sqref="I10">
    <cfRule type="colorScale" priority="1477">
      <colorScale>
        <cfvo type="min"/>
        <cfvo type="max"/>
        <color rgb="FFFCFCFF"/>
        <color rgb="FF63BE7B"/>
      </colorScale>
    </cfRule>
  </conditionalFormatting>
  <conditionalFormatting sqref="I10">
    <cfRule type="colorScale" priority="1476">
      <colorScale>
        <cfvo type="min"/>
        <cfvo type="max"/>
        <color rgb="FFFCFCFF"/>
        <color rgb="FF63BE7B"/>
      </colorScale>
    </cfRule>
  </conditionalFormatting>
  <conditionalFormatting sqref="J10">
    <cfRule type="colorScale" priority="1473">
      <colorScale>
        <cfvo type="min"/>
        <cfvo type="max"/>
        <color rgb="FFFCFCFF"/>
        <color rgb="FF63BE7B"/>
      </colorScale>
    </cfRule>
  </conditionalFormatting>
  <conditionalFormatting sqref="J10">
    <cfRule type="colorScale" priority="1474">
      <colorScale>
        <cfvo type="min"/>
        <cfvo type="max"/>
        <color rgb="FFFCFCFF"/>
        <color rgb="FF63BE7B"/>
      </colorScale>
    </cfRule>
  </conditionalFormatting>
  <conditionalFormatting sqref="J10">
    <cfRule type="colorScale" priority="1475">
      <colorScale>
        <cfvo type="min"/>
        <cfvo type="max"/>
        <color rgb="FFFCFCFF"/>
        <color rgb="FF63BE7B"/>
      </colorScale>
    </cfRule>
  </conditionalFormatting>
  <conditionalFormatting sqref="J10">
    <cfRule type="colorScale" priority="1472">
      <colorScale>
        <cfvo type="min"/>
        <cfvo type="max"/>
        <color rgb="FFFCFCFF"/>
        <color rgb="FF63BE7B"/>
      </colorScale>
    </cfRule>
  </conditionalFormatting>
  <conditionalFormatting sqref="J10">
    <cfRule type="colorScale" priority="1471">
      <colorScale>
        <cfvo type="min"/>
        <cfvo type="max"/>
        <color rgb="FFFCFCFF"/>
        <color rgb="FF63BE7B"/>
      </colorScale>
    </cfRule>
  </conditionalFormatting>
  <conditionalFormatting sqref="J10">
    <cfRule type="colorScale" priority="1470">
      <colorScale>
        <cfvo type="min"/>
        <cfvo type="max"/>
        <color rgb="FFFCFCFF"/>
        <color rgb="FF63BE7B"/>
      </colorScale>
    </cfRule>
  </conditionalFormatting>
  <conditionalFormatting sqref="J10">
    <cfRule type="colorScale" priority="1469">
      <colorScale>
        <cfvo type="min"/>
        <cfvo type="max"/>
        <color rgb="FFFCFCFF"/>
        <color rgb="FF63BE7B"/>
      </colorScale>
    </cfRule>
  </conditionalFormatting>
  <conditionalFormatting sqref="K10">
    <cfRule type="colorScale" priority="1466">
      <colorScale>
        <cfvo type="min"/>
        <cfvo type="max"/>
        <color rgb="FFFCFCFF"/>
        <color rgb="FF63BE7B"/>
      </colorScale>
    </cfRule>
  </conditionalFormatting>
  <conditionalFormatting sqref="K10">
    <cfRule type="colorScale" priority="1467">
      <colorScale>
        <cfvo type="min"/>
        <cfvo type="max"/>
        <color rgb="FFFCFCFF"/>
        <color rgb="FF63BE7B"/>
      </colorScale>
    </cfRule>
  </conditionalFormatting>
  <conditionalFormatting sqref="K10">
    <cfRule type="colorScale" priority="1468">
      <colorScale>
        <cfvo type="min"/>
        <cfvo type="max"/>
        <color rgb="FFFCFCFF"/>
        <color rgb="FF63BE7B"/>
      </colorScale>
    </cfRule>
  </conditionalFormatting>
  <conditionalFormatting sqref="K10">
    <cfRule type="colorScale" priority="1465">
      <colorScale>
        <cfvo type="min"/>
        <cfvo type="max"/>
        <color rgb="FFFCFCFF"/>
        <color rgb="FF63BE7B"/>
      </colorScale>
    </cfRule>
  </conditionalFormatting>
  <conditionalFormatting sqref="K10">
    <cfRule type="colorScale" priority="1464">
      <colorScale>
        <cfvo type="min"/>
        <cfvo type="max"/>
        <color rgb="FFFCFCFF"/>
        <color rgb="FF63BE7B"/>
      </colorScale>
    </cfRule>
  </conditionalFormatting>
  <conditionalFormatting sqref="K10">
    <cfRule type="colorScale" priority="1463">
      <colorScale>
        <cfvo type="min"/>
        <cfvo type="max"/>
        <color rgb="FFFCFCFF"/>
        <color rgb="FF63BE7B"/>
      </colorScale>
    </cfRule>
  </conditionalFormatting>
  <conditionalFormatting sqref="K10">
    <cfRule type="colorScale" priority="1462">
      <colorScale>
        <cfvo type="min"/>
        <cfvo type="max"/>
        <color rgb="FFFCFCFF"/>
        <color rgb="FF63BE7B"/>
      </colorScale>
    </cfRule>
  </conditionalFormatting>
  <conditionalFormatting sqref="L10">
    <cfRule type="colorScale" priority="1459">
      <colorScale>
        <cfvo type="min"/>
        <cfvo type="max"/>
        <color rgb="FFFCFCFF"/>
        <color rgb="FF63BE7B"/>
      </colorScale>
    </cfRule>
  </conditionalFormatting>
  <conditionalFormatting sqref="L10">
    <cfRule type="colorScale" priority="1460">
      <colorScale>
        <cfvo type="min"/>
        <cfvo type="max"/>
        <color rgb="FFFCFCFF"/>
        <color rgb="FF63BE7B"/>
      </colorScale>
    </cfRule>
  </conditionalFormatting>
  <conditionalFormatting sqref="L10">
    <cfRule type="colorScale" priority="1461">
      <colorScale>
        <cfvo type="min"/>
        <cfvo type="max"/>
        <color rgb="FFFCFCFF"/>
        <color rgb="FF63BE7B"/>
      </colorScale>
    </cfRule>
  </conditionalFormatting>
  <conditionalFormatting sqref="L10">
    <cfRule type="colorScale" priority="1458">
      <colorScale>
        <cfvo type="min"/>
        <cfvo type="max"/>
        <color rgb="FFFCFCFF"/>
        <color rgb="FF63BE7B"/>
      </colorScale>
    </cfRule>
  </conditionalFormatting>
  <conditionalFormatting sqref="L10">
    <cfRule type="colorScale" priority="1457">
      <colorScale>
        <cfvo type="min"/>
        <cfvo type="max"/>
        <color rgb="FFFCFCFF"/>
        <color rgb="FF63BE7B"/>
      </colorScale>
    </cfRule>
  </conditionalFormatting>
  <conditionalFormatting sqref="L10">
    <cfRule type="colorScale" priority="1456">
      <colorScale>
        <cfvo type="min"/>
        <cfvo type="max"/>
        <color rgb="FFFCFCFF"/>
        <color rgb="FF63BE7B"/>
      </colorScale>
    </cfRule>
  </conditionalFormatting>
  <conditionalFormatting sqref="L10">
    <cfRule type="colorScale" priority="1455">
      <colorScale>
        <cfvo type="min"/>
        <cfvo type="max"/>
        <color rgb="FFFCFCFF"/>
        <color rgb="FF63BE7B"/>
      </colorScale>
    </cfRule>
  </conditionalFormatting>
  <conditionalFormatting sqref="M10">
    <cfRule type="colorScale" priority="1452">
      <colorScale>
        <cfvo type="min"/>
        <cfvo type="max"/>
        <color rgb="FFFCFCFF"/>
        <color rgb="FF63BE7B"/>
      </colorScale>
    </cfRule>
  </conditionalFormatting>
  <conditionalFormatting sqref="M10">
    <cfRule type="colorScale" priority="1453">
      <colorScale>
        <cfvo type="min"/>
        <cfvo type="max"/>
        <color rgb="FFFCFCFF"/>
        <color rgb="FF63BE7B"/>
      </colorScale>
    </cfRule>
  </conditionalFormatting>
  <conditionalFormatting sqref="M10">
    <cfRule type="colorScale" priority="1454">
      <colorScale>
        <cfvo type="min"/>
        <cfvo type="max"/>
        <color rgb="FFFCFCFF"/>
        <color rgb="FF63BE7B"/>
      </colorScale>
    </cfRule>
  </conditionalFormatting>
  <conditionalFormatting sqref="M10">
    <cfRule type="colorScale" priority="1451">
      <colorScale>
        <cfvo type="min"/>
        <cfvo type="max"/>
        <color rgb="FFFCFCFF"/>
        <color rgb="FF63BE7B"/>
      </colorScale>
    </cfRule>
  </conditionalFormatting>
  <conditionalFormatting sqref="M10">
    <cfRule type="colorScale" priority="1450">
      <colorScale>
        <cfvo type="min"/>
        <cfvo type="max"/>
        <color rgb="FFFCFCFF"/>
        <color rgb="FF63BE7B"/>
      </colorScale>
    </cfRule>
  </conditionalFormatting>
  <conditionalFormatting sqref="M10">
    <cfRule type="colorScale" priority="1449">
      <colorScale>
        <cfvo type="min"/>
        <cfvo type="max"/>
        <color rgb="FFFCFCFF"/>
        <color rgb="FF63BE7B"/>
      </colorScale>
    </cfRule>
  </conditionalFormatting>
  <conditionalFormatting sqref="M10">
    <cfRule type="colorScale" priority="1448">
      <colorScale>
        <cfvo type="min"/>
        <cfvo type="max"/>
        <color rgb="FFFCFCFF"/>
        <color rgb="FF63BE7B"/>
      </colorScale>
    </cfRule>
  </conditionalFormatting>
  <conditionalFormatting sqref="D11">
    <cfRule type="colorScale" priority="1358">
      <colorScale>
        <cfvo type="min"/>
        <cfvo type="percentile" val="50"/>
        <cfvo type="max"/>
        <color rgb="FFF8696B"/>
        <color rgb="FFFCFCFF"/>
        <color rgb="FF63BE7B"/>
      </colorScale>
    </cfRule>
  </conditionalFormatting>
  <conditionalFormatting sqref="D11">
    <cfRule type="colorScale" priority="1303">
      <colorScale>
        <cfvo type="min"/>
        <cfvo type="percentile" val="50"/>
        <cfvo type="max"/>
        <color rgb="FFF8696B"/>
        <color rgb="FFFCFCFF"/>
        <color rgb="FF63BE7B"/>
      </colorScale>
    </cfRule>
  </conditionalFormatting>
  <conditionalFormatting sqref="D11">
    <cfRule type="colorScale" priority="1282">
      <colorScale>
        <cfvo type="min"/>
        <cfvo type="percentile" val="50"/>
        <cfvo type="max"/>
        <color rgb="FFF8696B"/>
        <color rgb="FFFCFCFF"/>
        <color rgb="FF63BE7B"/>
      </colorScale>
    </cfRule>
  </conditionalFormatting>
  <conditionalFormatting sqref="D11">
    <cfRule type="colorScale" priority="1353">
      <colorScale>
        <cfvo type="min"/>
        <cfvo type="percentile" val="50"/>
        <cfvo type="max"/>
        <color rgb="FFF8696B"/>
        <color rgb="FFFCFCFF"/>
        <color rgb="FF63BE7B"/>
      </colorScale>
    </cfRule>
  </conditionalFormatting>
  <conditionalFormatting sqref="E11">
    <cfRule type="colorScale" priority="1337">
      <colorScale>
        <cfvo type="min"/>
        <cfvo type="max"/>
        <color rgb="FFFCFCFF"/>
        <color rgb="FF63BE7B"/>
      </colorScale>
    </cfRule>
  </conditionalFormatting>
  <conditionalFormatting sqref="E11">
    <cfRule type="colorScale" priority="1322">
      <colorScale>
        <cfvo type="min"/>
        <cfvo type="max"/>
        <color rgb="FFFCFCFF"/>
        <color rgb="FF63BE7B"/>
      </colorScale>
    </cfRule>
  </conditionalFormatting>
  <conditionalFormatting sqref="E11">
    <cfRule type="colorScale" priority="1301">
      <colorScale>
        <cfvo type="min"/>
        <cfvo type="max"/>
        <color rgb="FFFCFCFF"/>
        <color rgb="FF63BE7B"/>
      </colorScale>
    </cfRule>
    <cfRule type="colorScale" priority="1302">
      <colorScale>
        <cfvo type="min"/>
        <cfvo type="percentile" val="50"/>
        <cfvo type="max"/>
        <color rgb="FFF8696B"/>
        <color rgb="FFFCFCFF"/>
        <color rgb="FF63BE7B"/>
      </colorScale>
    </cfRule>
  </conditionalFormatting>
  <conditionalFormatting sqref="E11">
    <cfRule type="colorScale" priority="1382">
      <colorScale>
        <cfvo type="min"/>
        <cfvo type="percentile" val="50"/>
        <cfvo type="max"/>
        <color rgb="FFF8696B"/>
        <color rgb="FFFCFCFF"/>
        <color rgb="FF63BE7B"/>
      </colorScale>
    </cfRule>
    <cfRule type="colorScale" priority="1383">
      <colorScale>
        <cfvo type="min"/>
        <cfvo type="max"/>
        <color rgb="FFFCFCFF"/>
        <color rgb="FF63BE7B"/>
      </colorScale>
    </cfRule>
    <cfRule type="colorScale" priority="1384">
      <colorScale>
        <cfvo type="min"/>
        <cfvo type="percentile" val="50"/>
        <cfvo type="max"/>
        <color rgb="FFF8696B"/>
        <color rgb="FFFCFCFF"/>
        <color rgb="FF63BE7B"/>
      </colorScale>
    </cfRule>
  </conditionalFormatting>
  <conditionalFormatting sqref="N11">
    <cfRule type="colorScale" priority="1385">
      <colorScale>
        <cfvo type="min"/>
        <cfvo type="max"/>
        <color rgb="FFFCFCFF"/>
        <color rgb="FF63BE7B"/>
      </colorScale>
    </cfRule>
    <cfRule type="colorScale" priority="1386">
      <colorScale>
        <cfvo type="min"/>
        <cfvo type="max"/>
        <color rgb="FFFCFCFF"/>
        <color rgb="FF63BE7B"/>
      </colorScale>
    </cfRule>
    <cfRule type="colorScale" priority="1387">
      <colorScale>
        <cfvo type="min"/>
        <cfvo type="percentile" val="50"/>
        <cfvo type="max"/>
        <color rgb="FFF8696B"/>
        <color rgb="FFFFEB84"/>
        <color rgb="FF63BE7B"/>
      </colorScale>
    </cfRule>
    <cfRule type="colorScale" priority="1388">
      <colorScale>
        <cfvo type="min"/>
        <cfvo type="max"/>
        <color rgb="FFFFEF9C"/>
        <color rgb="FF63BE7B"/>
      </colorScale>
    </cfRule>
  </conditionalFormatting>
  <conditionalFormatting sqref="E11:N11">
    <cfRule type="colorScale" priority="1317">
      <colorScale>
        <cfvo type="min"/>
        <cfvo type="max"/>
        <color rgb="FFFCFCFF"/>
        <color rgb="FF63BE7B"/>
      </colorScale>
    </cfRule>
    <cfRule type="colorScale" priority="1318">
      <colorScale>
        <cfvo type="min"/>
        <cfvo type="max"/>
        <color rgb="FFFCFCFF"/>
        <color rgb="FF63BE7B"/>
      </colorScale>
    </cfRule>
    <cfRule type="colorScale" priority="1319">
      <colorScale>
        <cfvo type="min"/>
        <cfvo type="percentile" val="50"/>
        <cfvo type="max"/>
        <color rgb="FFF8696B"/>
        <color rgb="FFFFEB84"/>
        <color rgb="FF63BE7B"/>
      </colorScale>
    </cfRule>
    <cfRule type="colorScale" priority="1320">
      <colorScale>
        <cfvo type="min"/>
        <cfvo type="max"/>
        <color rgb="FFFFEF9C"/>
        <color rgb="FF63BE7B"/>
      </colorScale>
    </cfRule>
  </conditionalFormatting>
  <conditionalFormatting sqref="F11">
    <cfRule type="colorScale" priority="1342">
      <colorScale>
        <cfvo type="min"/>
        <cfvo type="max"/>
        <color rgb="FFFCFCFF"/>
        <color rgb="FF63BE7B"/>
      </colorScale>
    </cfRule>
  </conditionalFormatting>
  <conditionalFormatting sqref="F11">
    <cfRule type="colorScale" priority="1323">
      <colorScale>
        <cfvo type="min"/>
        <cfvo type="max"/>
        <color rgb="FFFCFCFF"/>
        <color rgb="FF63BE7B"/>
      </colorScale>
    </cfRule>
  </conditionalFormatting>
  <conditionalFormatting sqref="F11">
    <cfRule type="colorScale" priority="1300">
      <colorScale>
        <cfvo type="min"/>
        <cfvo type="max"/>
        <color rgb="FFFCFCFF"/>
        <color rgb="FF63BE7B"/>
      </colorScale>
    </cfRule>
  </conditionalFormatting>
  <conditionalFormatting sqref="F11">
    <cfRule type="colorScale" priority="1354">
      <colorScale>
        <cfvo type="min"/>
        <cfvo type="max"/>
        <color rgb="FFFCFCFF"/>
        <color rgb="FF63BE7B"/>
      </colorScale>
    </cfRule>
    <cfRule type="colorScale" priority="1389">
      <colorScale>
        <cfvo type="min"/>
        <cfvo type="percentile" val="50"/>
        <cfvo type="max"/>
        <color rgb="FFF8696B"/>
        <color rgb="FFFCFCFF"/>
        <color rgb="FF63BE7B"/>
      </colorScale>
    </cfRule>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onditionalFormatting>
  <conditionalFormatting sqref="G11">
    <cfRule type="colorScale" priority="1343">
      <colorScale>
        <cfvo type="min"/>
        <cfvo type="max"/>
        <color rgb="FFFCFCFF"/>
        <color rgb="FF63BE7B"/>
      </colorScale>
    </cfRule>
  </conditionalFormatting>
  <conditionalFormatting sqref="G11">
    <cfRule type="colorScale" priority="1324">
      <colorScale>
        <cfvo type="min"/>
        <cfvo type="max"/>
        <color rgb="FFFCFCFF"/>
        <color rgb="FF63BE7B"/>
      </colorScale>
    </cfRule>
  </conditionalFormatting>
  <conditionalFormatting sqref="G11">
    <cfRule type="colorScale" priority="1283">
      <colorScale>
        <cfvo type="min"/>
        <cfvo type="percentile" val="50"/>
        <cfvo type="max"/>
        <color rgb="FFF8696B"/>
        <color rgb="FFFCFCFF"/>
        <color rgb="FF63BE7B"/>
      </colorScale>
    </cfRule>
    <cfRule type="colorScale" priority="1299">
      <colorScale>
        <cfvo type="min"/>
        <cfvo type="max"/>
        <color rgb="FFFCFCFF"/>
        <color rgb="FF63BE7B"/>
      </colorScale>
    </cfRule>
  </conditionalFormatting>
  <conditionalFormatting sqref="G11">
    <cfRule type="colorScale" priority="1281">
      <colorScale>
        <cfvo type="min"/>
        <cfvo type="max"/>
        <color rgb="FFFCFCFF"/>
        <color rgb="FF63BE7B"/>
      </colorScale>
    </cfRule>
  </conditionalFormatting>
  <conditionalFormatting sqref="G11">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fRule type="colorScale" priority="1394">
      <colorScale>
        <cfvo type="min"/>
        <cfvo type="percentile" val="50"/>
        <cfvo type="max"/>
        <color rgb="FFF8696B"/>
        <color rgb="FFFCFCFF"/>
        <color rgb="FF63BE7B"/>
      </colorScale>
    </cfRule>
  </conditionalFormatting>
  <conditionalFormatting sqref="H11">
    <cfRule type="colorScale" priority="1321">
      <colorScale>
        <cfvo type="min"/>
        <cfvo type="percentile" val="50"/>
        <cfvo type="max"/>
        <color rgb="FFF8696B"/>
        <color rgb="FFFCFCFF"/>
        <color rgb="FF5A8AC6"/>
      </colorScale>
    </cfRule>
  </conditionalFormatting>
  <conditionalFormatting sqref="H11">
    <cfRule type="colorScale" priority="1344">
      <colorScale>
        <cfvo type="min"/>
        <cfvo type="max"/>
        <color rgb="FFFCFCFF"/>
        <color rgb="FF63BE7B"/>
      </colorScale>
    </cfRule>
    <cfRule type="colorScale" priority="1352">
      <colorScale>
        <cfvo type="min"/>
        <cfvo type="percentile" val="50"/>
        <cfvo type="max"/>
        <color rgb="FFF8696B"/>
        <color rgb="FFFCFCFF"/>
        <color rgb="FF63BE7B"/>
      </colorScale>
    </cfRule>
  </conditionalFormatting>
  <conditionalFormatting sqref="H11">
    <cfRule type="colorScale" priority="1359">
      <colorScale>
        <cfvo type="min"/>
        <cfvo type="percentile" val="50"/>
        <cfvo type="max"/>
        <color rgb="FFF8696B"/>
        <color rgb="FFFCFCFF"/>
        <color rgb="FF63BE7B"/>
      </colorScale>
    </cfRule>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onditionalFormatting>
  <conditionalFormatting sqref="H11">
    <cfRule type="colorScale" priority="1298">
      <colorScale>
        <cfvo type="min"/>
        <cfvo type="max"/>
        <color rgb="FFFCFCFF"/>
        <color rgb="FF63BE7B"/>
      </colorScale>
    </cfRule>
  </conditionalFormatting>
  <conditionalFormatting sqref="H11">
    <cfRule type="colorScale" priority="1399">
      <colorScale>
        <cfvo type="min"/>
        <cfvo type="percentile" val="50"/>
        <cfvo type="max"/>
        <color rgb="FFF8696B"/>
        <color rgb="FFFCFCFF"/>
        <color rgb="FF63BE7B"/>
      </colorScale>
    </cfRule>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onditionalFormatting>
  <conditionalFormatting sqref="I11">
    <cfRule type="colorScale" priority="1297">
      <colorScale>
        <cfvo type="min"/>
        <cfvo type="max"/>
        <color rgb="FFFCFCFF"/>
        <color rgb="FF63BE7B"/>
      </colorScale>
    </cfRule>
  </conditionalFormatting>
  <conditionalFormatting sqref="I11">
    <cfRule type="colorScale" priority="1402">
      <colorScale>
        <cfvo type="min"/>
        <cfvo type="percentile" val="50"/>
        <cfvo type="max"/>
        <color rgb="FFF8696B"/>
        <color rgb="FFFCFCFF"/>
        <color rgb="FF63BE7B"/>
      </colorScale>
    </cfRule>
    <cfRule type="colorScale" priority="1403">
      <colorScale>
        <cfvo type="min"/>
        <cfvo type="max"/>
        <color rgb="FFFCFCFF"/>
        <color rgb="FF63BE7B"/>
      </colorScale>
    </cfRule>
    <cfRule type="colorScale" priority="1404">
      <colorScale>
        <cfvo type="min"/>
        <cfvo type="percentile" val="50"/>
        <cfvo type="max"/>
        <color rgb="FFF8696B"/>
        <color rgb="FFFCFCFF"/>
        <color rgb="FF63BE7B"/>
      </colorScale>
    </cfRule>
  </conditionalFormatting>
  <conditionalFormatting sqref="I11:J11 N11">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onditionalFormatting>
  <conditionalFormatting sqref="I11:J11 N11">
    <cfRule type="colorScale" priority="1407">
      <colorScale>
        <cfvo type="min"/>
        <cfvo type="percentile" val="50"/>
        <cfvo type="max"/>
        <color rgb="FFF8696B"/>
        <color rgb="FFFCFCFF"/>
        <color rgb="FF63BE7B"/>
      </colorScale>
    </cfRule>
    <cfRule type="colorScale" priority="1408">
      <colorScale>
        <cfvo type="min"/>
        <cfvo type="percentile" val="50"/>
        <cfvo type="max"/>
        <color rgb="FFF8696B"/>
        <color rgb="FFFCFCFF"/>
        <color rgb="FF5A8AC6"/>
      </colorScale>
    </cfRule>
    <cfRule type="colorScale" priority="1409">
      <colorScale>
        <cfvo type="min"/>
        <cfvo type="percentile" val="50"/>
        <cfvo type="max"/>
        <color rgb="FFF8696B"/>
        <color rgb="FFFCFCFF"/>
        <color rgb="FF63BE7B"/>
      </colorScale>
    </cfRule>
    <cfRule type="colorScale" priority="1410">
      <colorScale>
        <cfvo type="min"/>
        <cfvo type="percentile" val="50"/>
        <cfvo type="max"/>
        <color rgb="FFF8696B"/>
        <color rgb="FFFCFCFF"/>
        <color rgb="FF63BE7B"/>
      </colorScale>
    </cfRule>
    <cfRule type="colorScale" priority="1411">
      <colorScale>
        <cfvo type="min"/>
        <cfvo type="max"/>
        <color rgb="FFFCFCFF"/>
        <color rgb="FF63BE7B"/>
      </colorScale>
    </cfRule>
    <cfRule type="colorScale" priority="1412">
      <colorScale>
        <cfvo type="min"/>
        <cfvo type="percentile" val="50"/>
        <cfvo type="max"/>
        <color rgb="FFF8696B"/>
        <color rgb="FFFCFCFF"/>
        <color rgb="FF63BE7B"/>
      </colorScale>
    </cfRule>
  </conditionalFormatting>
  <conditionalFormatting sqref="I11:J11 N11">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N11">
    <cfRule type="colorScale" priority="1329">
      <colorScale>
        <cfvo type="min"/>
        <cfvo type="percentile" val="50"/>
        <cfvo type="max"/>
        <color rgb="FFF8696B"/>
        <color rgb="FFFCFCFF"/>
        <color rgb="FF63BE7B"/>
      </colorScale>
    </cfRule>
    <cfRule type="colorScale" priority="1330">
      <colorScale>
        <cfvo type="min"/>
        <cfvo type="max"/>
        <color rgb="FFFCFCFF"/>
        <color rgb="FF63BE7B"/>
      </colorScale>
    </cfRule>
    <cfRule type="colorScale" priority="1331">
      <colorScale>
        <cfvo type="min"/>
        <cfvo type="percentile" val="50"/>
        <cfvo type="max"/>
        <color rgb="FFF8696B"/>
        <color rgb="FFFCFCFF"/>
        <color rgb="FF63BE7B"/>
      </colorScale>
    </cfRule>
    <cfRule type="colorScale" priority="1332">
      <colorScale>
        <cfvo type="min"/>
        <cfvo type="percentile" val="50"/>
        <cfvo type="max"/>
        <color rgb="FFF8696B"/>
        <color rgb="FFFCFCFF"/>
        <color rgb="FF5A8AC6"/>
      </colorScale>
    </cfRule>
    <cfRule type="colorScale" priority="1333">
      <colorScale>
        <cfvo type="min"/>
        <cfvo type="percentile" val="50"/>
        <cfvo type="max"/>
        <color rgb="FFF8696B"/>
        <color rgb="FFFCFCFF"/>
        <color rgb="FF63BE7B"/>
      </colorScale>
    </cfRule>
    <cfRule type="colorScale" priority="1334">
      <colorScale>
        <cfvo type="min"/>
        <cfvo type="percentile" val="50"/>
        <cfvo type="max"/>
        <color rgb="FFF8696B"/>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CFCFF"/>
        <color rgb="FF63BE7B"/>
      </colorScale>
    </cfRule>
  </conditionalFormatting>
  <conditionalFormatting sqref="J11">
    <cfRule type="colorScale" priority="1284">
      <colorScale>
        <cfvo type="min"/>
        <cfvo type="percentile" val="50"/>
        <cfvo type="max"/>
        <color rgb="FFF8696B"/>
        <color rgb="FFFCFCFF"/>
        <color rgb="FF63BE7B"/>
      </colorScale>
    </cfRule>
    <cfRule type="colorScale" priority="1296">
      <colorScale>
        <cfvo type="min"/>
        <cfvo type="max"/>
        <color rgb="FFFCFCFF"/>
        <color rgb="FF63BE7B"/>
      </colorScale>
    </cfRule>
  </conditionalFormatting>
  <conditionalFormatting sqref="J11">
    <cfRule type="colorScale" priority="1280">
      <colorScale>
        <cfvo type="min"/>
        <cfvo type="max"/>
        <color rgb="FFFCFCFF"/>
        <color rgb="FF63BE7B"/>
      </colorScale>
    </cfRule>
  </conditionalFormatting>
  <conditionalFormatting sqref="J11 N11">
    <cfRule type="colorScale" priority="1415">
      <colorScale>
        <cfvo type="min"/>
        <cfvo type="percentile" val="50"/>
        <cfvo type="max"/>
        <color rgb="FFF8696B"/>
        <color rgb="FFFCFCFF"/>
        <color rgb="FF63BE7B"/>
      </colorScale>
    </cfRule>
  </conditionalFormatting>
  <conditionalFormatting sqref="J11">
    <cfRule type="colorScale" priority="1416">
      <colorScale>
        <cfvo type="min"/>
        <cfvo type="percentile" val="50"/>
        <cfvo type="max"/>
        <color rgb="FFF8696B"/>
        <color rgb="FFFCFCFF"/>
        <color rgb="FF63BE7B"/>
      </colorScale>
    </cfRule>
    <cfRule type="colorScale" priority="1417">
      <colorScale>
        <cfvo type="min"/>
        <cfvo type="max"/>
        <color rgb="FFFCFCFF"/>
        <color rgb="FF63BE7B"/>
      </colorScale>
    </cfRule>
    <cfRule type="colorScale" priority="1418">
      <colorScale>
        <cfvo type="min"/>
        <cfvo type="percentile" val="50"/>
        <cfvo type="max"/>
        <color rgb="FFF8696B"/>
        <color rgb="FFFCFCFF"/>
        <color rgb="FF63BE7B"/>
      </colorScale>
    </cfRule>
  </conditionalFormatting>
  <conditionalFormatting sqref="K11">
    <cfRule type="colorScale" priority="1295">
      <colorScale>
        <cfvo type="min"/>
        <cfvo type="max"/>
        <color rgb="FFFCFCFF"/>
        <color rgb="FF63BE7B"/>
      </colorScale>
    </cfRule>
  </conditionalFormatting>
  <conditionalFormatting sqref="K11">
    <cfRule type="colorScale" priority="1419">
      <colorScale>
        <cfvo type="min"/>
        <cfvo type="percentile" val="50"/>
        <cfvo type="max"/>
        <color rgb="FFF8696B"/>
        <color rgb="FFFCFCFF"/>
        <color rgb="FF63BE7B"/>
      </colorScale>
    </cfRule>
  </conditionalFormatting>
  <conditionalFormatting sqref="K11:L11">
    <cfRule type="colorScale" priority="1345">
      <colorScale>
        <cfvo type="min"/>
        <cfvo type="max"/>
        <color rgb="FFFCFCFF"/>
        <color rgb="FF63BE7B"/>
      </colorScale>
    </cfRule>
  </conditionalFormatting>
  <conditionalFormatting sqref="K11:L11">
    <cfRule type="colorScale" priority="1325">
      <colorScale>
        <cfvo type="min"/>
        <cfvo type="max"/>
        <color rgb="FFFCFCFF"/>
        <color rgb="FF63BE7B"/>
      </colorScale>
    </cfRule>
  </conditionalFormatting>
  <conditionalFormatting sqref="K11:L11">
    <cfRule type="colorScale" priority="1420">
      <colorScale>
        <cfvo type="min"/>
        <cfvo type="percentile" val="50"/>
        <cfvo type="max"/>
        <color rgb="FFF8696B"/>
        <color rgb="FFFCFCFF"/>
        <color rgb="FF63BE7B"/>
      </colorScale>
    </cfRule>
    <cfRule type="colorScale" priority="1421">
      <colorScale>
        <cfvo type="min"/>
        <cfvo type="max"/>
        <color rgb="FFFCFCFF"/>
        <color rgb="FF63BE7B"/>
      </colorScale>
    </cfRule>
  </conditionalFormatting>
  <conditionalFormatting sqref="L11">
    <cfRule type="colorScale" priority="1294">
      <colorScale>
        <cfvo type="min"/>
        <cfvo type="max"/>
        <color rgb="FFFCFCFF"/>
        <color rgb="FF63BE7B"/>
      </colorScale>
    </cfRule>
  </conditionalFormatting>
  <conditionalFormatting sqref="L11">
    <cfRule type="colorScale" priority="1422">
      <colorScale>
        <cfvo type="min"/>
        <cfvo type="percentile" val="50"/>
        <cfvo type="max"/>
        <color rgb="FFF8696B"/>
        <color rgb="FFFCFCFF"/>
        <color rgb="FF63BE7B"/>
      </colorScale>
    </cfRule>
  </conditionalFormatting>
  <conditionalFormatting sqref="M11">
    <cfRule type="colorScale" priority="1346">
      <colorScale>
        <cfvo type="min"/>
        <cfvo type="max"/>
        <color rgb="FFFCFCFF"/>
        <color rgb="FF63BE7B"/>
      </colorScale>
    </cfRule>
  </conditionalFormatting>
  <conditionalFormatting sqref="M11">
    <cfRule type="colorScale" priority="1326">
      <colorScale>
        <cfvo type="min"/>
        <cfvo type="max"/>
        <color rgb="FFFCFCFF"/>
        <color rgb="FF63BE7B"/>
      </colorScale>
    </cfRule>
  </conditionalFormatting>
  <conditionalFormatting sqref="M11">
    <cfRule type="colorScale" priority="1293">
      <colorScale>
        <cfvo type="min"/>
        <cfvo type="percentile" val="50"/>
        <cfvo type="max"/>
        <color rgb="FFF8696B"/>
        <color rgb="FFFCFCFF"/>
        <color rgb="FF63BE7B"/>
      </colorScale>
    </cfRule>
  </conditionalFormatting>
  <conditionalFormatting sqref="M11">
    <cfRule type="colorScale" priority="1279">
      <colorScale>
        <cfvo type="min"/>
        <cfvo type="max"/>
        <color rgb="FFFCFCFF"/>
        <color rgb="FF63BE7B"/>
      </colorScale>
    </cfRule>
  </conditionalFormatting>
  <conditionalFormatting sqref="M11">
    <cfRule type="colorScale" priority="1423">
      <colorScale>
        <cfvo type="min"/>
        <cfvo type="percentile" val="50"/>
        <cfvo type="max"/>
        <color rgb="FFF8696B"/>
        <color rgb="FFFCFCFF"/>
        <color rgb="FF63BE7B"/>
      </colorScale>
    </cfRule>
    <cfRule type="colorScale" priority="1424">
      <colorScale>
        <cfvo type="min"/>
        <cfvo type="max"/>
        <color rgb="FFFCFCFF"/>
        <color rgb="FF63BE7B"/>
      </colorScale>
    </cfRule>
    <cfRule type="colorScale" priority="1425">
      <colorScale>
        <cfvo type="min"/>
        <cfvo type="percentile" val="50"/>
        <cfvo type="max"/>
        <color rgb="FFF8696B"/>
        <color rgb="FFFCFCFF"/>
        <color rgb="FF63BE7B"/>
      </colorScale>
    </cfRule>
  </conditionalFormatting>
  <conditionalFormatting sqref="N11">
    <cfRule type="colorScale" priority="1338">
      <colorScale>
        <cfvo type="min"/>
        <cfvo type="max"/>
        <color rgb="FFFCFCFF"/>
        <color rgb="FF63BE7B"/>
      </colorScale>
    </cfRule>
    <cfRule type="colorScale" priority="1339">
      <colorScale>
        <cfvo type="min"/>
        <cfvo type="max"/>
        <color rgb="FFFCFCFF"/>
        <color rgb="FF63BE7B"/>
      </colorScale>
    </cfRule>
    <cfRule type="colorScale" priority="1340">
      <colorScale>
        <cfvo type="min"/>
        <cfvo type="percentile" val="50"/>
        <cfvo type="max"/>
        <color rgb="FFF8696B"/>
        <color rgb="FFFFEB84"/>
        <color rgb="FF63BE7B"/>
      </colorScale>
    </cfRule>
    <cfRule type="colorScale" priority="1341">
      <colorScale>
        <cfvo type="min"/>
        <cfvo type="max"/>
        <color rgb="FFFFEF9C"/>
        <color rgb="FF63BE7B"/>
      </colorScale>
    </cfRule>
  </conditionalFormatting>
  <conditionalFormatting sqref="N11">
    <cfRule type="colorScale" priority="1278">
      <colorScale>
        <cfvo type="min"/>
        <cfvo type="max"/>
        <color rgb="FFFCFCFF"/>
        <color rgb="FF63BE7B"/>
      </colorScale>
    </cfRule>
  </conditionalFormatting>
  <conditionalFormatting sqref="N11">
    <cfRule type="colorScale" priority="1395">
      <colorScale>
        <cfvo type="min"/>
        <cfvo type="max"/>
        <color rgb="FFFCFCFF"/>
        <color rgb="FF63BE7B"/>
      </colorScale>
    </cfRule>
    <cfRule type="colorScale" priority="1396">
      <colorScale>
        <cfvo type="min"/>
        <cfvo type="max"/>
        <color rgb="FFFCFCFF"/>
        <color rgb="FF63BE7B"/>
      </colorScale>
    </cfRule>
    <cfRule type="colorScale" priority="1397">
      <colorScale>
        <cfvo type="min"/>
        <cfvo type="percentile" val="50"/>
        <cfvo type="max"/>
        <color rgb="FFF8696B"/>
        <color rgb="FFFFEB84"/>
        <color rgb="FF63BE7B"/>
      </colorScale>
    </cfRule>
    <cfRule type="colorScale" priority="1398">
      <colorScale>
        <cfvo type="min"/>
        <cfvo type="max"/>
        <color rgb="FFFFEF9C"/>
        <color rgb="FF63BE7B"/>
      </colorScale>
    </cfRule>
    <cfRule type="colorScale" priority="1426">
      <colorScale>
        <cfvo type="min"/>
        <cfvo type="max"/>
        <color rgb="FFFCFCFF"/>
        <color rgb="FF63BE7B"/>
      </colorScale>
    </cfRule>
    <cfRule type="colorScale" priority="1427">
      <colorScale>
        <cfvo type="min"/>
        <cfvo type="max"/>
        <color rgb="FFFCFCFF"/>
        <color rgb="FF63BE7B"/>
      </colorScale>
    </cfRule>
    <cfRule type="colorScale" priority="1428">
      <colorScale>
        <cfvo type="min"/>
        <cfvo type="max"/>
        <color rgb="FFFCFCFF"/>
        <color rgb="FF63BE7B"/>
      </colorScale>
    </cfRule>
    <cfRule type="colorScale" priority="1429">
      <colorScale>
        <cfvo type="min"/>
        <cfvo type="percentile" val="50"/>
        <cfvo type="max"/>
        <color rgb="FFF8696B"/>
        <color rgb="FFFFEB84"/>
        <color rgb="FF63BE7B"/>
      </colorScale>
    </cfRule>
    <cfRule type="colorScale" priority="1430">
      <colorScale>
        <cfvo type="min"/>
        <cfvo type="max"/>
        <color rgb="FFFFEF9C"/>
        <color rgb="FF63BE7B"/>
      </colorScale>
    </cfRule>
  </conditionalFormatting>
  <conditionalFormatting sqref="O11">
    <cfRule type="colorScale" priority="1347">
      <colorScale>
        <cfvo type="min"/>
        <cfvo type="percentile" val="50"/>
        <cfvo type="max"/>
        <color rgb="FF63BE7B"/>
        <color rgb="FFFCFCFF"/>
        <color rgb="FFF8696B"/>
      </colorScale>
    </cfRule>
  </conditionalFormatting>
  <conditionalFormatting sqref="O11">
    <cfRule type="colorScale" priority="1327">
      <colorScale>
        <cfvo type="min"/>
        <cfvo type="percentile" val="50"/>
        <cfvo type="max"/>
        <color rgb="FF63BE7B"/>
        <color rgb="FFFCFCFF"/>
        <color rgb="FFF8696B"/>
      </colorScale>
    </cfRule>
  </conditionalFormatting>
  <conditionalFormatting sqref="O11">
    <cfRule type="colorScale" priority="1292">
      <colorScale>
        <cfvo type="min"/>
        <cfvo type="percentile" val="50"/>
        <cfvo type="max"/>
        <color rgb="FF63BE7B"/>
        <color rgb="FFFCFCFF"/>
        <color rgb="FFF8696B"/>
      </colorScale>
    </cfRule>
  </conditionalFormatting>
  <conditionalFormatting sqref="O11">
    <cfRule type="colorScale" priority="1277">
      <colorScale>
        <cfvo type="min"/>
        <cfvo type="percentile" val="50"/>
        <cfvo type="max"/>
        <color rgb="FF63BE7B"/>
        <color rgb="FFFCFCFF"/>
        <color rgb="FFF8696B"/>
      </colorScale>
    </cfRule>
  </conditionalFormatting>
  <conditionalFormatting sqref="O11">
    <cfRule type="colorScale" priority="1355">
      <colorScale>
        <cfvo type="min"/>
        <cfvo type="percentile" val="50"/>
        <cfvo type="max"/>
        <color rgb="FF63BE7B"/>
        <color rgb="FFFCFCFF"/>
        <color rgb="FFF8696B"/>
      </colorScale>
    </cfRule>
  </conditionalFormatting>
  <conditionalFormatting sqref="O11">
    <cfRule type="colorScale" priority="1316">
      <colorScale>
        <cfvo type="min"/>
        <cfvo type="percentile" val="50"/>
        <cfvo type="max"/>
        <color rgb="FF63BE7B"/>
        <color rgb="FFFCFCFF"/>
        <color rgb="FFF8696B"/>
      </colorScale>
    </cfRule>
  </conditionalFormatting>
  <conditionalFormatting sqref="P11">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fRule type="colorScale" priority="1364">
      <colorScale>
        <cfvo type="min"/>
        <cfvo type="max"/>
        <color rgb="FFFCFCFF"/>
        <color rgb="FFF8696B"/>
      </colorScale>
    </cfRule>
  </conditionalFormatting>
  <conditionalFormatting sqref="P11">
    <cfRule type="colorScale" priority="1291">
      <colorScale>
        <cfvo type="min"/>
        <cfvo type="percentile" val="50"/>
        <cfvo type="max"/>
        <color rgb="FF63BE7B"/>
        <color rgb="FFFCFCFF"/>
        <color rgb="FFF8696B"/>
      </colorScale>
    </cfRule>
  </conditionalFormatting>
  <conditionalFormatting sqref="P11">
    <cfRule type="colorScale" priority="1276">
      <colorScale>
        <cfvo type="min"/>
        <cfvo type="percentile" val="50"/>
        <cfvo type="max"/>
        <color rgb="FF63BE7B"/>
        <color rgb="FFFCFCFF"/>
        <color rgb="FFF8696B"/>
      </colorScale>
    </cfRule>
  </conditionalFormatting>
  <conditionalFormatting sqref="P11">
    <cfRule type="colorScale" priority="1431">
      <colorScale>
        <cfvo type="min"/>
        <cfvo type="percentile" val="50"/>
        <cfvo type="max"/>
        <color rgb="FF63BE7B"/>
        <color rgb="FFFCFCFF"/>
        <color rgb="FFF8696B"/>
      </colorScale>
    </cfRule>
  </conditionalFormatting>
  <conditionalFormatting sqref="Q11">
    <cfRule type="colorScale" priority="1348">
      <colorScale>
        <cfvo type="min"/>
        <cfvo type="max"/>
        <color rgb="FFFFEF9C"/>
        <color rgb="FF63BE7B"/>
      </colorScale>
    </cfRule>
  </conditionalFormatting>
  <conditionalFormatting sqref="Q11">
    <cfRule type="colorScale" priority="1365">
      <colorScale>
        <cfvo type="min"/>
        <cfvo type="percentile" val="50"/>
        <cfvo type="max"/>
        <color rgb="FFF8696B"/>
        <color rgb="FFFCFCFF"/>
        <color rgb="FF63BE7B"/>
      </colorScale>
    </cfRule>
    <cfRule type="colorScale" priority="1366">
      <colorScale>
        <cfvo type="min"/>
        <cfvo type="max"/>
        <color rgb="FFFFEF9C"/>
        <color rgb="FF63BE7B"/>
      </colorScale>
    </cfRule>
    <cfRule type="colorScale" priority="1367">
      <colorScale>
        <cfvo type="min"/>
        <cfvo type="max"/>
        <color rgb="FFFCFCFF"/>
        <color rgb="FF63BE7B"/>
      </colorScale>
    </cfRule>
    <cfRule type="colorScale" priority="1368">
      <colorScale>
        <cfvo type="min"/>
        <cfvo type="max"/>
        <color rgb="FFFCFCFF"/>
        <color rgb="FF63BE7B"/>
      </colorScale>
    </cfRule>
    <cfRule type="colorScale" priority="1369">
      <colorScale>
        <cfvo type="min"/>
        <cfvo type="percentile" val="50"/>
        <cfvo type="max"/>
        <color rgb="FFF8696B"/>
        <color rgb="FFFCFCFF"/>
        <color rgb="FF63BE7B"/>
      </colorScale>
    </cfRule>
  </conditionalFormatting>
  <conditionalFormatting sqref="Q11">
    <cfRule type="colorScale" priority="1290">
      <colorScale>
        <cfvo type="min"/>
        <cfvo type="percentile" val="50"/>
        <cfvo type="max"/>
        <color rgb="FFF8696B"/>
        <color rgb="FFFCFCFF"/>
        <color rgb="FF63BE7B"/>
      </colorScale>
    </cfRule>
  </conditionalFormatting>
  <conditionalFormatting sqref="Q11">
    <cfRule type="colorScale" priority="1275">
      <colorScale>
        <cfvo type="min"/>
        <cfvo type="percentile" val="50"/>
        <cfvo type="max"/>
        <color rgb="FFF8696B"/>
        <color rgb="FFFCFCFF"/>
        <color rgb="FF63BE7B"/>
      </colorScale>
    </cfRule>
  </conditionalFormatting>
  <conditionalFormatting sqref="Q11">
    <cfRule type="colorScale" priority="1432">
      <colorScale>
        <cfvo type="min"/>
        <cfvo type="percentile" val="50"/>
        <cfvo type="max"/>
        <color rgb="FFF8696B"/>
        <color rgb="FFFCFCFF"/>
        <color rgb="FF63BE7B"/>
      </colorScale>
    </cfRule>
  </conditionalFormatting>
  <conditionalFormatting sqref="Q11:U11 W11">
    <cfRule type="colorScale" priority="1315">
      <colorScale>
        <cfvo type="min"/>
        <cfvo type="max"/>
        <color rgb="FFFFEF9C"/>
        <color rgb="FF63BE7B"/>
      </colorScale>
    </cfRule>
  </conditionalFormatting>
  <conditionalFormatting sqref="R11">
    <cfRule type="colorScale" priority="1289">
      <colorScale>
        <cfvo type="min"/>
        <cfvo type="max"/>
        <color rgb="FFFCFCFF"/>
        <color rgb="FF63BE7B"/>
      </colorScale>
    </cfRule>
  </conditionalFormatting>
  <conditionalFormatting sqref="R11">
    <cfRule type="colorScale" priority="1274">
      <colorScale>
        <cfvo type="min"/>
        <cfvo type="max"/>
        <color rgb="FFFCFCFF"/>
        <color rgb="FF63BE7B"/>
      </colorScale>
    </cfRule>
  </conditionalFormatting>
  <conditionalFormatting sqref="R11:S11">
    <cfRule type="colorScale" priority="1349">
      <colorScale>
        <cfvo type="min"/>
        <cfvo type="max"/>
        <color rgb="FFFFEF9C"/>
        <color rgb="FF63BE7B"/>
      </colorScale>
    </cfRule>
  </conditionalFormatting>
  <conditionalFormatting sqref="R11:S11">
    <cfRule type="colorScale" priority="1370">
      <colorScale>
        <cfvo type="min"/>
        <cfvo type="percentile" val="50"/>
        <cfvo type="max"/>
        <color rgb="FFF8696B"/>
        <color rgb="FFFCFCFF"/>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onditionalFormatting>
  <conditionalFormatting sqref="R11:S11">
    <cfRule type="colorScale" priority="1433">
      <colorScale>
        <cfvo type="min"/>
        <cfvo type="percentile" val="50"/>
        <cfvo type="max"/>
        <color rgb="FFF8696B"/>
        <color rgb="FFFCFCFF"/>
        <color rgb="FF63BE7B"/>
      </colorScale>
    </cfRule>
    <cfRule type="colorScale" priority="1434">
      <colorScale>
        <cfvo type="min"/>
        <cfvo type="max"/>
        <color rgb="FFFCFCFF"/>
        <color rgb="FF63BE7B"/>
      </colorScale>
    </cfRule>
  </conditionalFormatting>
  <conditionalFormatting sqref="S11">
    <cfRule type="colorScale" priority="1288">
      <colorScale>
        <cfvo type="min"/>
        <cfvo type="max"/>
        <color rgb="FFFCFCFF"/>
        <color rgb="FF63BE7B"/>
      </colorScale>
    </cfRule>
  </conditionalFormatting>
  <conditionalFormatting sqref="S11">
    <cfRule type="colorScale" priority="1273">
      <colorScale>
        <cfvo type="min"/>
        <cfvo type="max"/>
        <color rgb="FFFCFCFF"/>
        <color rgb="FF63BE7B"/>
      </colorScale>
    </cfRule>
  </conditionalFormatting>
  <conditionalFormatting sqref="T11">
    <cfRule type="colorScale" priority="1350">
      <colorScale>
        <cfvo type="min"/>
        <cfvo type="max"/>
        <color rgb="FFFFEF9C"/>
        <color rgb="FF63BE7B"/>
      </colorScale>
    </cfRule>
  </conditionalFormatting>
  <conditionalFormatting sqref="T11">
    <cfRule type="colorScale" priority="1373">
      <colorScale>
        <cfvo type="min"/>
        <cfvo type="percentile" val="50"/>
        <cfvo type="max"/>
        <color rgb="FFF8696B"/>
        <color rgb="FFFCFCFF"/>
        <color rgb="FF63BE7B"/>
      </colorScale>
    </cfRule>
    <cfRule type="colorScale" priority="1374">
      <colorScale>
        <cfvo type="min"/>
        <cfvo type="max"/>
        <color rgb="FFFCFCFF"/>
        <color rgb="FF63BE7B"/>
      </colorScale>
    </cfRule>
    <cfRule type="colorScale" priority="1375">
      <colorScale>
        <cfvo type="min"/>
        <cfvo type="max"/>
        <color rgb="FFFCFCFF"/>
        <color rgb="FF63BE7B"/>
      </colorScale>
    </cfRule>
    <cfRule type="colorScale" priority="1376">
      <colorScale>
        <cfvo type="min"/>
        <cfvo type="max"/>
        <color rgb="FFFCFCFF"/>
        <color rgb="FF63BE7B"/>
      </colorScale>
    </cfRule>
  </conditionalFormatting>
  <conditionalFormatting sqref="T11">
    <cfRule type="colorScale" priority="1287">
      <colorScale>
        <cfvo type="min"/>
        <cfvo type="max"/>
        <color rgb="FFFCFCFF"/>
        <color rgb="FF63BE7B"/>
      </colorScale>
    </cfRule>
  </conditionalFormatting>
  <conditionalFormatting sqref="T11">
    <cfRule type="colorScale" priority="1272">
      <colorScale>
        <cfvo type="min"/>
        <cfvo type="max"/>
        <color rgb="FFFCFCFF"/>
        <color rgb="FF63BE7B"/>
      </colorScale>
    </cfRule>
  </conditionalFormatting>
  <conditionalFormatting sqref="T11">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W11 U11">
    <cfRule type="colorScale" priority="1351">
      <colorScale>
        <cfvo type="min"/>
        <cfvo type="max"/>
        <color rgb="FFFFEF9C"/>
        <color rgb="FF63BE7B"/>
      </colorScale>
    </cfRule>
  </conditionalFormatting>
  <conditionalFormatting sqref="W11">
    <cfRule type="colorScale" priority="1328">
      <colorScale>
        <cfvo type="min"/>
        <cfvo type="max"/>
        <color rgb="FFFFEF9C"/>
        <color rgb="FF63BE7B"/>
      </colorScale>
    </cfRule>
  </conditionalFormatting>
  <conditionalFormatting sqref="U11">
    <cfRule type="colorScale" priority="1377">
      <colorScale>
        <cfvo type="min"/>
        <cfvo type="percentile" val="50"/>
        <cfvo type="max"/>
        <color rgb="FFF8696B"/>
        <color rgb="FFFCFCFF"/>
        <color rgb="FF63BE7B"/>
      </colorScale>
    </cfRule>
    <cfRule type="colorScale" priority="1378">
      <colorScale>
        <cfvo type="min"/>
        <cfvo type="max"/>
        <color rgb="FFFCFCFF"/>
        <color rgb="FF63BE7B"/>
      </colorScale>
    </cfRule>
  </conditionalFormatting>
  <conditionalFormatting sqref="U11">
    <cfRule type="colorScale" priority="1286">
      <colorScale>
        <cfvo type="min"/>
        <cfvo type="max"/>
        <color rgb="FFFCFCFF"/>
        <color rgb="FF63BE7B"/>
      </colorScale>
    </cfRule>
  </conditionalFormatting>
  <conditionalFormatting sqref="U11">
    <cfRule type="colorScale" priority="1268">
      <colorScale>
        <cfvo type="min"/>
        <cfvo type="percentile" val="50"/>
        <cfvo type="max"/>
        <color rgb="FFF8696B"/>
        <color rgb="FFFCFCFF"/>
        <color rgb="FF63BE7B"/>
      </colorScale>
    </cfRule>
    <cfRule type="colorScale" priority="1271">
      <colorScale>
        <cfvo type="min"/>
        <cfvo type="max"/>
        <color rgb="FFFCFCFF"/>
        <color rgb="FF63BE7B"/>
      </colorScale>
    </cfRule>
  </conditionalFormatting>
  <conditionalFormatting sqref="U11">
    <cfRule type="colorScale" priority="1356">
      <colorScale>
        <cfvo type="min"/>
        <cfvo type="percentile" val="50"/>
        <cfvo type="max"/>
        <color rgb="FFF8696B"/>
        <color rgb="FFFCFCFF"/>
        <color rgb="FF63BE7B"/>
      </colorScale>
    </cfRule>
    <cfRule type="colorScale" priority="1357">
      <colorScale>
        <cfvo type="min"/>
        <cfvo type="max"/>
        <color rgb="FFFCFCFF"/>
        <color rgb="FF63BE7B"/>
      </colorScale>
    </cfRule>
  </conditionalFormatting>
  <conditionalFormatting sqref="V11">
    <cfRule type="colorScale" priority="1270">
      <colorScale>
        <cfvo type="min"/>
        <cfvo type="percentile" val="50"/>
        <cfvo type="max"/>
        <color rgb="FF63BE7B"/>
        <color rgb="FFFCFCFF"/>
        <color rgb="FFF8696B"/>
      </colorScale>
    </cfRule>
  </conditionalFormatting>
  <conditionalFormatting sqref="V11">
    <cfRule type="colorScale" priority="1305">
      <colorScale>
        <cfvo type="min"/>
        <cfvo type="percentile" val="50"/>
        <cfvo type="max"/>
        <color rgb="FF63BE7B"/>
        <color rgb="FFFCFCFF"/>
        <color rgb="FFF8696B"/>
      </colorScale>
    </cfRule>
    <cfRule type="colorScale" priority="1306">
      <colorScale>
        <cfvo type="min"/>
        <cfvo type="percentile" val="50"/>
        <cfvo type="max"/>
        <color rgb="FF63BE7B"/>
        <color rgb="FFFCFCFF"/>
        <color rgb="FFF8696B"/>
      </colorScale>
    </cfRule>
    <cfRule type="colorScale" priority="1307">
      <colorScale>
        <cfvo type="min"/>
        <cfvo type="max"/>
        <color rgb="FF63BE7B"/>
        <color rgb="FFFCFCFF"/>
      </colorScale>
    </cfRule>
    <cfRule type="colorScale" priority="1308">
      <colorScale>
        <cfvo type="min"/>
        <cfvo type="percentile" val="50"/>
        <cfvo type="max"/>
        <color rgb="FF63BE7B"/>
        <color rgb="FFFCFCFF"/>
        <color rgb="FFF8696B"/>
      </colorScale>
    </cfRule>
    <cfRule type="colorScale" priority="1312">
      <colorScale>
        <cfvo type="min"/>
        <cfvo type="max"/>
        <color rgb="FFFFEF9C"/>
        <color rgb="FF63BE7B"/>
      </colorScale>
    </cfRule>
    <cfRule type="colorScale" priority="1313">
      <colorScale>
        <cfvo type="min"/>
        <cfvo type="max"/>
        <color rgb="FFFFEF9C"/>
        <color rgb="FF63BE7B"/>
      </colorScale>
    </cfRule>
    <cfRule type="colorScale" priority="1314">
      <colorScale>
        <cfvo type="min"/>
        <cfvo type="max"/>
        <color rgb="FFFFEF9C"/>
        <color rgb="FF63BE7B"/>
      </colorScale>
    </cfRule>
  </conditionalFormatting>
  <conditionalFormatting sqref="V11">
    <cfRule type="colorScale" priority="1309">
      <colorScale>
        <cfvo type="min"/>
        <cfvo type="max"/>
        <color rgb="FFFFEF9C"/>
        <color rgb="FF63BE7B"/>
      </colorScale>
    </cfRule>
    <cfRule type="colorScale" priority="1310">
      <colorScale>
        <cfvo type="min"/>
        <cfvo type="max"/>
        <color rgb="FFFFEF9C"/>
        <color rgb="FF63BE7B"/>
      </colorScale>
    </cfRule>
    <cfRule type="colorScale" priority="1311">
      <colorScale>
        <cfvo type="min"/>
        <cfvo type="max"/>
        <color rgb="FFFFEF9C"/>
        <color rgb="FF63BE7B"/>
      </colorScale>
    </cfRule>
  </conditionalFormatting>
  <conditionalFormatting sqref="V11">
    <cfRule type="colorScale" priority="1304">
      <colorScale>
        <cfvo type="min"/>
        <cfvo type="max"/>
        <color rgb="FFFFEF9C"/>
        <color rgb="FF63BE7B"/>
      </colorScale>
    </cfRule>
  </conditionalFormatting>
  <conditionalFormatting sqref="W11">
    <cfRule type="colorScale" priority="1379">
      <colorScale>
        <cfvo type="min"/>
        <cfvo type="percentile" val="50"/>
        <cfvo type="max"/>
        <color rgb="FF63BE7B"/>
        <color rgb="FFFCFCFF"/>
        <color rgb="FFF8696B"/>
      </colorScale>
    </cfRule>
    <cfRule type="colorScale" priority="1380">
      <colorScale>
        <cfvo type="min"/>
        <cfvo type="max"/>
        <color rgb="FF63BE7B"/>
        <color rgb="FFFCFCFF"/>
      </colorScale>
    </cfRule>
    <cfRule type="colorScale" priority="1381">
      <colorScale>
        <cfvo type="min"/>
        <cfvo type="percentile" val="50"/>
        <cfvo type="max"/>
        <color rgb="FF63BE7B"/>
        <color rgb="FFFCFCFF"/>
        <color rgb="FFF8696B"/>
      </colorScale>
    </cfRule>
  </conditionalFormatting>
  <conditionalFormatting sqref="W11">
    <cfRule type="colorScale" priority="1285">
      <colorScale>
        <cfvo type="min"/>
        <cfvo type="percentile" val="50"/>
        <cfvo type="max"/>
        <color rgb="FF63BE7B"/>
        <color rgb="FFFCFCFF"/>
        <color rgb="FFF8696B"/>
      </colorScale>
    </cfRule>
  </conditionalFormatting>
  <conditionalFormatting sqref="W11">
    <cfRule type="colorScale" priority="1269">
      <colorScale>
        <cfvo type="min"/>
        <cfvo type="percentile" val="50"/>
        <cfvo type="max"/>
        <color rgb="FF63BE7B"/>
        <color rgb="FFFCFCFF"/>
        <color rgb="FFF8696B"/>
      </colorScale>
    </cfRule>
  </conditionalFormatting>
  <conditionalFormatting sqref="W11">
    <cfRule type="colorScale" priority="1437">
      <colorScale>
        <cfvo type="min"/>
        <cfvo type="percentile" val="50"/>
        <cfvo type="max"/>
        <color rgb="FF63BE7B"/>
        <color rgb="FFFCFCFF"/>
        <color rgb="FFF8696B"/>
      </colorScale>
    </cfRule>
  </conditionalFormatting>
  <conditionalFormatting sqref="D12">
    <cfRule type="colorScale" priority="843">
      <colorScale>
        <cfvo type="min"/>
        <cfvo type="percentile" val="50"/>
        <cfvo type="max"/>
        <color rgb="FFF8696B"/>
        <color rgb="FFFCFCFF"/>
        <color rgb="FF63BE7B"/>
      </colorScale>
    </cfRule>
    <cfRule type="colorScale" priority="844">
      <colorScale>
        <cfvo type="min"/>
        <cfvo type="percentile" val="50"/>
        <cfvo type="max"/>
        <color rgb="FFF8696B"/>
        <color rgb="FFFCFCFF"/>
        <color rgb="FF63BE7B"/>
      </colorScale>
    </cfRule>
    <cfRule type="colorScale" priority="845">
      <colorScale>
        <cfvo type="min"/>
        <cfvo type="percentile" val="50"/>
        <cfvo type="max"/>
        <color rgb="FFF8696B"/>
        <color rgb="FFFCFCFF"/>
        <color rgb="FF63BE7B"/>
      </colorScale>
    </cfRule>
  </conditionalFormatting>
  <conditionalFormatting sqref="E12">
    <cfRule type="colorScale" priority="862">
      <colorScale>
        <cfvo type="min"/>
        <cfvo type="max"/>
        <color rgb="FFFCFCFF"/>
        <color rgb="FF63BE7B"/>
      </colorScale>
    </cfRule>
    <cfRule type="colorScale" priority="881">
      <colorScale>
        <cfvo type="min"/>
        <cfvo type="max"/>
        <color rgb="FFFCFCFF"/>
        <color rgb="FF63BE7B"/>
      </colorScale>
    </cfRule>
    <cfRule type="colorScale" priority="882">
      <colorScale>
        <cfvo type="min"/>
        <cfvo type="max"/>
        <color rgb="FFFCFCFF"/>
        <color rgb="FF63BE7B"/>
      </colorScale>
    </cfRule>
    <cfRule type="colorScale" priority="883">
      <colorScale>
        <cfvo type="min"/>
        <cfvo type="max"/>
        <color rgb="FFFCFCFF"/>
        <color rgb="FF63BE7B"/>
      </colorScale>
    </cfRule>
    <cfRule type="colorScale" priority="927">
      <colorScale>
        <cfvo type="min"/>
        <cfvo type="percentile" val="50"/>
        <cfvo type="max"/>
        <color rgb="FFF8696B"/>
        <color rgb="FFFCFCFF"/>
        <color rgb="FF63BE7B"/>
      </colorScale>
    </cfRule>
    <cfRule type="colorScale" priority="928">
      <colorScale>
        <cfvo type="min"/>
        <cfvo type="max"/>
        <color rgb="FFFCFCFF"/>
        <color rgb="FF63BE7B"/>
      </colorScale>
    </cfRule>
    <cfRule type="colorScale" priority="929">
      <colorScale>
        <cfvo type="min"/>
        <cfvo type="percentile" val="50"/>
        <cfvo type="max"/>
        <color rgb="FFF8696B"/>
        <color rgb="FFFCFCFF"/>
        <color rgb="FF63BE7B"/>
      </colorScale>
    </cfRule>
    <cfRule type="colorScale" priority="930">
      <colorScale>
        <cfvo type="min"/>
        <cfvo type="max"/>
        <color rgb="FFFCFCFF"/>
        <color rgb="FF63BE7B"/>
      </colorScale>
    </cfRule>
    <cfRule type="colorScale" priority="984">
      <colorScale>
        <cfvo type="min"/>
        <cfvo type="max"/>
        <color rgb="FFFCFCFF"/>
        <color rgb="FF63BE7B"/>
      </colorScale>
    </cfRule>
  </conditionalFormatting>
  <conditionalFormatting sqref="E12:L12">
    <cfRule type="colorScale" priority="827">
      <colorScale>
        <cfvo type="min"/>
        <cfvo type="max"/>
        <color rgb="FFFCFCFF"/>
        <color rgb="FF63BE7B"/>
      </colorScale>
    </cfRule>
    <cfRule type="colorScale" priority="828">
      <colorScale>
        <cfvo type="min"/>
        <cfvo type="max"/>
        <color rgb="FFFCFCFF"/>
        <color rgb="FF63BE7B"/>
      </colorScale>
    </cfRule>
    <cfRule type="colorScale" priority="829">
      <colorScale>
        <cfvo type="min"/>
        <cfvo type="percentile" val="50"/>
        <cfvo type="max"/>
        <color rgb="FFF8696B"/>
        <color rgb="FFFFEB84"/>
        <color rgb="FF63BE7B"/>
      </colorScale>
    </cfRule>
    <cfRule type="colorScale" priority="830">
      <colorScale>
        <cfvo type="min"/>
        <cfvo type="max"/>
        <color rgb="FFFFEF9C"/>
        <color rgb="FF63BE7B"/>
      </colorScale>
    </cfRule>
  </conditionalFormatting>
  <conditionalFormatting sqref="M12:N12">
    <cfRule type="colorScale" priority="802">
      <colorScale>
        <cfvo type="min"/>
        <cfvo type="max"/>
        <color rgb="FFFCFCFF"/>
        <color rgb="FF63BE7B"/>
      </colorScale>
    </cfRule>
    <cfRule type="colorScale" priority="803">
      <colorScale>
        <cfvo type="min"/>
        <cfvo type="max"/>
        <color rgb="FFFCFCFF"/>
        <color rgb="FF63BE7B"/>
      </colorScale>
    </cfRule>
    <cfRule type="colorScale" priority="804">
      <colorScale>
        <cfvo type="min"/>
        <cfvo type="percentile" val="50"/>
        <cfvo type="max"/>
        <color rgb="FFF8696B"/>
        <color rgb="FFFFEB84"/>
        <color rgb="FF63BE7B"/>
      </colorScale>
    </cfRule>
    <cfRule type="colorScale" priority="805">
      <colorScale>
        <cfvo type="min"/>
        <cfvo type="max"/>
        <color rgb="FFFFEF9C"/>
        <color rgb="FF63BE7B"/>
      </colorScale>
    </cfRule>
  </conditionalFormatting>
  <conditionalFormatting sqref="F12">
    <cfRule type="colorScale" priority="861">
      <colorScale>
        <cfvo type="min"/>
        <cfvo type="max"/>
        <color rgb="FFFCFCFF"/>
        <color rgb="FF63BE7B"/>
      </colorScale>
    </cfRule>
    <cfRule type="colorScale" priority="873">
      <colorScale>
        <cfvo type="min"/>
        <cfvo type="max"/>
        <color rgb="FFFCFCFF"/>
        <color rgb="FF63BE7B"/>
      </colorScale>
    </cfRule>
    <cfRule type="colorScale" priority="874">
      <colorScale>
        <cfvo type="min"/>
        <cfvo type="max"/>
        <color rgb="FFFCFCFF"/>
        <color rgb="FF63BE7B"/>
      </colorScale>
    </cfRule>
    <cfRule type="colorScale" priority="875">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CFCFF"/>
        <color rgb="FF63BE7B"/>
      </colorScale>
    </cfRule>
    <cfRule type="colorScale" priority="933">
      <colorScale>
        <cfvo type="min"/>
        <cfvo type="max"/>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onditionalFormatting>
  <conditionalFormatting sqref="G12">
    <cfRule type="colorScale" priority="860">
      <colorScale>
        <cfvo type="min"/>
        <cfvo type="max"/>
        <color rgb="FFFCFCFF"/>
        <color rgb="FF63BE7B"/>
      </colorScale>
    </cfRule>
    <cfRule type="colorScale" priority="884">
      <colorScale>
        <cfvo type="min"/>
        <cfvo type="max"/>
        <color rgb="FFFCFCFF"/>
        <color rgb="FF63BE7B"/>
      </colorScale>
    </cfRule>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936">
      <colorScale>
        <cfvo type="min"/>
        <cfvo type="percentile" val="50"/>
        <cfvo type="max"/>
        <color rgb="FFF8696B"/>
        <color rgb="FFFCFCFF"/>
        <color rgb="FF63BE7B"/>
      </colorScale>
    </cfRule>
    <cfRule type="colorScale" priority="937">
      <colorScale>
        <cfvo type="min"/>
        <cfvo type="max"/>
        <color rgb="FFFCFCFF"/>
        <color rgb="FF63BE7B"/>
      </colorScale>
    </cfRule>
    <cfRule type="colorScale" priority="938">
      <colorScale>
        <cfvo type="min"/>
        <cfvo type="max"/>
        <color rgb="FFFCFCFF"/>
        <color rgb="FF63BE7B"/>
      </colorScale>
    </cfRule>
    <cfRule type="colorScale" priority="939">
      <colorScale>
        <cfvo type="min"/>
        <cfvo type="percentile" val="50"/>
        <cfvo type="max"/>
        <color rgb="FFF8696B"/>
        <color rgb="FFFCFCFF"/>
        <color rgb="FF63BE7B"/>
      </colorScale>
    </cfRule>
    <cfRule type="colorScale" priority="940">
      <colorScale>
        <cfvo type="min"/>
        <cfvo type="max"/>
        <color rgb="FFFCFCFF"/>
        <color rgb="FF63BE7B"/>
      </colorScale>
    </cfRule>
    <cfRule type="colorScale" priority="987">
      <colorScale>
        <cfvo type="min"/>
        <cfvo type="percentile" val="50"/>
        <cfvo type="max"/>
        <color rgb="FFF8696B"/>
        <color rgb="FFFCFCFF"/>
        <color rgb="FF63BE7B"/>
      </colorScale>
    </cfRule>
    <cfRule type="colorScale" priority="988">
      <colorScale>
        <cfvo type="min"/>
        <cfvo type="max"/>
        <color rgb="FFFCFCFF"/>
        <color rgb="FF63BE7B"/>
      </colorScale>
    </cfRule>
    <cfRule type="colorScale" priority="1010">
      <colorScale>
        <cfvo type="min"/>
        <cfvo type="percentile" val="50"/>
        <cfvo type="max"/>
        <color rgb="FFF8696B"/>
        <color rgb="FFFCFCFF"/>
        <color rgb="FF63BE7B"/>
      </colorScale>
    </cfRule>
  </conditionalFormatting>
  <conditionalFormatting sqref="H12">
    <cfRule type="colorScale" priority="859">
      <colorScale>
        <cfvo type="min"/>
        <cfvo type="max"/>
        <color rgb="FFFCFCFF"/>
        <color rgb="FF63BE7B"/>
      </colorScale>
    </cfRule>
    <cfRule type="colorScale" priority="880">
      <colorScale>
        <cfvo type="min"/>
        <cfvo type="percentile" val="50"/>
        <cfvo type="max"/>
        <color rgb="FFF8696B"/>
        <color rgb="FFFCFCFF"/>
        <color rgb="FF5A8AC6"/>
      </colorScale>
    </cfRule>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fRule type="colorScale" priority="889">
      <colorScale>
        <cfvo type="min"/>
        <cfvo type="percentile" val="50"/>
        <cfvo type="max"/>
        <color rgb="FFF8696B"/>
        <color rgb="FFFCFCFF"/>
        <color rgb="FF63BE7B"/>
      </colorScale>
    </cfRule>
    <cfRule type="colorScale" priority="890">
      <colorScale>
        <cfvo type="min"/>
        <cfvo type="max"/>
        <color rgb="FFFCFCFF"/>
        <color rgb="FF63BE7B"/>
      </colorScale>
    </cfRule>
    <cfRule type="colorScale" priority="891">
      <colorScale>
        <cfvo type="min"/>
        <cfvo type="percentile" val="50"/>
        <cfvo type="max"/>
        <color rgb="FFF8696B"/>
        <color rgb="FFFCFCFF"/>
        <color rgb="FF63BE7B"/>
      </colorScale>
    </cfRule>
    <cfRule type="colorScale" priority="941">
      <colorScale>
        <cfvo type="min"/>
        <cfvo type="percentile" val="50"/>
        <cfvo type="max"/>
        <color rgb="FFF8696B"/>
        <color rgb="FFFCFCFF"/>
        <color rgb="FF63BE7B"/>
      </colorScale>
    </cfRule>
    <cfRule type="colorScale" priority="942">
      <colorScale>
        <cfvo type="min"/>
        <cfvo type="max"/>
        <color rgb="FFFCFCFF"/>
        <color rgb="FF63BE7B"/>
      </colorScale>
    </cfRule>
    <cfRule type="colorScale" priority="943">
      <colorScale>
        <cfvo type="min"/>
        <cfvo type="percentile" val="50"/>
        <cfvo type="max"/>
        <color rgb="FFF8696B"/>
        <color rgb="FFFCFCFF"/>
        <color rgb="FF63BE7B"/>
      </colorScale>
    </cfRule>
    <cfRule type="colorScale" priority="944">
      <colorScale>
        <cfvo type="min"/>
        <cfvo type="percentile" val="50"/>
        <cfvo type="max"/>
        <color rgb="FFF8696B"/>
        <color rgb="FFFCFCFF"/>
        <color rgb="FF63BE7B"/>
      </colorScale>
    </cfRule>
    <cfRule type="colorScale" priority="945">
      <colorScale>
        <cfvo type="min"/>
        <cfvo type="max"/>
        <color rgb="FFFCFCFF"/>
        <color rgb="FF63BE7B"/>
      </colorScale>
    </cfRule>
    <cfRule type="colorScale" priority="989">
      <colorScale>
        <cfvo type="min"/>
        <cfvo type="percentile" val="50"/>
        <cfvo type="max"/>
        <color rgb="FFF8696B"/>
        <color rgb="FFFCFCFF"/>
        <color rgb="FF63BE7B"/>
      </colorScale>
    </cfRule>
  </conditionalFormatting>
  <conditionalFormatting sqref="I12">
    <cfRule type="colorScale" priority="858">
      <colorScale>
        <cfvo type="min"/>
        <cfvo type="max"/>
        <color rgb="FFFCFCFF"/>
        <color rgb="FF63BE7B"/>
      </colorScale>
    </cfRule>
    <cfRule type="colorScale" priority="892">
      <colorScale>
        <cfvo type="min"/>
        <cfvo type="percentile" val="50"/>
        <cfvo type="max"/>
        <color rgb="FFF8696B"/>
        <color rgb="FFFCFCFF"/>
        <color rgb="FF63BE7B"/>
      </colorScale>
    </cfRule>
    <cfRule type="colorScale" priority="893">
      <colorScale>
        <cfvo type="min"/>
        <cfvo type="max"/>
        <color rgb="FFFCFCFF"/>
        <color rgb="FF63BE7B"/>
      </colorScale>
    </cfRule>
    <cfRule type="colorScale" priority="894">
      <colorScale>
        <cfvo type="min"/>
        <cfvo type="percentile" val="50"/>
        <cfvo type="max"/>
        <color rgb="FFF8696B"/>
        <color rgb="FFFCFCFF"/>
        <color rgb="FF63BE7B"/>
      </colorScale>
    </cfRule>
    <cfRule type="colorScale" priority="895">
      <colorScale>
        <cfvo type="min"/>
        <cfvo type="percentile" val="50"/>
        <cfvo type="max"/>
        <color rgb="FFF8696B"/>
        <color rgb="FFFCFCFF"/>
        <color rgb="FF5A8AC6"/>
      </colorScale>
    </cfRule>
    <cfRule type="colorScale" priority="896">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46">
      <colorScale>
        <cfvo type="min"/>
        <cfvo type="percentile" val="50"/>
        <cfvo type="max"/>
        <color rgb="FFF8696B"/>
        <color rgb="FFFCFCFF"/>
        <color rgb="FF63BE7B"/>
      </colorScale>
    </cfRule>
    <cfRule type="colorScale" priority="947">
      <colorScale>
        <cfvo type="min"/>
        <cfvo type="max"/>
        <color rgb="FFFCFCFF"/>
        <color rgb="FF63BE7B"/>
      </colorScale>
    </cfRule>
    <cfRule type="colorScale" priority="948">
      <colorScale>
        <cfvo type="min"/>
        <cfvo type="percentile" val="50"/>
        <cfvo type="max"/>
        <color rgb="FFF8696B"/>
        <color rgb="FFFCFCFF"/>
        <color rgb="FF63BE7B"/>
      </colorScale>
    </cfRule>
    <cfRule type="colorScale" priority="949">
      <colorScale>
        <cfvo type="min"/>
        <cfvo type="percentile" val="50"/>
        <cfvo type="max"/>
        <color rgb="FFF8696B"/>
        <color rgb="FFFCFCFF"/>
        <color rgb="FF63BE7B"/>
      </colorScale>
    </cfRule>
    <cfRule type="colorScale" priority="990">
      <colorScale>
        <cfvo type="min"/>
        <cfvo type="percentile" val="50"/>
        <cfvo type="max"/>
        <color rgb="FFF8696B"/>
        <color rgb="FFFCFCFF"/>
        <color rgb="FF63BE7B"/>
      </colorScale>
    </cfRule>
  </conditionalFormatting>
  <conditionalFormatting sqref="J12">
    <cfRule type="colorScale" priority="857">
      <colorScale>
        <cfvo type="min"/>
        <cfvo type="max"/>
        <color rgb="FFFCFCFF"/>
        <color rgb="FF63BE7B"/>
      </colorScale>
    </cfRule>
    <cfRule type="colorScale" priority="863">
      <colorScale>
        <cfvo type="min"/>
        <cfvo type="max"/>
        <color rgb="FFFCFCFF"/>
        <color rgb="FF63BE7B"/>
      </colorScale>
    </cfRule>
    <cfRule type="colorScale" priority="864">
      <colorScale>
        <cfvo type="min"/>
        <cfvo type="max"/>
        <color rgb="FFFCFCFF"/>
        <color rgb="FF63BE7B"/>
      </colorScale>
    </cfRule>
    <cfRule type="colorScale" priority="865">
      <colorScale>
        <cfvo type="min"/>
        <cfvo type="max"/>
        <color rgb="FFFCFCFF"/>
        <color rgb="FF63BE7B"/>
      </colorScale>
    </cfRule>
    <cfRule type="colorScale" priority="1003">
      <colorScale>
        <cfvo type="min"/>
        <cfvo type="percentile" val="50"/>
        <cfvo type="max"/>
        <color rgb="FFF8696B"/>
        <color rgb="FFFCFCFF"/>
        <color rgb="FF63BE7B"/>
      </colorScale>
    </cfRule>
    <cfRule type="colorScale" priority="1004">
      <colorScale>
        <cfvo type="min"/>
        <cfvo type="max"/>
        <color rgb="FFFCFCFF"/>
        <color rgb="FF63BE7B"/>
      </colorScale>
    </cfRule>
    <cfRule type="colorScale" priority="1005">
      <colorScale>
        <cfvo type="min"/>
        <cfvo type="max"/>
        <color rgb="FFFCFCFF"/>
        <color rgb="FF63BE7B"/>
      </colorScale>
    </cfRule>
    <cfRule type="colorScale" priority="1006">
      <colorScale>
        <cfvo type="min"/>
        <cfvo type="percentile" val="50"/>
        <cfvo type="max"/>
        <color rgb="FFF8696B"/>
        <color rgb="FFFCFCFF"/>
        <color rgb="FF63BE7B"/>
      </colorScale>
    </cfRule>
    <cfRule type="colorScale" priority="1007">
      <colorScale>
        <cfvo type="min"/>
        <cfvo type="max"/>
        <color rgb="FFFCFCFF"/>
        <color rgb="FF63BE7B"/>
      </colorScale>
    </cfRule>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fRule type="colorScale" priority="1011">
      <colorScale>
        <cfvo type="min"/>
        <cfvo type="percentile" val="50"/>
        <cfvo type="max"/>
        <color rgb="FFF8696B"/>
        <color rgb="FFFCFCFF"/>
        <color rgb="FF63BE7B"/>
      </colorScale>
    </cfRule>
  </conditionalFormatting>
  <conditionalFormatting sqref="K12">
    <cfRule type="colorScale" priority="856">
      <colorScale>
        <cfvo type="min"/>
        <cfvo type="max"/>
        <color rgb="FFFCFCFF"/>
        <color rgb="FF63BE7B"/>
      </colorScale>
    </cfRule>
    <cfRule type="colorScale" priority="925">
      <colorScale>
        <cfvo type="min"/>
        <cfvo type="percentile" val="50"/>
        <cfvo type="max"/>
        <color rgb="FFF8696B"/>
        <color rgb="FFFCFCFF"/>
        <color rgb="FF63BE7B"/>
      </colorScale>
    </cfRule>
    <cfRule type="colorScale" priority="950">
      <colorScale>
        <cfvo type="min"/>
        <cfvo type="percentile" val="50"/>
        <cfvo type="max"/>
        <color rgb="FFF8696B"/>
        <color rgb="FFFCFCFF"/>
        <color rgb="FF63BE7B"/>
      </colorScale>
    </cfRule>
    <cfRule type="colorScale" priority="951">
      <colorScale>
        <cfvo type="min"/>
        <cfvo type="percentile" val="50"/>
        <cfvo type="max"/>
        <color rgb="FFF8696B"/>
        <color rgb="FFFCFCFF"/>
        <color rgb="FF63BE7B"/>
      </colorScale>
    </cfRule>
    <cfRule type="colorScale" priority="991">
      <colorScale>
        <cfvo type="min"/>
        <cfvo type="percentile" val="50"/>
        <cfvo type="max"/>
        <color rgb="FFF8696B"/>
        <color rgb="FFFCFCFF"/>
        <color rgb="FF63BE7B"/>
      </colorScale>
    </cfRule>
  </conditionalFormatting>
  <conditionalFormatting sqref="K12:L12">
    <cfRule type="colorScale" priority="831">
      <colorScale>
        <cfvo type="min"/>
        <cfvo type="max"/>
        <color rgb="FFFCFCFF"/>
        <color rgb="FF63BE7B"/>
      </colorScale>
    </cfRule>
    <cfRule type="colorScale" priority="832">
      <colorScale>
        <cfvo type="min"/>
        <cfvo type="max"/>
        <color rgb="FFFCFCFF"/>
        <color rgb="FF63BE7B"/>
      </colorScale>
    </cfRule>
    <cfRule type="colorScale" priority="833">
      <colorScale>
        <cfvo type="min"/>
        <cfvo type="max"/>
        <color rgb="FFFCFCFF"/>
        <color rgb="FF63BE7B"/>
      </colorScale>
    </cfRule>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onditionalFormatting>
  <conditionalFormatting sqref="L12">
    <cfRule type="colorScale" priority="855">
      <colorScale>
        <cfvo type="min"/>
        <cfvo type="max"/>
        <color rgb="FFFCFCFF"/>
        <color rgb="FF63BE7B"/>
      </colorScale>
    </cfRule>
    <cfRule type="colorScale" priority="926">
      <colorScale>
        <cfvo type="min"/>
        <cfvo type="percentile" val="50"/>
        <cfvo type="max"/>
        <color rgb="FFF8696B"/>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percentile" val="50"/>
        <cfvo type="max"/>
        <color rgb="FFF8696B"/>
        <color rgb="FFFCFCFF"/>
        <color rgb="FF63BE7B"/>
      </colorScale>
    </cfRule>
    <cfRule type="colorScale" priority="992">
      <colorScale>
        <cfvo type="min"/>
        <cfvo type="percentile" val="50"/>
        <cfvo type="max"/>
        <color rgb="FFF8696B"/>
        <color rgb="FFFCFCFF"/>
        <color rgb="FF63BE7B"/>
      </colorScale>
    </cfRule>
  </conditionalFormatting>
  <conditionalFormatting sqref="M12">
    <cfRule type="colorScale" priority="791">
      <colorScale>
        <cfvo type="min"/>
        <cfvo type="max"/>
        <color rgb="FFFCFCFF"/>
        <color rgb="FF63BE7B"/>
      </colorScale>
    </cfRule>
    <cfRule type="colorScale" priority="793">
      <colorScale>
        <cfvo type="min"/>
        <cfvo type="max"/>
        <color rgb="FFFCFCFF"/>
        <color rgb="FF63BE7B"/>
      </colorScale>
    </cfRule>
    <cfRule type="colorScale" priority="795">
      <colorScale>
        <cfvo type="min"/>
        <cfvo type="max"/>
        <color rgb="FFFCFCFF"/>
        <color rgb="FF63BE7B"/>
      </colorScale>
    </cfRule>
    <cfRule type="colorScale" priority="799">
      <colorScale>
        <cfvo type="min"/>
        <cfvo type="max"/>
        <color rgb="FFFCFCFF"/>
        <color rgb="FF63BE7B"/>
      </colorScale>
    </cfRule>
    <cfRule type="colorScale" priority="800">
      <colorScale>
        <cfvo type="min"/>
        <cfvo type="max"/>
        <color rgb="FFFCFCFF"/>
        <color rgb="FF63BE7B"/>
      </colorScale>
    </cfRule>
    <cfRule type="colorScale" priority="801">
      <colorScale>
        <cfvo type="min"/>
        <cfvo type="max"/>
        <color rgb="FFFCFCFF"/>
        <color rgb="FF63BE7B"/>
      </colorScale>
    </cfRule>
    <cfRule type="colorScale" priority="806">
      <colorScale>
        <cfvo type="min"/>
        <cfvo type="percentile" val="50"/>
        <cfvo type="max"/>
        <color rgb="FFF8696B"/>
        <color rgb="FFFCFCFF"/>
        <color rgb="FF63BE7B"/>
      </colorScale>
    </cfRule>
    <cfRule type="colorScale" priority="807">
      <colorScale>
        <cfvo type="min"/>
        <cfvo type="max"/>
        <color rgb="FFFCFCFF"/>
        <color rgb="FF63BE7B"/>
      </colorScale>
    </cfRule>
    <cfRule type="colorScale" priority="810">
      <colorScale>
        <cfvo type="min"/>
        <cfvo type="max"/>
        <color rgb="FFFCFCFF"/>
        <color rgb="FF63BE7B"/>
      </colorScale>
    </cfRule>
    <cfRule type="colorScale" priority="811">
      <colorScale>
        <cfvo type="min"/>
        <cfvo type="percentile" val="50"/>
        <cfvo type="max"/>
        <color rgb="FFF8696B"/>
        <color rgb="FFFCFCFF"/>
        <color rgb="FF63BE7B"/>
      </colorScale>
    </cfRule>
    <cfRule type="colorScale" priority="814">
      <colorScale>
        <cfvo type="min"/>
        <cfvo type="max"/>
        <color rgb="FFFCFCFF"/>
        <color rgb="FF63BE7B"/>
      </colorScale>
    </cfRule>
    <cfRule type="colorScale" priority="816">
      <colorScale>
        <cfvo type="min"/>
        <cfvo type="percentile" val="50"/>
        <cfvo type="max"/>
        <color rgb="FFF8696B"/>
        <color rgb="FFFCFCFF"/>
        <color rgb="FF63BE7B"/>
      </colorScale>
    </cfRule>
    <cfRule type="colorScale" priority="817">
      <colorScale>
        <cfvo type="min"/>
        <cfvo type="max"/>
        <color rgb="FFFCFCFF"/>
        <color rgb="FF63BE7B"/>
      </colorScale>
    </cfRule>
    <cfRule type="colorScale" priority="820">
      <colorScale>
        <cfvo type="min"/>
        <cfvo type="max"/>
        <color rgb="FFFCFCFF"/>
        <color rgb="FF63BE7B"/>
      </colorScale>
    </cfRule>
    <cfRule type="colorScale" priority="821">
      <colorScale>
        <cfvo type="min"/>
        <cfvo type="percentile" val="50"/>
        <cfvo type="max"/>
        <color rgb="FFF8696B"/>
        <color rgb="FFFCFCFF"/>
        <color rgb="FF63BE7B"/>
      </colorScale>
    </cfRule>
    <cfRule type="colorScale" priority="824">
      <colorScale>
        <cfvo type="min"/>
        <cfvo type="max"/>
        <color rgb="FFFCFCFF"/>
        <color rgb="FF63BE7B"/>
      </colorScale>
    </cfRule>
  </conditionalFormatting>
  <conditionalFormatting sqref="N12">
    <cfRule type="colorScale" priority="790">
      <colorScale>
        <cfvo type="min"/>
        <cfvo type="max"/>
        <color rgb="FFFCFCFF"/>
        <color rgb="FF63BE7B"/>
      </colorScale>
    </cfRule>
    <cfRule type="colorScale" priority="792">
      <colorScale>
        <cfvo type="min"/>
        <cfvo type="max"/>
        <color rgb="FFFCFCFF"/>
        <color rgb="FF63BE7B"/>
      </colorScale>
    </cfRule>
    <cfRule type="colorScale" priority="794">
      <colorScale>
        <cfvo type="min"/>
        <cfvo type="max"/>
        <color rgb="FFFCFCFF"/>
        <color rgb="FF63BE7B"/>
      </colorScale>
    </cfRule>
    <cfRule type="colorScale" priority="796">
      <colorScale>
        <cfvo type="min"/>
        <cfvo type="max"/>
        <color rgb="FFFCFCFF"/>
        <color rgb="FF63BE7B"/>
      </colorScale>
    </cfRule>
    <cfRule type="colorScale" priority="797">
      <colorScale>
        <cfvo type="min"/>
        <cfvo type="max"/>
        <color rgb="FFFCFCFF"/>
        <color rgb="FF63BE7B"/>
      </colorScale>
    </cfRule>
    <cfRule type="colorScale" priority="798">
      <colorScale>
        <cfvo type="min"/>
        <cfvo type="max"/>
        <color rgb="FFFCFCFF"/>
        <color rgb="FF63BE7B"/>
      </colorScale>
    </cfRule>
    <cfRule type="colorScale" priority="808">
      <colorScale>
        <cfvo type="min"/>
        <cfvo type="percentile" val="50"/>
        <cfvo type="max"/>
        <color rgb="FFF8696B"/>
        <color rgb="FFFCFCFF"/>
        <color rgb="FF63BE7B"/>
      </colorScale>
    </cfRule>
    <cfRule type="colorScale" priority="809">
      <colorScale>
        <cfvo type="min"/>
        <cfvo type="max"/>
        <color rgb="FFFCFCFF"/>
        <color rgb="FF63BE7B"/>
      </colorScale>
    </cfRule>
    <cfRule type="colorScale" priority="812">
      <colorScale>
        <cfvo type="min"/>
        <cfvo type="max"/>
        <color rgb="FFFCFCFF"/>
        <color rgb="FF63BE7B"/>
      </colorScale>
    </cfRule>
    <cfRule type="colorScale" priority="813">
      <colorScale>
        <cfvo type="min"/>
        <cfvo type="percentile" val="50"/>
        <cfvo type="max"/>
        <color rgb="FFF8696B"/>
        <color rgb="FFFCFCFF"/>
        <color rgb="FF63BE7B"/>
      </colorScale>
    </cfRule>
    <cfRule type="colorScale" priority="815">
      <colorScale>
        <cfvo type="min"/>
        <cfvo type="max"/>
        <color rgb="FFFCFCFF"/>
        <color rgb="FF63BE7B"/>
      </colorScale>
    </cfRule>
    <cfRule type="colorScale" priority="818">
      <colorScale>
        <cfvo type="min"/>
        <cfvo type="percentile" val="50"/>
        <cfvo type="max"/>
        <color rgb="FFF8696B"/>
        <color rgb="FFFCFCFF"/>
        <color rgb="FF63BE7B"/>
      </colorScale>
    </cfRule>
    <cfRule type="colorScale" priority="819">
      <colorScale>
        <cfvo type="min"/>
        <cfvo type="max"/>
        <color rgb="FFFCFCFF"/>
        <color rgb="FF63BE7B"/>
      </colorScale>
    </cfRule>
    <cfRule type="colorScale" priority="822">
      <colorScale>
        <cfvo type="min"/>
        <cfvo type="max"/>
        <color rgb="FFFCFCFF"/>
        <color rgb="FF63BE7B"/>
      </colorScale>
    </cfRule>
    <cfRule type="colorScale" priority="823">
      <colorScale>
        <cfvo type="min"/>
        <cfvo type="percentile" val="50"/>
        <cfvo type="max"/>
        <color rgb="FFF8696B"/>
        <color rgb="FFFCFCFF"/>
        <color rgb="FF63BE7B"/>
      </colorScale>
    </cfRule>
    <cfRule type="colorScale" priority="825">
      <colorScale>
        <cfvo type="min"/>
        <cfvo type="max"/>
        <color rgb="FFFCFCFF"/>
        <color rgb="FF63BE7B"/>
      </colorScale>
    </cfRule>
    <cfRule type="colorScale" priority="826">
      <colorScale>
        <cfvo type="min"/>
        <cfvo type="percentile" val="50"/>
        <cfvo type="max"/>
        <color rgb="FFF8696B"/>
        <color rgb="FFFCFCFF"/>
        <color rgb="FF63BE7B"/>
      </colorScale>
    </cfRule>
  </conditionalFormatting>
  <conditionalFormatting sqref="O12">
    <cfRule type="colorScale" priority="854">
      <colorScale>
        <cfvo type="min"/>
        <cfvo type="percentile" val="50"/>
        <cfvo type="max"/>
        <color rgb="FF63BE7B"/>
        <color rgb="FFFCFCFF"/>
        <color rgb="FFF8696B"/>
      </colorScale>
    </cfRule>
    <cfRule type="colorScale" priority="900">
      <colorScale>
        <cfvo type="min"/>
        <cfvo type="percentile" val="50"/>
        <cfvo type="max"/>
        <color rgb="FF63BE7B"/>
        <color rgb="FFFCFCFF"/>
        <color rgb="FFF8696B"/>
      </colorScale>
    </cfRule>
    <cfRule type="colorScale" priority="901">
      <colorScale>
        <cfvo type="min"/>
        <cfvo type="percentile" val="50"/>
        <cfvo type="max"/>
        <color rgb="FF63BE7B"/>
        <color rgb="FFFCFCFF"/>
        <color rgb="FFF8696B"/>
      </colorScale>
    </cfRule>
    <cfRule type="colorScale" priority="902">
      <colorScale>
        <cfvo type="min"/>
        <cfvo type="percentile" val="50"/>
        <cfvo type="max"/>
        <color rgb="FF63BE7B"/>
        <color rgb="FFFCFCFF"/>
        <color rgb="FFF8696B"/>
      </colorScale>
    </cfRule>
    <cfRule type="colorScale" priority="903">
      <colorScale>
        <cfvo type="min"/>
        <cfvo type="percentile" val="50"/>
        <cfvo type="max"/>
        <color rgb="FF63BE7B"/>
        <color rgb="FFFCFCFF"/>
        <color rgb="FFF8696B"/>
      </colorScale>
    </cfRule>
    <cfRule type="colorScale" priority="954">
      <colorScale>
        <cfvo type="min"/>
        <cfvo type="percentile" val="50"/>
        <cfvo type="max"/>
        <color rgb="FF63BE7B"/>
        <color rgb="FFFCFCFF"/>
        <color rgb="FFF8696B"/>
      </colorScale>
    </cfRule>
    <cfRule type="colorScale" priority="955">
      <colorScale>
        <cfvo type="min"/>
        <cfvo type="percentile" val="50"/>
        <cfvo type="max"/>
        <color rgb="FF63BE7B"/>
        <color rgb="FFFCFCFF"/>
        <color rgb="FFF8696B"/>
      </colorScale>
    </cfRule>
    <cfRule type="colorScale" priority="993">
      <colorScale>
        <cfvo type="min"/>
        <cfvo type="percentile" val="50"/>
        <cfvo type="max"/>
        <color rgb="FF63BE7B"/>
        <color rgb="FFFCFCFF"/>
        <color rgb="FFF8696B"/>
      </colorScale>
    </cfRule>
  </conditionalFormatting>
  <conditionalFormatting sqref="P12">
    <cfRule type="colorScale" priority="853">
      <colorScale>
        <cfvo type="min"/>
        <cfvo type="percentile" val="50"/>
        <cfvo type="max"/>
        <color rgb="FF63BE7B"/>
        <color rgb="FFFCFCFF"/>
        <color rgb="FFF8696B"/>
      </colorScale>
    </cfRule>
    <cfRule type="colorScale" priority="904">
      <colorScale>
        <cfvo type="min"/>
        <cfvo type="percentile" val="50"/>
        <cfvo type="max"/>
        <color rgb="FF63BE7B"/>
        <color rgb="FFFCFCFF"/>
        <color rgb="FFF8696B"/>
      </colorScale>
    </cfRule>
    <cfRule type="colorScale" priority="905">
      <colorScale>
        <cfvo type="min"/>
        <cfvo type="percentile" val="50"/>
        <cfvo type="max"/>
        <color rgb="FF63BE7B"/>
        <color rgb="FFFCFCFF"/>
        <color rgb="FFF8696B"/>
      </colorScale>
    </cfRule>
    <cfRule type="colorScale" priority="906">
      <colorScale>
        <cfvo type="min"/>
        <cfvo type="max"/>
        <color rgb="FFFCFCFF"/>
        <color rgb="FFF8696B"/>
      </colorScale>
    </cfRule>
    <cfRule type="colorScale" priority="956">
      <colorScale>
        <cfvo type="min"/>
        <cfvo type="percentile" val="50"/>
        <cfvo type="max"/>
        <color rgb="FF63BE7B"/>
        <color rgb="FFFCFCFF"/>
        <color rgb="FFF8696B"/>
      </colorScale>
    </cfRule>
    <cfRule type="colorScale" priority="957">
      <colorScale>
        <cfvo type="min"/>
        <cfvo type="percentile" val="50"/>
        <cfvo type="max"/>
        <color rgb="FF63BE7B"/>
        <color rgb="FFFCFCFF"/>
        <color rgb="FFF8696B"/>
      </colorScale>
    </cfRule>
    <cfRule type="colorScale" priority="994">
      <colorScale>
        <cfvo type="min"/>
        <cfvo type="percentile" val="50"/>
        <cfvo type="max"/>
        <color rgb="FF63BE7B"/>
        <color rgb="FFFCFCFF"/>
        <color rgb="FFF8696B"/>
      </colorScale>
    </cfRule>
  </conditionalFormatting>
  <conditionalFormatting sqref="Q12">
    <cfRule type="colorScale" priority="852">
      <colorScale>
        <cfvo type="min"/>
        <cfvo type="percentile" val="50"/>
        <cfvo type="max"/>
        <color rgb="FFF8696B"/>
        <color rgb="FFFCFCFF"/>
        <color rgb="FF63BE7B"/>
      </colorScale>
    </cfRule>
    <cfRule type="colorScale" priority="907">
      <colorScale>
        <cfvo type="min"/>
        <cfvo type="percentile" val="50"/>
        <cfvo type="max"/>
        <color rgb="FFF8696B"/>
        <color rgb="FFFCFCFF"/>
        <color rgb="FF63BE7B"/>
      </colorScale>
    </cfRule>
    <cfRule type="colorScale" priority="908">
      <colorScale>
        <cfvo type="min"/>
        <cfvo type="max"/>
        <color rgb="FFFFEF9C"/>
        <color rgb="FF63BE7B"/>
      </colorScale>
    </cfRule>
    <cfRule type="colorScale" priority="909">
      <colorScale>
        <cfvo type="min"/>
        <cfvo type="max"/>
        <color rgb="FFFFEF9C"/>
        <color rgb="FF63BE7B"/>
      </colorScale>
    </cfRule>
    <cfRule type="colorScale" priority="910">
      <colorScale>
        <cfvo type="min"/>
        <cfvo type="max"/>
        <color rgb="FFFFEF9C"/>
        <color rgb="FF63BE7B"/>
      </colorScale>
    </cfRule>
    <cfRule type="colorScale" priority="911">
      <colorScale>
        <cfvo type="min"/>
        <cfvo type="max"/>
        <color rgb="FFFCFCFF"/>
        <color rgb="FF63BE7B"/>
      </colorScale>
    </cfRule>
    <cfRule type="colorScale" priority="912">
      <colorScale>
        <cfvo type="min"/>
        <cfvo type="max"/>
        <color rgb="FFFCFCFF"/>
        <color rgb="FF63BE7B"/>
      </colorScale>
    </cfRule>
    <cfRule type="colorScale" priority="913">
      <colorScale>
        <cfvo type="min"/>
        <cfvo type="percentile" val="50"/>
        <cfvo type="max"/>
        <color rgb="FFF8696B"/>
        <color rgb="FFFCFCFF"/>
        <color rgb="FF63BE7B"/>
      </colorScale>
    </cfRule>
    <cfRule type="colorScale" priority="958">
      <colorScale>
        <cfvo type="min"/>
        <cfvo type="percentile" val="50"/>
        <cfvo type="max"/>
        <color rgb="FFF8696B"/>
        <color rgb="FFFCFCFF"/>
        <color rgb="FF63BE7B"/>
      </colorScale>
    </cfRule>
    <cfRule type="colorScale" priority="959">
      <colorScale>
        <cfvo type="min"/>
        <cfvo type="percentile" val="50"/>
        <cfvo type="max"/>
        <color rgb="FFF8696B"/>
        <color rgb="FFFCFCFF"/>
        <color rgb="FF63BE7B"/>
      </colorScale>
    </cfRule>
    <cfRule type="colorScale" priority="995">
      <colorScale>
        <cfvo type="min"/>
        <cfvo type="percentile" val="50"/>
        <cfvo type="max"/>
        <color rgb="FFF8696B"/>
        <color rgb="FFFCFCFF"/>
        <color rgb="FF63BE7B"/>
      </colorScale>
    </cfRule>
  </conditionalFormatting>
  <conditionalFormatting sqref="Q12:U12 W12">
    <cfRule type="colorScale" priority="876">
      <colorScale>
        <cfvo type="min"/>
        <cfvo type="max"/>
        <color rgb="FFFFEF9C"/>
        <color rgb="FF63BE7B"/>
      </colorScale>
    </cfRule>
  </conditionalFormatting>
  <conditionalFormatting sqref="R12">
    <cfRule type="colorScale" priority="851">
      <colorScale>
        <cfvo type="min"/>
        <cfvo type="max"/>
        <color rgb="FFFCFCFF"/>
        <color rgb="FF63BE7B"/>
      </colorScale>
    </cfRule>
    <cfRule type="colorScale" priority="960">
      <colorScale>
        <cfvo type="min"/>
        <cfvo type="max"/>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fRule type="colorScale" priority="996">
      <colorScale>
        <cfvo type="min"/>
        <cfvo type="percentile" val="50"/>
        <cfvo type="max"/>
        <color rgb="FFF8696B"/>
        <color rgb="FFFCFCFF"/>
        <color rgb="FF63BE7B"/>
      </colorScale>
    </cfRule>
    <cfRule type="colorScale" priority="997">
      <colorScale>
        <cfvo type="min"/>
        <cfvo type="max"/>
        <color rgb="FFFCFCFF"/>
        <color rgb="FF63BE7B"/>
      </colorScale>
    </cfRule>
    <cfRule type="colorScale" priority="1012">
      <colorScale>
        <cfvo type="min"/>
        <cfvo type="percentile" val="50"/>
        <cfvo type="max"/>
        <color rgb="FFF8696B"/>
        <color rgb="FFFCFCFF"/>
        <color rgb="FF63BE7B"/>
      </colorScale>
    </cfRule>
  </conditionalFormatting>
  <conditionalFormatting sqref="R12:S12">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max"/>
        <color rgb="FFFFEF9C"/>
        <color rgb="FF63BE7B"/>
      </colorScale>
    </cfRule>
    <cfRule type="colorScale" priority="837">
      <colorScale>
        <cfvo type="min"/>
        <cfvo type="max"/>
        <color rgb="FFFFEF9C"/>
        <color rgb="FF63BE7B"/>
      </colorScale>
    </cfRule>
    <cfRule type="colorScale" priority="838">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onditionalFormatting>
  <conditionalFormatting sqref="S12">
    <cfRule type="colorScale" priority="850">
      <colorScale>
        <cfvo type="min"/>
        <cfvo type="percentile" val="50"/>
        <cfvo type="max"/>
        <color rgb="FFF8696B"/>
        <color rgb="FFFCFCFF"/>
        <color rgb="FF63BE7B"/>
      </colorScale>
    </cfRule>
    <cfRule type="colorScale" priority="866">
      <colorScale>
        <cfvo type="min"/>
        <cfvo type="percentile" val="50"/>
        <cfvo type="max"/>
        <color rgb="FFF8696B"/>
        <color rgb="FFFCFCFF"/>
        <color rgb="FF63BE7B"/>
      </colorScale>
    </cfRule>
    <cfRule type="colorScale" priority="963">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fRule type="colorScale" priority="998">
      <colorScale>
        <cfvo type="min"/>
        <cfvo type="percentile" val="50"/>
        <cfvo type="max"/>
        <color rgb="FFF8696B"/>
        <color rgb="FFFCFCFF"/>
        <color rgb="FF63BE7B"/>
      </colorScale>
    </cfRule>
  </conditionalFormatting>
  <conditionalFormatting sqref="T12">
    <cfRule type="colorScale" priority="849">
      <colorScale>
        <cfvo type="min"/>
        <cfvo type="percentile" val="50"/>
        <cfvo type="max"/>
        <color rgb="FFF8696B"/>
        <color rgb="FFFCFCFF"/>
        <color rgb="FF63BE7B"/>
      </colorScale>
    </cfRule>
    <cfRule type="colorScale" priority="914">
      <colorScale>
        <cfvo type="min"/>
        <cfvo type="percentile" val="50"/>
        <cfvo type="max"/>
        <color rgb="FFF8696B"/>
        <color rgb="FFFCFCFF"/>
        <color rgb="FF63BE7B"/>
      </colorScale>
    </cfRule>
    <cfRule type="colorScale" priority="915">
      <colorScale>
        <cfvo type="min"/>
        <cfvo type="max"/>
        <color rgb="FFFCFCFF"/>
        <color rgb="FF63BE7B"/>
      </colorScale>
    </cfRule>
    <cfRule type="colorScale" priority="916">
      <colorScale>
        <cfvo type="min"/>
        <cfvo type="max"/>
        <color rgb="FFFFEF9C"/>
        <color rgb="FF63BE7B"/>
      </colorScale>
    </cfRule>
    <cfRule type="colorScale" priority="917">
      <colorScale>
        <cfvo type="min"/>
        <cfvo type="max"/>
        <color rgb="FFFFEF9C"/>
        <color rgb="FF63BE7B"/>
      </colorScale>
    </cfRule>
    <cfRule type="colorScale" priority="918">
      <colorScale>
        <cfvo type="min"/>
        <cfvo type="max"/>
        <color rgb="FFFCFCFF"/>
        <color rgb="FF63BE7B"/>
      </colorScale>
    </cfRule>
    <cfRule type="colorScale" priority="919">
      <colorScale>
        <cfvo type="min"/>
        <cfvo type="max"/>
        <color rgb="FFFCFCFF"/>
        <color rgb="FF63BE7B"/>
      </colorScale>
    </cfRule>
    <cfRule type="colorScale" priority="966">
      <colorScale>
        <cfvo type="min"/>
        <cfvo type="max"/>
        <color rgb="FFFCFCFF"/>
        <color rgb="FF63BE7B"/>
      </colorScale>
    </cfRule>
    <cfRule type="colorScale" priority="967">
      <colorScale>
        <cfvo type="min"/>
        <cfvo type="percentile" val="50"/>
        <cfvo type="max"/>
        <color rgb="FFF8696B"/>
        <color rgb="FFFCFCFF"/>
        <color rgb="FF63BE7B"/>
      </colorScale>
    </cfRule>
    <cfRule type="colorScale" priority="968">
      <colorScale>
        <cfvo type="min"/>
        <cfvo type="percentile" val="50"/>
        <cfvo type="max"/>
        <color rgb="FFF8696B"/>
        <color rgb="FFFCFCFF"/>
        <color rgb="FF63BE7B"/>
      </colorScale>
    </cfRule>
    <cfRule type="colorScale" priority="969">
      <colorScale>
        <cfvo type="min"/>
        <cfvo type="max"/>
        <color rgb="FFFCFCFF"/>
        <color rgb="FF63BE7B"/>
      </colorScale>
    </cfRule>
    <cfRule type="colorScale" priority="999">
      <colorScale>
        <cfvo type="min"/>
        <cfvo type="percentile" val="50"/>
        <cfvo type="max"/>
        <color rgb="FFF8696B"/>
        <color rgb="FFFCFCFF"/>
        <color rgb="FF63BE7B"/>
      </colorScale>
    </cfRule>
  </conditionalFormatting>
  <conditionalFormatting sqref="U12">
    <cfRule type="colorScale" priority="848">
      <colorScale>
        <cfvo type="min"/>
        <cfvo type="percentile" val="50"/>
        <cfvo type="max"/>
        <color rgb="FFF8696B"/>
        <color rgb="FFFCFCFF"/>
        <color rgb="FF63BE7B"/>
      </colorScale>
    </cfRule>
    <cfRule type="colorScale" priority="920">
      <colorScale>
        <cfvo type="min"/>
        <cfvo type="percentile" val="50"/>
        <cfvo type="max"/>
        <color rgb="FFF8696B"/>
        <color rgb="FFFCFCFF"/>
        <color rgb="FF63BE7B"/>
      </colorScale>
    </cfRule>
    <cfRule type="colorScale" priority="921">
      <colorScale>
        <cfvo type="min"/>
        <cfvo type="max"/>
        <color rgb="FFFCFCFF"/>
        <color rgb="FF63BE7B"/>
      </colorScale>
    </cfRule>
    <cfRule type="colorScale" priority="970">
      <colorScale>
        <cfvo type="min"/>
        <cfvo type="max"/>
        <color rgb="FFFCFCFF"/>
        <color rgb="FF63BE7B"/>
      </colorScale>
    </cfRule>
    <cfRule type="colorScale" priority="971">
      <colorScale>
        <cfvo type="min"/>
        <cfvo type="percentile" val="50"/>
        <cfvo type="max"/>
        <color rgb="FFF8696B"/>
        <color rgb="FFFCFCFF"/>
        <color rgb="FF63BE7B"/>
      </colorScale>
    </cfRule>
    <cfRule type="colorScale" priority="972">
      <colorScale>
        <cfvo type="min"/>
        <cfvo type="percentile" val="50"/>
        <cfvo type="max"/>
        <color rgb="FFF8696B"/>
        <color rgb="FFFCFCFF"/>
        <color rgb="FF63BE7B"/>
      </colorScale>
    </cfRule>
    <cfRule type="colorScale" priority="1000">
      <colorScale>
        <cfvo type="min"/>
        <cfvo type="percentile" val="50"/>
        <cfvo type="max"/>
        <color rgb="FFF8696B"/>
        <color rgb="FFFCFCFF"/>
        <color rgb="FF63BE7B"/>
      </colorScale>
    </cfRule>
  </conditionalFormatting>
  <conditionalFormatting sqref="W12 U12">
    <cfRule type="colorScale" priority="877">
      <colorScale>
        <cfvo type="min"/>
        <cfvo type="max"/>
        <color rgb="FFFFEF9C"/>
        <color rgb="FF63BE7B"/>
      </colorScale>
    </cfRule>
    <cfRule type="colorScale" priority="878">
      <colorScale>
        <cfvo type="min"/>
        <cfvo type="max"/>
        <color rgb="FFFFEF9C"/>
        <color rgb="FF63BE7B"/>
      </colorScale>
    </cfRule>
    <cfRule type="colorScale" priority="879">
      <colorScale>
        <cfvo type="min"/>
        <cfvo type="max"/>
        <color rgb="FFFFEF9C"/>
        <color rgb="FF63BE7B"/>
      </colorScale>
    </cfRule>
  </conditionalFormatting>
  <conditionalFormatting sqref="V12">
    <cfRule type="colorScale" priority="847">
      <colorScale>
        <cfvo type="min"/>
        <cfvo type="percentile" val="50"/>
        <cfvo type="max"/>
        <color rgb="FF63BE7B"/>
        <color rgb="FFFCFCFF"/>
        <color rgb="FFF8696B"/>
      </colorScale>
    </cfRule>
    <cfRule type="colorScale" priority="867">
      <colorScale>
        <cfvo type="min"/>
        <cfvo type="max"/>
        <color rgb="FFFFEF9C"/>
        <color rgb="FF63BE7B"/>
      </colorScale>
    </cfRule>
    <cfRule type="colorScale" priority="868">
      <colorScale>
        <cfvo type="min"/>
        <cfvo type="max"/>
        <color rgb="FFFFEF9C"/>
        <color rgb="FF63BE7B"/>
      </colorScale>
    </cfRule>
    <cfRule type="colorScale" priority="869">
      <colorScale>
        <cfvo type="min"/>
        <cfvo type="max"/>
        <color rgb="FFFFEF9C"/>
        <color rgb="FF63BE7B"/>
      </colorScale>
    </cfRule>
    <cfRule type="colorScale" priority="870">
      <colorScale>
        <cfvo type="min"/>
        <cfvo type="max"/>
        <color rgb="FFFFEF9C"/>
        <color rgb="FF63BE7B"/>
      </colorScale>
    </cfRule>
    <cfRule type="colorScale" priority="871">
      <colorScale>
        <cfvo type="min"/>
        <cfvo type="percentile" val="50"/>
        <cfvo type="max"/>
        <color rgb="FFF8696B"/>
        <color rgb="FFFFEB84"/>
        <color rgb="FF63BE7B"/>
      </colorScale>
    </cfRule>
    <cfRule type="colorScale" priority="872">
      <colorScale>
        <cfvo type="min"/>
        <cfvo type="percentile" val="50"/>
        <cfvo type="max"/>
        <color rgb="FFF8696B"/>
        <color rgb="FFFFEB84"/>
        <color rgb="FF63BE7B"/>
      </colorScale>
    </cfRule>
    <cfRule type="colorScale" priority="973">
      <colorScale>
        <cfvo type="min"/>
        <cfvo type="max"/>
        <color rgb="FFFFEF9C"/>
        <color rgb="FF63BE7B"/>
      </colorScale>
    </cfRule>
    <cfRule type="colorScale" priority="974">
      <colorScale>
        <cfvo type="min"/>
        <cfvo type="percentile" val="50"/>
        <cfvo type="max"/>
        <color rgb="FF63BE7B"/>
        <color rgb="FFFCFCFF"/>
        <color rgb="FFF8696B"/>
      </colorScale>
    </cfRule>
    <cfRule type="colorScale" priority="975">
      <colorScale>
        <cfvo type="min"/>
        <cfvo type="percentile" val="50"/>
        <cfvo type="max"/>
        <color rgb="FF63BE7B"/>
        <color rgb="FFFCFCFF"/>
        <color rgb="FFF8696B"/>
      </colorScale>
    </cfRule>
    <cfRule type="colorScale" priority="976">
      <colorScale>
        <cfvo type="min"/>
        <cfvo type="max"/>
        <color rgb="FF63BE7B"/>
        <color rgb="FFFCFCFF"/>
      </colorScale>
    </cfRule>
    <cfRule type="colorScale" priority="977">
      <colorScale>
        <cfvo type="min"/>
        <cfvo type="percentile" val="50"/>
        <cfvo type="max"/>
        <color rgb="FF63BE7B"/>
        <color rgb="FFFCFCFF"/>
        <color rgb="FFF8696B"/>
      </colorScale>
    </cfRule>
    <cfRule type="colorScale" priority="978">
      <colorScale>
        <cfvo type="min"/>
        <cfvo type="max"/>
        <color rgb="FFFFEF9C"/>
        <color rgb="FF63BE7B"/>
      </colorScale>
    </cfRule>
    <cfRule type="colorScale" priority="979">
      <colorScale>
        <cfvo type="min"/>
        <cfvo type="max"/>
        <color rgb="FFFFEF9C"/>
        <color rgb="FF63BE7B"/>
      </colorScale>
    </cfRule>
    <cfRule type="colorScale" priority="980">
      <colorScale>
        <cfvo type="min"/>
        <cfvo type="max"/>
        <color rgb="FFFFEF9C"/>
        <color rgb="FF63BE7B"/>
      </colorScale>
    </cfRule>
    <cfRule type="colorScale" priority="981">
      <colorScale>
        <cfvo type="min"/>
        <cfvo type="percentile" val="50"/>
        <cfvo type="max"/>
        <color rgb="FF63BE7B"/>
        <color rgb="FFFCFCFF"/>
        <color rgb="FFF8696B"/>
      </colorScale>
    </cfRule>
    <cfRule type="colorScale" priority="1001">
      <colorScale>
        <cfvo type="min"/>
        <cfvo type="percentile" val="50"/>
        <cfvo type="max"/>
        <color rgb="FF63BE7B"/>
        <color rgb="FFFCFCFF"/>
        <color rgb="FFF8696B"/>
      </colorScale>
    </cfRule>
  </conditionalFormatting>
  <conditionalFormatting sqref="W12">
    <cfRule type="colorScale" priority="846">
      <colorScale>
        <cfvo type="min"/>
        <cfvo type="percentile" val="50"/>
        <cfvo type="max"/>
        <color rgb="FF63BE7B"/>
        <color rgb="FFFCFCFF"/>
        <color rgb="FFF8696B"/>
      </colorScale>
    </cfRule>
    <cfRule type="colorScale" priority="922">
      <colorScale>
        <cfvo type="min"/>
        <cfvo type="percentile" val="50"/>
        <cfvo type="max"/>
        <color rgb="FF63BE7B"/>
        <color rgb="FFFCFCFF"/>
        <color rgb="FFF8696B"/>
      </colorScale>
    </cfRule>
    <cfRule type="colorScale" priority="923">
      <colorScale>
        <cfvo type="min"/>
        <cfvo type="max"/>
        <color rgb="FF63BE7B"/>
        <color rgb="FFFCFCFF"/>
      </colorScale>
    </cfRule>
    <cfRule type="colorScale" priority="924">
      <colorScale>
        <cfvo type="min"/>
        <cfvo type="percentile" val="50"/>
        <cfvo type="max"/>
        <color rgb="FF63BE7B"/>
        <color rgb="FFFCFCFF"/>
        <color rgb="FFF8696B"/>
      </colorScale>
    </cfRule>
    <cfRule type="colorScale" priority="982">
      <colorScale>
        <cfvo type="min"/>
        <cfvo type="percentile" val="50"/>
        <cfvo type="max"/>
        <color rgb="FF63BE7B"/>
        <color rgb="FFFCFCFF"/>
        <color rgb="FFF8696B"/>
      </colorScale>
    </cfRule>
    <cfRule type="colorScale" priority="983">
      <colorScale>
        <cfvo type="min"/>
        <cfvo type="percentile" val="50"/>
        <cfvo type="max"/>
        <color rgb="FF63BE7B"/>
        <color rgb="FFFCFCFF"/>
        <color rgb="FFF8696B"/>
      </colorScale>
    </cfRule>
    <cfRule type="colorScale" priority="1002">
      <colorScale>
        <cfvo type="min"/>
        <cfvo type="percentile" val="50"/>
        <cfvo type="max"/>
        <color rgb="FF63BE7B"/>
        <color rgb="FFFCFCFF"/>
        <color rgb="FFF8696B"/>
      </colorScale>
    </cfRule>
  </conditionalFormatting>
  <conditionalFormatting sqref="D2:D8">
    <cfRule type="colorScale" priority="62064">
      <colorScale>
        <cfvo type="min"/>
        <cfvo type="percentile" val="50"/>
        <cfvo type="max"/>
        <color rgb="FFF8696B"/>
        <color rgb="FFFCFCFF"/>
        <color rgb="FF63BE7B"/>
      </colorScale>
    </cfRule>
  </conditionalFormatting>
  <conditionalFormatting sqref="G2:G8">
    <cfRule type="colorScale" priority="62066">
      <colorScale>
        <cfvo type="min"/>
        <cfvo type="max"/>
        <color rgb="FFFCFCFF"/>
        <color rgb="FF63BE7B"/>
      </colorScale>
    </cfRule>
  </conditionalFormatting>
  <conditionalFormatting sqref="J2:J8">
    <cfRule type="colorScale" priority="62068">
      <colorScale>
        <cfvo type="min"/>
        <cfvo type="max"/>
        <color rgb="FFFCFCFF"/>
        <color rgb="FF63BE7B"/>
      </colorScale>
    </cfRule>
  </conditionalFormatting>
  <conditionalFormatting sqref="N2:N8">
    <cfRule type="colorScale" priority="62070">
      <colorScale>
        <cfvo type="min"/>
        <cfvo type="max"/>
        <color rgb="FFFCFCFF"/>
        <color rgb="FF63BE7B"/>
      </colorScale>
    </cfRule>
  </conditionalFormatting>
  <conditionalFormatting sqref="O2:O8">
    <cfRule type="colorScale" priority="62072">
      <colorScale>
        <cfvo type="min"/>
        <cfvo type="percentile" val="50"/>
        <cfvo type="max"/>
        <color rgb="FF63BE7B"/>
        <color rgb="FFFCFCFF"/>
        <color rgb="FFF8696B"/>
      </colorScale>
    </cfRule>
  </conditionalFormatting>
  <conditionalFormatting sqref="P2:P8">
    <cfRule type="colorScale" priority="62074">
      <colorScale>
        <cfvo type="min"/>
        <cfvo type="percentile" val="50"/>
        <cfvo type="max"/>
        <color rgb="FF63BE7B"/>
        <color rgb="FFFCFCFF"/>
        <color rgb="FFF8696B"/>
      </colorScale>
    </cfRule>
  </conditionalFormatting>
  <conditionalFormatting sqref="Q2:Q8">
    <cfRule type="colorScale" priority="62076">
      <colorScale>
        <cfvo type="min"/>
        <cfvo type="percentile" val="50"/>
        <cfvo type="max"/>
        <color rgb="FFF8696B"/>
        <color rgb="FFFCFCFF"/>
        <color rgb="FF63BE7B"/>
      </colorScale>
    </cfRule>
  </conditionalFormatting>
  <conditionalFormatting sqref="R2:R8">
    <cfRule type="colorScale" priority="62078">
      <colorScale>
        <cfvo type="min"/>
        <cfvo type="max"/>
        <color rgb="FFFCFCFF"/>
        <color rgb="FF63BE7B"/>
      </colorScale>
    </cfRule>
  </conditionalFormatting>
  <conditionalFormatting sqref="V2:V8">
    <cfRule type="colorScale" priority="62092">
      <colorScale>
        <cfvo type="min"/>
        <cfvo type="percentile" val="50"/>
        <cfvo type="max"/>
        <color rgb="FF63BE7B"/>
        <color rgb="FFFCFCFF"/>
        <color rgb="FFF8696B"/>
      </colorScale>
    </cfRule>
  </conditionalFormatting>
  <conditionalFormatting sqref="W2:W8">
    <cfRule type="colorScale" priority="62094">
      <colorScale>
        <cfvo type="min"/>
        <cfvo type="percentile" val="50"/>
        <cfvo type="max"/>
        <color rgb="FF63BE7B"/>
        <color rgb="FFFCFCFF"/>
        <color rgb="FFF8696B"/>
      </colorScale>
    </cfRule>
  </conditionalFormatting>
  <conditionalFormatting sqref="M2:M8">
    <cfRule type="colorScale" priority="62096">
      <colorScale>
        <cfvo type="min"/>
        <cfvo type="max"/>
        <color rgb="FFFCFCFF"/>
        <color rgb="FF63BE7B"/>
      </colorScale>
    </cfRule>
  </conditionalFormatting>
  <conditionalFormatting sqref="D13">
    <cfRule type="colorScale" priority="693">
      <colorScale>
        <cfvo type="min"/>
        <cfvo type="percentile" val="50"/>
        <cfvo type="max"/>
        <color rgb="FFF8696B"/>
        <color rgb="FFFCFCFF"/>
        <color rgb="FF63BE7B"/>
      </colorScale>
    </cfRule>
  </conditionalFormatting>
  <conditionalFormatting sqref="D13">
    <cfRule type="colorScale" priority="714">
      <colorScale>
        <cfvo type="min"/>
        <cfvo type="percentile" val="50"/>
        <cfvo type="max"/>
        <color rgb="FFF8696B"/>
        <color rgb="FFFCFCFF"/>
        <color rgb="FF63BE7B"/>
      </colorScale>
    </cfRule>
  </conditionalFormatting>
  <conditionalFormatting sqref="E13">
    <cfRule type="colorScale" priority="684">
      <colorScale>
        <cfvo type="min"/>
        <cfvo type="max"/>
        <color rgb="FFFCFCFF"/>
        <color rgb="FF63BE7B"/>
      </colorScale>
    </cfRule>
  </conditionalFormatting>
  <conditionalFormatting sqref="E13">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fRule type="colorScale" priority="717">
      <colorScale>
        <cfvo type="min"/>
        <cfvo type="percentile" val="50"/>
        <cfvo type="max"/>
        <color rgb="FFF8696B"/>
        <color rgb="FFFCFCFF"/>
        <color rgb="FF63BE7B"/>
      </colorScale>
    </cfRule>
  </conditionalFormatting>
  <conditionalFormatting sqref="E13">
    <cfRule type="colorScale" priority="688">
      <colorScale>
        <cfvo type="min"/>
        <cfvo type="max"/>
        <color rgb="FFFCFCFF"/>
        <color rgb="FF63BE7B"/>
      </colorScale>
    </cfRule>
  </conditionalFormatting>
  <conditionalFormatting sqref="E13">
    <cfRule type="colorScale" priority="680">
      <colorScale>
        <cfvo type="min"/>
        <cfvo type="max"/>
        <color rgb="FFFCFCFF"/>
        <color rgb="FF63BE7B"/>
      </colorScale>
    </cfRule>
    <cfRule type="colorScale" priority="681">
      <colorScale>
        <cfvo type="min"/>
        <cfvo type="max"/>
        <color rgb="FFFCFCFF"/>
        <color rgb="FF63BE7B"/>
      </colorScale>
    </cfRule>
    <cfRule type="colorScale" priority="682">
      <colorScale>
        <cfvo type="min"/>
        <cfvo type="percentile" val="50"/>
        <cfvo type="max"/>
        <color rgb="FFF8696B"/>
        <color rgb="FFFFEB84"/>
        <color rgb="FF63BE7B"/>
      </colorScale>
    </cfRule>
    <cfRule type="colorScale" priority="683">
      <colorScale>
        <cfvo type="min"/>
        <cfvo type="max"/>
        <color rgb="FFFFEF9C"/>
        <color rgb="FF63BE7B"/>
      </colorScale>
    </cfRule>
  </conditionalFormatting>
  <conditionalFormatting sqref="F13:M13">
    <cfRule type="colorScale" priority="671">
      <colorScale>
        <cfvo type="min"/>
        <cfvo type="max"/>
        <color rgb="FFFCFCFF"/>
        <color rgb="FF63BE7B"/>
      </colorScale>
    </cfRule>
    <cfRule type="colorScale" priority="672">
      <colorScale>
        <cfvo type="min"/>
        <cfvo type="max"/>
        <color rgb="FFFCFCFF"/>
        <color rgb="FF63BE7B"/>
      </colorScale>
    </cfRule>
    <cfRule type="colorScale" priority="673">
      <colorScale>
        <cfvo type="min"/>
        <cfvo type="percentile" val="50"/>
        <cfvo type="max"/>
        <color rgb="FFF8696B"/>
        <color rgb="FFFFEB84"/>
        <color rgb="FF63BE7B"/>
      </colorScale>
    </cfRule>
    <cfRule type="colorScale" priority="674">
      <colorScale>
        <cfvo type="min"/>
        <cfvo type="max"/>
        <color rgb="FFFFEF9C"/>
        <color rgb="FF63BE7B"/>
      </colorScale>
    </cfRule>
  </conditionalFormatting>
  <conditionalFormatting sqref="O13">
    <cfRule type="colorScale" priority="685">
      <colorScale>
        <cfvo type="min"/>
        <cfvo type="percentile" val="50"/>
        <cfvo type="max"/>
        <color rgb="FF63BE7B"/>
        <color rgb="FFFCFCFF"/>
        <color rgb="FFF8696B"/>
      </colorScale>
    </cfRule>
  </conditionalFormatting>
  <conditionalFormatting sqref="O13">
    <cfRule type="colorScale" priority="718">
      <colorScale>
        <cfvo type="min"/>
        <cfvo type="percentile" val="50"/>
        <cfvo type="max"/>
        <color rgb="FF63BE7B"/>
        <color rgb="FFFCFCFF"/>
        <color rgb="FFF8696B"/>
      </colorScale>
    </cfRule>
  </conditionalFormatting>
  <conditionalFormatting sqref="O13">
    <cfRule type="colorScale" priority="677">
      <colorScale>
        <cfvo type="min"/>
        <cfvo type="percentile" val="50"/>
        <cfvo type="max"/>
        <color rgb="FF63BE7B"/>
        <color rgb="FFFCFCFF"/>
        <color rgb="FFF8696B"/>
      </colorScale>
    </cfRule>
    <cfRule type="colorScale" priority="678">
      <colorScale>
        <cfvo type="min"/>
        <cfvo type="percentile" val="50"/>
        <cfvo type="max"/>
        <color rgb="FF63BE7B"/>
        <color rgb="FFFCFCFF"/>
        <color rgb="FFF8696B"/>
      </colorScale>
    </cfRule>
  </conditionalFormatting>
  <conditionalFormatting sqref="O13">
    <cfRule type="colorScale" priority="689">
      <colorScale>
        <cfvo type="min"/>
        <cfvo type="percentile" val="50"/>
        <cfvo type="max"/>
        <color rgb="FF63BE7B"/>
        <color rgb="FFFCFCFF"/>
        <color rgb="FFF8696B"/>
      </colorScale>
    </cfRule>
  </conditionalFormatting>
  <conditionalFormatting sqref="P13">
    <cfRule type="colorScale" priority="694">
      <colorScale>
        <cfvo type="min"/>
        <cfvo type="percentile" val="50"/>
        <cfvo type="max"/>
        <color rgb="FF63BE7B"/>
        <color rgb="FFFCFCFF"/>
        <color rgb="FFF8696B"/>
      </colorScale>
    </cfRule>
    <cfRule type="colorScale" priority="695">
      <colorScale>
        <cfvo type="min"/>
        <cfvo type="percentile" val="50"/>
        <cfvo type="max"/>
        <color rgb="FF63BE7B"/>
        <color rgb="FFFCFCFF"/>
        <color rgb="FFF8696B"/>
      </colorScale>
    </cfRule>
    <cfRule type="colorScale" priority="696">
      <colorScale>
        <cfvo type="min"/>
        <cfvo type="max"/>
        <color rgb="FFFCFCFF"/>
        <color rgb="FFF8696B"/>
      </colorScale>
    </cfRule>
  </conditionalFormatting>
  <conditionalFormatting sqref="P13">
    <cfRule type="colorScale" priority="719">
      <colorScale>
        <cfvo type="min"/>
        <cfvo type="percentile" val="50"/>
        <cfvo type="max"/>
        <color rgb="FF63BE7B"/>
        <color rgb="FFFCFCFF"/>
        <color rgb="FFF8696B"/>
      </colorScale>
    </cfRule>
  </conditionalFormatting>
  <conditionalFormatting sqref="Q13">
    <cfRule type="colorScale" priority="697">
      <colorScale>
        <cfvo type="min"/>
        <cfvo type="percentile" val="50"/>
        <cfvo type="max"/>
        <color rgb="FFF8696B"/>
        <color rgb="FFFCFCFF"/>
        <color rgb="FF63BE7B"/>
      </colorScale>
    </cfRule>
    <cfRule type="colorScale" priority="698">
      <colorScale>
        <cfvo type="min"/>
        <cfvo type="max"/>
        <color rgb="FFFFEF9C"/>
        <color rgb="FF63BE7B"/>
      </colorScale>
    </cfRule>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onditionalFormatting>
  <conditionalFormatting sqref="Q13">
    <cfRule type="colorScale" priority="720">
      <colorScale>
        <cfvo type="min"/>
        <cfvo type="percentile" val="50"/>
        <cfvo type="max"/>
        <color rgb="FFF8696B"/>
        <color rgb="FFFCFCFF"/>
        <color rgb="FF63BE7B"/>
      </colorScale>
    </cfRule>
  </conditionalFormatting>
  <conditionalFormatting sqref="Q13">
    <cfRule type="colorScale" priority="690">
      <colorScale>
        <cfvo type="min"/>
        <cfvo type="max"/>
        <color rgb="FFFFEF9C"/>
        <color rgb="FF63BE7B"/>
      </colorScale>
    </cfRule>
  </conditionalFormatting>
  <conditionalFormatting sqref="Q13:U13 W13">
    <cfRule type="colorScale" priority="675">
      <colorScale>
        <cfvo type="min"/>
        <cfvo type="max"/>
        <color rgb="FFFFEF9C"/>
        <color rgb="FF63BE7B"/>
      </colorScale>
    </cfRule>
    <cfRule type="colorScale" priority="676">
      <colorScale>
        <cfvo type="min"/>
        <cfvo type="max"/>
        <color rgb="FFFFEF9C"/>
        <color rgb="FF63BE7B"/>
      </colorScale>
    </cfRule>
    <cfRule type="colorScale" priority="679">
      <colorScale>
        <cfvo type="min"/>
        <cfvo type="max"/>
        <color rgb="FFFFEF9C"/>
        <color rgb="FF63BE7B"/>
      </colorScale>
    </cfRule>
  </conditionalFormatting>
  <conditionalFormatting sqref="R13:S13">
    <cfRule type="colorScale" priority="702">
      <colorScale>
        <cfvo type="min"/>
        <cfvo type="percentile" val="50"/>
        <cfvo type="max"/>
        <color rgb="FFF8696B"/>
        <color rgb="FFFCFCFF"/>
        <color rgb="FF63BE7B"/>
      </colorScale>
    </cfRule>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onditionalFormatting>
  <conditionalFormatting sqref="R13:S13">
    <cfRule type="colorScale" priority="691">
      <colorScale>
        <cfvo type="min"/>
        <cfvo type="max"/>
        <color rgb="FFFFEF9C"/>
        <color rgb="FF63BE7B"/>
      </colorScale>
    </cfRule>
  </conditionalFormatting>
  <conditionalFormatting sqref="T13">
    <cfRule type="colorScale" priority="705">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onditionalFormatting>
  <conditionalFormatting sqref="T13">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onditionalFormatting>
  <conditionalFormatting sqref="T13">
    <cfRule type="colorScale" priority="692">
      <colorScale>
        <cfvo type="min"/>
        <cfvo type="max"/>
        <color rgb="FFFFEF9C"/>
        <color rgb="FF63BE7B"/>
      </colorScale>
    </cfRule>
  </conditionalFormatting>
  <conditionalFormatting sqref="U13">
    <cfRule type="colorScale" priority="709">
      <colorScale>
        <cfvo type="min"/>
        <cfvo type="percentile" val="50"/>
        <cfvo type="max"/>
        <color rgb="FFF8696B"/>
        <color rgb="FFFCFCFF"/>
        <color rgb="FF63BE7B"/>
      </colorScale>
    </cfRule>
    <cfRule type="colorScale" priority="710">
      <colorScale>
        <cfvo type="min"/>
        <cfvo type="max"/>
        <color rgb="FFFCFCFF"/>
        <color rgb="FF63BE7B"/>
      </colorScale>
    </cfRule>
  </conditionalFormatting>
  <conditionalFormatting sqref="U13">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onditionalFormatting>
  <conditionalFormatting sqref="W13 U13">
    <cfRule type="colorScale" priority="686">
      <colorScale>
        <cfvo type="min"/>
        <cfvo type="max"/>
        <color rgb="FFFFEF9C"/>
        <color rgb="FF63BE7B"/>
      </colorScale>
    </cfRule>
  </conditionalFormatting>
  <conditionalFormatting sqref="U13">
    <cfRule type="colorScale" priority="687">
      <colorScale>
        <cfvo type="min"/>
        <cfvo type="max"/>
        <color rgb="FFFFEF9C"/>
        <color rgb="FF63BE7B"/>
      </colorScale>
    </cfRule>
  </conditionalFormatting>
  <conditionalFormatting sqref="V13">
    <cfRule type="colorScale" priority="727">
      <colorScale>
        <cfvo type="min"/>
        <cfvo type="percentile" val="50"/>
        <cfvo type="max"/>
        <color rgb="FF63BE7B"/>
        <color rgb="FFFCFCFF"/>
        <color rgb="FFF8696B"/>
      </colorScale>
    </cfRule>
    <cfRule type="colorScale" priority="728">
      <colorScale>
        <cfvo type="min"/>
        <cfvo type="percentile" val="50"/>
        <cfvo type="max"/>
        <color rgb="FF63BE7B"/>
        <color rgb="FFFCFCFF"/>
        <color rgb="FFF8696B"/>
      </colorScale>
    </cfRule>
    <cfRule type="colorScale" priority="729">
      <colorScale>
        <cfvo type="min"/>
        <cfvo type="max"/>
        <color rgb="FF63BE7B"/>
        <color rgb="FFFCFCFF"/>
      </colorScale>
    </cfRule>
    <cfRule type="colorScale" priority="730">
      <colorScale>
        <cfvo type="min"/>
        <cfvo type="percentile" val="50"/>
        <cfvo type="max"/>
        <color rgb="FF63BE7B"/>
        <color rgb="FFFCFCFF"/>
        <color rgb="FFF8696B"/>
      </colorScale>
    </cfRule>
    <cfRule type="colorScale" priority="731">
      <colorScale>
        <cfvo type="min"/>
        <cfvo type="max"/>
        <color rgb="FFFFEF9C"/>
        <color rgb="FF63BE7B"/>
      </colorScale>
    </cfRule>
    <cfRule type="colorScale" priority="732">
      <colorScale>
        <cfvo type="min"/>
        <cfvo type="max"/>
        <color rgb="FFFFEF9C"/>
        <color rgb="FF63BE7B"/>
      </colorScale>
    </cfRule>
    <cfRule type="colorScale" priority="733">
      <colorScale>
        <cfvo type="min"/>
        <cfvo type="max"/>
        <color rgb="FFFFEF9C"/>
        <color rgb="FF63BE7B"/>
      </colorScale>
    </cfRule>
  </conditionalFormatting>
  <conditionalFormatting sqref="V13">
    <cfRule type="colorScale" priority="669">
      <colorScale>
        <cfvo type="min"/>
        <cfvo type="max"/>
        <color rgb="FFFFEF9C"/>
        <color rgb="FF63BE7B"/>
      </colorScale>
    </cfRule>
    <cfRule type="colorScale" priority="670">
      <colorScale>
        <cfvo type="min"/>
        <cfvo type="max"/>
        <color rgb="FFFFEF9C"/>
        <color rgb="FF63BE7B"/>
      </colorScale>
    </cfRule>
  </conditionalFormatting>
  <conditionalFormatting sqref="V13">
    <cfRule type="colorScale" priority="734">
      <colorScale>
        <cfvo type="min"/>
        <cfvo type="max"/>
        <color rgb="FFFFEF9C"/>
        <color rgb="FF63BE7B"/>
      </colorScale>
    </cfRule>
  </conditionalFormatting>
  <conditionalFormatting sqref="W13">
    <cfRule type="colorScale" priority="711">
      <colorScale>
        <cfvo type="min"/>
        <cfvo type="percentile" val="50"/>
        <cfvo type="max"/>
        <color rgb="FF63BE7B"/>
        <color rgb="FFFCFCFF"/>
        <color rgb="FFF8696B"/>
      </colorScale>
    </cfRule>
    <cfRule type="colorScale" priority="712">
      <colorScale>
        <cfvo type="min"/>
        <cfvo type="max"/>
        <color rgb="FF63BE7B"/>
        <color rgb="FFFCFCFF"/>
      </colorScale>
    </cfRule>
    <cfRule type="colorScale" priority="713">
      <colorScale>
        <cfvo type="min"/>
        <cfvo type="percentile" val="50"/>
        <cfvo type="max"/>
        <color rgb="FF63BE7B"/>
        <color rgb="FFFCFCFF"/>
        <color rgb="FFF8696B"/>
      </colorScale>
    </cfRule>
  </conditionalFormatting>
  <conditionalFormatting sqref="W13">
    <cfRule type="colorScale" priority="735">
      <colorScale>
        <cfvo type="min"/>
        <cfvo type="percentile" val="50"/>
        <cfvo type="max"/>
        <color rgb="FF63BE7B"/>
        <color rgb="FFFCFCFF"/>
        <color rgb="FFF8696B"/>
      </colorScale>
    </cfRule>
  </conditionalFormatting>
  <conditionalFormatting sqref="D13">
    <cfRule type="colorScale" priority="668">
      <colorScale>
        <cfvo type="min"/>
        <cfvo type="percentile" val="50"/>
        <cfvo type="max"/>
        <color rgb="FFF8696B"/>
        <color rgb="FFFCFCFF"/>
        <color rgb="FF63BE7B"/>
      </colorScale>
    </cfRule>
  </conditionalFormatting>
  <conditionalFormatting sqref="D13">
    <cfRule type="colorScale" priority="667">
      <colorScale>
        <cfvo type="min"/>
        <cfvo type="percentile" val="50"/>
        <cfvo type="max"/>
        <color rgb="FFF8696B"/>
        <color rgb="FFFCFCFF"/>
        <color rgb="FF63BE7B"/>
      </colorScale>
    </cfRule>
  </conditionalFormatting>
  <conditionalFormatting sqref="E13">
    <cfRule type="colorScale" priority="666">
      <colorScale>
        <cfvo type="min"/>
        <cfvo type="max"/>
        <color rgb="FFFCFCFF"/>
        <color rgb="FF63BE7B"/>
      </colorScale>
    </cfRule>
  </conditionalFormatting>
  <conditionalFormatting sqref="N13">
    <cfRule type="colorScale" priority="641">
      <colorScale>
        <cfvo type="min"/>
        <cfvo type="max"/>
        <color rgb="FFFCFCFF"/>
        <color rgb="FF63BE7B"/>
      </colorScale>
    </cfRule>
  </conditionalFormatting>
  <conditionalFormatting sqref="O13">
    <cfRule type="colorScale" priority="665">
      <colorScale>
        <cfvo type="min"/>
        <cfvo type="percentile" val="50"/>
        <cfvo type="max"/>
        <color rgb="FF63BE7B"/>
        <color rgb="FFFCFCFF"/>
        <color rgb="FFF8696B"/>
      </colorScale>
    </cfRule>
  </conditionalFormatting>
  <conditionalFormatting sqref="P13">
    <cfRule type="colorScale" priority="664">
      <colorScale>
        <cfvo type="min"/>
        <cfvo type="percentile" val="50"/>
        <cfvo type="max"/>
        <color rgb="FF63BE7B"/>
        <color rgb="FFFCFCFF"/>
        <color rgb="FFF8696B"/>
      </colorScale>
    </cfRule>
  </conditionalFormatting>
  <conditionalFormatting sqref="Q13">
    <cfRule type="colorScale" priority="663">
      <colorScale>
        <cfvo type="min"/>
        <cfvo type="percentile" val="50"/>
        <cfvo type="max"/>
        <color rgb="FFF8696B"/>
        <color rgb="FFFCFCFF"/>
        <color rgb="FF63BE7B"/>
      </colorScale>
    </cfRule>
  </conditionalFormatting>
  <conditionalFormatting sqref="R13">
    <cfRule type="colorScale" priority="658">
      <colorScale>
        <cfvo type="min"/>
        <cfvo type="percentile" val="50"/>
        <cfvo type="max"/>
        <color rgb="FFF8696B"/>
        <color rgb="FFFCFCFF"/>
        <color rgb="FF63BE7B"/>
      </colorScale>
    </cfRule>
    <cfRule type="colorScale" priority="662">
      <colorScale>
        <cfvo type="min"/>
        <cfvo type="max"/>
        <color rgb="FFFCFCFF"/>
        <color rgb="FF63BE7B"/>
      </colorScale>
    </cfRule>
  </conditionalFormatting>
  <conditionalFormatting sqref="S13">
    <cfRule type="colorScale" priority="659">
      <colorScale>
        <cfvo type="min"/>
        <cfvo type="percentile" val="50"/>
        <cfvo type="max"/>
        <color rgb="FFF8696B"/>
        <color rgb="FFFCFCFF"/>
        <color rgb="FF63BE7B"/>
      </colorScale>
    </cfRule>
  </conditionalFormatting>
  <conditionalFormatting sqref="S13">
    <cfRule type="colorScale" priority="661">
      <colorScale>
        <cfvo type="min"/>
        <cfvo type="max"/>
        <color rgb="FFFCFCFF"/>
        <color rgb="FF63BE7B"/>
      </colorScale>
    </cfRule>
  </conditionalFormatting>
  <conditionalFormatting sqref="T13">
    <cfRule type="colorScale" priority="660">
      <colorScale>
        <cfvo type="min"/>
        <cfvo type="percentile" val="50"/>
        <cfvo type="max"/>
        <color rgb="FFF8696B"/>
        <color rgb="FFFCFCFF"/>
        <color rgb="FF63BE7B"/>
      </colorScale>
    </cfRule>
  </conditionalFormatting>
  <conditionalFormatting sqref="U13">
    <cfRule type="colorScale" priority="657">
      <colorScale>
        <cfvo type="min"/>
        <cfvo type="percentile" val="50"/>
        <cfvo type="max"/>
        <color rgb="FFF8696B"/>
        <color rgb="FFFCFCFF"/>
        <color rgb="FF63BE7B"/>
      </colorScale>
    </cfRule>
  </conditionalFormatting>
  <conditionalFormatting sqref="V13">
    <cfRule type="colorScale" priority="632">
      <colorScale>
        <cfvo type="min"/>
        <cfvo type="percentile" val="50"/>
        <cfvo type="max"/>
        <color rgb="FF63BE7B"/>
        <color rgb="FFFCFCFF"/>
        <color rgb="FFF8696B"/>
      </colorScale>
    </cfRule>
  </conditionalFormatting>
  <conditionalFormatting sqref="W13">
    <cfRule type="colorScale" priority="656">
      <colorScale>
        <cfvo type="min"/>
        <cfvo type="percentile" val="50"/>
        <cfvo type="max"/>
        <color rgb="FF63BE7B"/>
        <color rgb="FFFCFCFF"/>
        <color rgb="FFF8696B"/>
      </colorScale>
    </cfRule>
  </conditionalFormatting>
  <conditionalFormatting sqref="D13">
    <cfRule type="colorScale" priority="655">
      <colorScale>
        <cfvo type="min"/>
        <cfvo type="percentile" val="50"/>
        <cfvo type="max"/>
        <color rgb="FFF8696B"/>
        <color rgb="FFFCFCFF"/>
        <color rgb="FF63BE7B"/>
      </colorScale>
    </cfRule>
  </conditionalFormatting>
  <conditionalFormatting sqref="E13">
    <cfRule type="colorScale" priority="654">
      <colorScale>
        <cfvo type="min"/>
        <cfvo type="max"/>
        <color rgb="FFFCFCFF"/>
        <color rgb="FF63BE7B"/>
      </colorScale>
    </cfRule>
  </conditionalFormatting>
  <conditionalFormatting sqref="O13">
    <cfRule type="colorScale" priority="653">
      <colorScale>
        <cfvo type="min"/>
        <cfvo type="percentile" val="50"/>
        <cfvo type="max"/>
        <color rgb="FF63BE7B"/>
        <color rgb="FFFCFCFF"/>
        <color rgb="FFF8696B"/>
      </colorScale>
    </cfRule>
  </conditionalFormatting>
  <conditionalFormatting sqref="P13">
    <cfRule type="colorScale" priority="652">
      <colorScale>
        <cfvo type="min"/>
        <cfvo type="percentile" val="50"/>
        <cfvo type="max"/>
        <color rgb="FF63BE7B"/>
        <color rgb="FFFCFCFF"/>
        <color rgb="FFF8696B"/>
      </colorScale>
    </cfRule>
  </conditionalFormatting>
  <conditionalFormatting sqref="Q13">
    <cfRule type="colorScale" priority="651">
      <colorScale>
        <cfvo type="min"/>
        <cfvo type="percentile" val="50"/>
        <cfvo type="max"/>
        <color rgb="FFF8696B"/>
        <color rgb="FFFCFCFF"/>
        <color rgb="FF63BE7B"/>
      </colorScale>
    </cfRule>
  </conditionalFormatting>
  <conditionalFormatting sqref="R13">
    <cfRule type="colorScale" priority="647">
      <colorScale>
        <cfvo type="min"/>
        <cfvo type="percentile" val="50"/>
        <cfvo type="max"/>
        <color rgb="FFF8696B"/>
        <color rgb="FFFCFCFF"/>
        <color rgb="FF63BE7B"/>
      </colorScale>
    </cfRule>
    <cfRule type="colorScale" priority="648">
      <colorScale>
        <cfvo type="min"/>
        <cfvo type="max"/>
        <color rgb="FFFCFCFF"/>
        <color rgb="FF63BE7B"/>
      </colorScale>
    </cfRule>
  </conditionalFormatting>
  <conditionalFormatting sqref="S13">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T13">
    <cfRule type="colorScale" priority="646">
      <colorScale>
        <cfvo type="min"/>
        <cfvo type="percentile" val="50"/>
        <cfvo type="max"/>
        <color rgb="FFF8696B"/>
        <color rgb="FFFCFCFF"/>
        <color rgb="FF63BE7B"/>
      </colorScale>
    </cfRule>
  </conditionalFormatting>
  <conditionalFormatting sqref="U13">
    <cfRule type="colorScale" priority="645">
      <colorScale>
        <cfvo type="min"/>
        <cfvo type="percentile" val="50"/>
        <cfvo type="max"/>
        <color rgb="FFF8696B"/>
        <color rgb="FFFCFCFF"/>
        <color rgb="FF63BE7B"/>
      </colorScale>
    </cfRule>
  </conditionalFormatting>
  <conditionalFormatting sqref="W13">
    <cfRule type="colorScale" priority="644">
      <colorScale>
        <cfvo type="min"/>
        <cfvo type="percentile" val="50"/>
        <cfvo type="max"/>
        <color rgb="FF63BE7B"/>
        <color rgb="FFFCFCFF"/>
        <color rgb="FFF8696B"/>
      </colorScale>
    </cfRule>
  </conditionalFormatting>
  <conditionalFormatting sqref="D13">
    <cfRule type="colorScale" priority="643">
      <colorScale>
        <cfvo type="min"/>
        <cfvo type="percentile" val="50"/>
        <cfvo type="max"/>
        <color rgb="FFF8696B"/>
        <color rgb="FFFCFCFF"/>
        <color rgb="FF63BE7B"/>
      </colorScale>
    </cfRule>
  </conditionalFormatting>
  <conditionalFormatting sqref="E13">
    <cfRule type="colorScale" priority="642">
      <colorScale>
        <cfvo type="min"/>
        <cfvo type="max"/>
        <color rgb="FFFCFCFF"/>
        <color rgb="FF63BE7B"/>
      </colorScale>
    </cfRule>
  </conditionalFormatting>
  <conditionalFormatting sqref="O13">
    <cfRule type="colorScale" priority="640">
      <colorScale>
        <cfvo type="min"/>
        <cfvo type="percentile" val="50"/>
        <cfvo type="max"/>
        <color rgb="FF63BE7B"/>
        <color rgb="FFFCFCFF"/>
        <color rgb="FFF8696B"/>
      </colorScale>
    </cfRule>
  </conditionalFormatting>
  <conditionalFormatting sqref="P13">
    <cfRule type="colorScale" priority="639">
      <colorScale>
        <cfvo type="min"/>
        <cfvo type="percentile" val="50"/>
        <cfvo type="max"/>
        <color rgb="FF63BE7B"/>
        <color rgb="FFFCFCFF"/>
        <color rgb="FFF8696B"/>
      </colorScale>
    </cfRule>
  </conditionalFormatting>
  <conditionalFormatting sqref="Q13">
    <cfRule type="colorScale" priority="638">
      <colorScale>
        <cfvo type="min"/>
        <cfvo type="percentile" val="50"/>
        <cfvo type="max"/>
        <color rgb="FFF8696B"/>
        <color rgb="FFFCFCFF"/>
        <color rgb="FF63BE7B"/>
      </colorScale>
    </cfRule>
  </conditionalFormatting>
  <conditionalFormatting sqref="R13">
    <cfRule type="colorScale" priority="637">
      <colorScale>
        <cfvo type="min"/>
        <cfvo type="max"/>
        <color rgb="FFFCFCFF"/>
        <color rgb="FF63BE7B"/>
      </colorScale>
    </cfRule>
  </conditionalFormatting>
  <conditionalFormatting sqref="S13">
    <cfRule type="colorScale" priority="634">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T13">
    <cfRule type="colorScale" priority="635">
      <colorScale>
        <cfvo type="min"/>
        <cfvo type="percentile" val="50"/>
        <cfvo type="max"/>
        <color rgb="FFF8696B"/>
        <color rgb="FFFCFCFF"/>
        <color rgb="FF63BE7B"/>
      </colorScale>
    </cfRule>
  </conditionalFormatting>
  <conditionalFormatting sqref="U13">
    <cfRule type="colorScale" priority="633">
      <colorScale>
        <cfvo type="min"/>
        <cfvo type="percentile" val="50"/>
        <cfvo type="max"/>
        <color rgb="FFF8696B"/>
        <color rgb="FFFCFCFF"/>
        <color rgb="FF63BE7B"/>
      </colorScale>
    </cfRule>
  </conditionalFormatting>
  <conditionalFormatting sqref="W13">
    <cfRule type="colorScale" priority="631">
      <colorScale>
        <cfvo type="min"/>
        <cfvo type="percentile" val="50"/>
        <cfvo type="max"/>
        <color rgb="FF63BE7B"/>
        <color rgb="FFFCFCFF"/>
        <color rgb="FFF8696B"/>
      </colorScale>
    </cfRule>
  </conditionalFormatting>
  <conditionalFormatting sqref="N13">
    <cfRule type="colorScale" priority="736">
      <colorScale>
        <cfvo type="min"/>
        <cfvo type="max"/>
        <color rgb="FFFFEF9C"/>
        <color rgb="FF63BE7B"/>
      </colorScale>
    </cfRule>
    <cfRule type="colorScale" priority="737">
      <colorScale>
        <cfvo type="min"/>
        <cfvo type="max"/>
        <color rgb="FFFCFCFF"/>
        <color rgb="FF63BE7B"/>
      </colorScale>
    </cfRule>
    <cfRule type="colorScale" priority="738">
      <colorScale>
        <cfvo type="min"/>
        <cfvo type="max"/>
        <color rgb="FFFCFCFF"/>
        <color rgb="FF63BE7B"/>
      </colorScale>
    </cfRule>
    <cfRule type="colorScale" priority="739">
      <colorScale>
        <cfvo type="min"/>
        <cfvo type="percentile" val="50"/>
        <cfvo type="max"/>
        <color rgb="FFF8696B"/>
        <color rgb="FFFFEB84"/>
        <color rgb="FF63BE7B"/>
      </colorScale>
    </cfRule>
    <cfRule type="colorScale" priority="740">
      <colorScale>
        <cfvo type="min"/>
        <cfvo type="max"/>
        <color rgb="FFFFEF9C"/>
        <color rgb="FF63BE7B"/>
      </colorScale>
    </cfRule>
    <cfRule type="colorScale" priority="741">
      <colorScale>
        <cfvo type="min"/>
        <cfvo type="percentile" val="50"/>
        <cfvo type="max"/>
        <color rgb="FFF8696B"/>
        <color rgb="FFFCFCFF"/>
        <color rgb="FF63BE7B"/>
      </colorScale>
    </cfRule>
    <cfRule type="colorScale" priority="742">
      <colorScale>
        <cfvo type="min"/>
        <cfvo type="max"/>
        <color rgb="FFFCFCFF"/>
        <color rgb="FF63BE7B"/>
      </colorScale>
    </cfRule>
    <cfRule type="colorScale" priority="743">
      <colorScale>
        <cfvo type="min"/>
        <cfvo type="percentile" val="50"/>
        <cfvo type="max"/>
        <color rgb="FFF8696B"/>
        <color rgb="FFFCFCFF"/>
        <color rgb="FF63BE7B"/>
      </colorScale>
    </cfRule>
    <cfRule type="colorScale" priority="744">
      <colorScale>
        <cfvo type="min"/>
        <cfvo type="percentile" val="50"/>
        <cfvo type="max"/>
        <color rgb="FFF8696B"/>
        <color rgb="FFFCFCFF"/>
        <color rgb="FF5A8AC6"/>
      </colorScale>
    </cfRule>
    <cfRule type="colorScale" priority="745">
      <colorScale>
        <cfvo type="min"/>
        <cfvo type="percentile" val="50"/>
        <cfvo type="max"/>
        <color rgb="FFF8696B"/>
        <color rgb="FFFCFCFF"/>
        <color rgb="FF63BE7B"/>
      </colorScale>
    </cfRule>
    <cfRule type="colorScale" priority="746">
      <colorScale>
        <cfvo type="min"/>
        <cfvo type="percentile" val="50"/>
        <cfvo type="max"/>
        <color rgb="FFF8696B"/>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fRule type="colorScale" priority="750">
      <colorScale>
        <cfvo type="min"/>
        <cfvo type="max"/>
        <color rgb="FFFCFCFF"/>
        <color rgb="FF63BE7B"/>
      </colorScale>
    </cfRule>
    <cfRule type="colorScale" priority="751">
      <colorScale>
        <cfvo type="min"/>
        <cfvo type="percentile" val="50"/>
        <cfvo type="max"/>
        <color rgb="FFF8696B"/>
        <color rgb="FFFFEB84"/>
        <color rgb="FF63BE7B"/>
      </colorScale>
    </cfRule>
    <cfRule type="colorScale" priority="752">
      <colorScale>
        <cfvo type="min"/>
        <cfvo type="max"/>
        <color rgb="FFFFEF9C"/>
        <color rgb="FF63BE7B"/>
      </colorScale>
    </cfRule>
    <cfRule type="colorScale" priority="753">
      <colorScale>
        <cfvo type="min"/>
        <cfvo type="max"/>
        <color rgb="FFFCFCFF"/>
        <color rgb="FF63BE7B"/>
      </colorScale>
    </cfRule>
    <cfRule type="colorScale" priority="754">
      <colorScale>
        <cfvo type="min"/>
        <cfvo type="max"/>
        <color rgb="FFFCFCFF"/>
        <color rgb="FF63BE7B"/>
      </colorScale>
    </cfRule>
    <cfRule type="colorScale" priority="755">
      <colorScale>
        <cfvo type="min"/>
        <cfvo type="percentile" val="50"/>
        <cfvo type="max"/>
        <color rgb="FFF8696B"/>
        <color rgb="FFFFEB84"/>
        <color rgb="FF63BE7B"/>
      </colorScale>
    </cfRule>
    <cfRule type="colorScale" priority="756">
      <colorScale>
        <cfvo type="min"/>
        <cfvo type="max"/>
        <color rgb="FFFFEF9C"/>
        <color rgb="FF63BE7B"/>
      </colorScale>
    </cfRule>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759">
      <colorScale>
        <cfvo type="min"/>
        <cfvo type="percentile" val="50"/>
        <cfvo type="max"/>
        <color rgb="FFF8696B"/>
        <color rgb="FFFFEB84"/>
        <color rgb="FF63BE7B"/>
      </colorScale>
    </cfRule>
  </conditionalFormatting>
  <conditionalFormatting sqref="D13">
    <cfRule type="colorScale" priority="630">
      <colorScale>
        <cfvo type="min"/>
        <cfvo type="percentile" val="50"/>
        <cfvo type="max"/>
        <color rgb="FFF8696B"/>
        <color rgb="FFFCFCFF"/>
        <color rgb="FF63BE7B"/>
      </colorScale>
    </cfRule>
  </conditionalFormatting>
  <conditionalFormatting sqref="N13">
    <cfRule type="colorScale" priority="589">
      <colorScale>
        <cfvo type="min"/>
        <cfvo type="max"/>
        <color rgb="FFFCFCFF"/>
        <color rgb="FF63BE7B"/>
      </colorScale>
    </cfRule>
  </conditionalFormatting>
  <conditionalFormatting sqref="O13">
    <cfRule type="colorScale" priority="588">
      <colorScale>
        <cfvo type="min"/>
        <cfvo type="percentile" val="50"/>
        <cfvo type="max"/>
        <color rgb="FF63BE7B"/>
        <color rgb="FFFCFCFF"/>
        <color rgb="FFF8696B"/>
      </colorScale>
    </cfRule>
  </conditionalFormatting>
  <conditionalFormatting sqref="P13">
    <cfRule type="colorScale" priority="587">
      <colorScale>
        <cfvo type="min"/>
        <cfvo type="percentile" val="50"/>
        <cfvo type="max"/>
        <color rgb="FF63BE7B"/>
        <color rgb="FFFCFCFF"/>
        <color rgb="FFF8696B"/>
      </colorScale>
    </cfRule>
  </conditionalFormatting>
  <conditionalFormatting sqref="Q13">
    <cfRule type="colorScale" priority="586">
      <colorScale>
        <cfvo type="min"/>
        <cfvo type="percentile" val="50"/>
        <cfvo type="max"/>
        <color rgb="FFF8696B"/>
        <color rgb="FFFCFCFF"/>
        <color rgb="FF63BE7B"/>
      </colorScale>
    </cfRule>
  </conditionalFormatting>
  <conditionalFormatting sqref="R13">
    <cfRule type="colorScale" priority="585">
      <colorScale>
        <cfvo type="min"/>
        <cfvo type="max"/>
        <color rgb="FFFCFCFF"/>
        <color rgb="FF63BE7B"/>
      </colorScale>
    </cfRule>
  </conditionalFormatting>
  <conditionalFormatting sqref="S13">
    <cfRule type="colorScale" priority="584">
      <colorScale>
        <cfvo type="min"/>
        <cfvo type="percentile" val="50"/>
        <cfvo type="max"/>
        <color rgb="FFF8696B"/>
        <color rgb="FFFCFCFF"/>
        <color rgb="FF63BE7B"/>
      </colorScale>
    </cfRule>
  </conditionalFormatting>
  <conditionalFormatting sqref="T13">
    <cfRule type="colorScale" priority="583">
      <colorScale>
        <cfvo type="min"/>
        <cfvo type="percentile" val="50"/>
        <cfvo type="max"/>
        <color rgb="FFF8696B"/>
        <color rgb="FFFCFCFF"/>
        <color rgb="FF63BE7B"/>
      </colorScale>
    </cfRule>
  </conditionalFormatting>
  <conditionalFormatting sqref="U13">
    <cfRule type="colorScale" priority="582">
      <colorScale>
        <cfvo type="min"/>
        <cfvo type="percentile" val="50"/>
        <cfvo type="max"/>
        <color rgb="FFF8696B"/>
        <color rgb="FFFCFCFF"/>
        <color rgb="FF63BE7B"/>
      </colorScale>
    </cfRule>
  </conditionalFormatting>
  <conditionalFormatting sqref="V13">
    <cfRule type="colorScale" priority="581">
      <colorScale>
        <cfvo type="min"/>
        <cfvo type="percentile" val="50"/>
        <cfvo type="max"/>
        <color rgb="FF63BE7B"/>
        <color rgb="FFFCFCFF"/>
        <color rgb="FFF8696B"/>
      </colorScale>
    </cfRule>
  </conditionalFormatting>
  <conditionalFormatting sqref="W13">
    <cfRule type="colorScale" priority="580">
      <colorScale>
        <cfvo type="min"/>
        <cfvo type="percentile" val="50"/>
        <cfvo type="max"/>
        <color rgb="FF63BE7B"/>
        <color rgb="FFFCFCFF"/>
        <color rgb="FFF8696B"/>
      </colorScale>
    </cfRule>
  </conditionalFormatting>
  <conditionalFormatting sqref="D13">
    <cfRule type="colorScale" priority="629">
      <colorScale>
        <cfvo type="min"/>
        <cfvo type="percentile" val="50"/>
        <cfvo type="max"/>
        <color rgb="FFF8696B"/>
        <color rgb="FFFCFCFF"/>
        <color rgb="FF63BE7B"/>
      </colorScale>
    </cfRule>
  </conditionalFormatting>
  <conditionalFormatting sqref="E13">
    <cfRule type="colorScale" priority="628">
      <colorScale>
        <cfvo type="min"/>
        <cfvo type="max"/>
        <color rgb="FFFCFCFF"/>
        <color rgb="FF63BE7B"/>
      </colorScale>
    </cfRule>
  </conditionalFormatting>
  <conditionalFormatting sqref="F13:M13">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F13:M13">
    <cfRule type="colorScale" priority="625">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max"/>
        <color rgb="FFFCFCFF"/>
        <color rgb="FF63BE7B"/>
      </colorScale>
    </cfRule>
  </conditionalFormatting>
  <conditionalFormatting sqref="F13">
    <cfRule type="colorScale" priority="621">
      <colorScale>
        <cfvo type="min"/>
        <cfvo type="max"/>
        <color rgb="FFFCFCFF"/>
        <color rgb="FF63BE7B"/>
      </colorScale>
    </cfRule>
  </conditionalFormatting>
  <conditionalFormatting sqref="F13">
    <cfRule type="colorScale" priority="620">
      <colorScale>
        <cfvo type="min"/>
        <cfvo type="max"/>
        <color rgb="FFFCFCFF"/>
        <color rgb="FF63BE7B"/>
      </colorScale>
    </cfRule>
  </conditionalFormatting>
  <conditionalFormatting sqref="F13">
    <cfRule type="colorScale" priority="619">
      <colorScale>
        <cfvo type="min"/>
        <cfvo type="max"/>
        <color rgb="FFFCFCFF"/>
        <color rgb="FF63BE7B"/>
      </colorScale>
    </cfRule>
  </conditionalFormatting>
  <conditionalFormatting sqref="F13">
    <cfRule type="colorScale" priority="618">
      <colorScale>
        <cfvo type="min"/>
        <cfvo type="max"/>
        <color rgb="FFFCFCFF"/>
        <color rgb="FF63BE7B"/>
      </colorScale>
    </cfRule>
  </conditionalFormatting>
  <conditionalFormatting sqref="G13">
    <cfRule type="colorScale" priority="617">
      <colorScale>
        <cfvo type="min"/>
        <cfvo type="max"/>
        <color rgb="FFFCFCFF"/>
        <color rgb="FF63BE7B"/>
      </colorScale>
    </cfRule>
  </conditionalFormatting>
  <conditionalFormatting sqref="G13">
    <cfRule type="colorScale" priority="616">
      <colorScale>
        <cfvo type="min"/>
        <cfvo type="max"/>
        <color rgb="FFFCFCFF"/>
        <color rgb="FF63BE7B"/>
      </colorScale>
    </cfRule>
  </conditionalFormatting>
  <conditionalFormatting sqref="G13">
    <cfRule type="colorScale" priority="615">
      <colorScale>
        <cfvo type="min"/>
        <cfvo type="max"/>
        <color rgb="FFFCFCFF"/>
        <color rgb="FF63BE7B"/>
      </colorScale>
    </cfRule>
  </conditionalFormatting>
  <conditionalFormatting sqref="G13">
    <cfRule type="colorScale" priority="614">
      <colorScale>
        <cfvo type="min"/>
        <cfvo type="max"/>
        <color rgb="FFFCFCFF"/>
        <color rgb="FF63BE7B"/>
      </colorScale>
    </cfRule>
  </conditionalFormatting>
  <conditionalFormatting sqref="H13">
    <cfRule type="colorScale" priority="613">
      <colorScale>
        <cfvo type="min"/>
        <cfvo type="max"/>
        <color rgb="FFFCFCFF"/>
        <color rgb="FF63BE7B"/>
      </colorScale>
    </cfRule>
  </conditionalFormatting>
  <conditionalFormatting sqref="H13">
    <cfRule type="colorScale" priority="612">
      <colorScale>
        <cfvo type="min"/>
        <cfvo type="max"/>
        <color rgb="FFFCFCFF"/>
        <color rgb="FF63BE7B"/>
      </colorScale>
    </cfRule>
  </conditionalFormatting>
  <conditionalFormatting sqref="H13">
    <cfRule type="colorScale" priority="611">
      <colorScale>
        <cfvo type="min"/>
        <cfvo type="max"/>
        <color rgb="FFFCFCFF"/>
        <color rgb="FF63BE7B"/>
      </colorScale>
    </cfRule>
  </conditionalFormatting>
  <conditionalFormatting sqref="H13">
    <cfRule type="colorScale" priority="610">
      <colorScale>
        <cfvo type="min"/>
        <cfvo type="max"/>
        <color rgb="FFFCFCFF"/>
        <color rgb="FF63BE7B"/>
      </colorScale>
    </cfRule>
  </conditionalFormatting>
  <conditionalFormatting sqref="I13">
    <cfRule type="colorScale" priority="609">
      <colorScale>
        <cfvo type="min"/>
        <cfvo type="max"/>
        <color rgb="FFFCFCFF"/>
        <color rgb="FF63BE7B"/>
      </colorScale>
    </cfRule>
  </conditionalFormatting>
  <conditionalFormatting sqref="I13">
    <cfRule type="colorScale" priority="608">
      <colorScale>
        <cfvo type="min"/>
        <cfvo type="max"/>
        <color rgb="FFFCFCFF"/>
        <color rgb="FF63BE7B"/>
      </colorScale>
    </cfRule>
  </conditionalFormatting>
  <conditionalFormatting sqref="I13">
    <cfRule type="colorScale" priority="607">
      <colorScale>
        <cfvo type="min"/>
        <cfvo type="max"/>
        <color rgb="FFFCFCFF"/>
        <color rgb="FF63BE7B"/>
      </colorScale>
    </cfRule>
  </conditionalFormatting>
  <conditionalFormatting sqref="I13">
    <cfRule type="colorScale" priority="606">
      <colorScale>
        <cfvo type="min"/>
        <cfvo type="max"/>
        <color rgb="FFFCFCFF"/>
        <color rgb="FF63BE7B"/>
      </colorScale>
    </cfRule>
  </conditionalFormatting>
  <conditionalFormatting sqref="J13">
    <cfRule type="colorScale" priority="605">
      <colorScale>
        <cfvo type="min"/>
        <cfvo type="max"/>
        <color rgb="FFFCFCFF"/>
        <color rgb="FF63BE7B"/>
      </colorScale>
    </cfRule>
  </conditionalFormatting>
  <conditionalFormatting sqref="J13">
    <cfRule type="colorScale" priority="604">
      <colorScale>
        <cfvo type="min"/>
        <cfvo type="max"/>
        <color rgb="FFFCFCFF"/>
        <color rgb="FF63BE7B"/>
      </colorScale>
    </cfRule>
  </conditionalFormatting>
  <conditionalFormatting sqref="J13">
    <cfRule type="colorScale" priority="603">
      <colorScale>
        <cfvo type="min"/>
        <cfvo type="max"/>
        <color rgb="FFFCFCFF"/>
        <color rgb="FF63BE7B"/>
      </colorScale>
    </cfRule>
  </conditionalFormatting>
  <conditionalFormatting sqref="J13">
    <cfRule type="colorScale" priority="602">
      <colorScale>
        <cfvo type="min"/>
        <cfvo type="max"/>
        <color rgb="FFFCFCFF"/>
        <color rgb="FF63BE7B"/>
      </colorScale>
    </cfRule>
  </conditionalFormatting>
  <conditionalFormatting sqref="K13">
    <cfRule type="colorScale" priority="601">
      <colorScale>
        <cfvo type="min"/>
        <cfvo type="max"/>
        <color rgb="FFFCFCFF"/>
        <color rgb="FF63BE7B"/>
      </colorScale>
    </cfRule>
  </conditionalFormatting>
  <conditionalFormatting sqref="K13">
    <cfRule type="colorScale" priority="600">
      <colorScale>
        <cfvo type="min"/>
        <cfvo type="max"/>
        <color rgb="FFFCFCFF"/>
        <color rgb="FF63BE7B"/>
      </colorScale>
    </cfRule>
  </conditionalFormatting>
  <conditionalFormatting sqref="K13">
    <cfRule type="colorScale" priority="599">
      <colorScale>
        <cfvo type="min"/>
        <cfvo type="max"/>
        <color rgb="FFFCFCFF"/>
        <color rgb="FF63BE7B"/>
      </colorScale>
    </cfRule>
  </conditionalFormatting>
  <conditionalFormatting sqref="K13">
    <cfRule type="colorScale" priority="598">
      <colorScale>
        <cfvo type="min"/>
        <cfvo type="max"/>
        <color rgb="FFFCFCFF"/>
        <color rgb="FF63BE7B"/>
      </colorScale>
    </cfRule>
  </conditionalFormatting>
  <conditionalFormatting sqref="L13">
    <cfRule type="colorScale" priority="597">
      <colorScale>
        <cfvo type="min"/>
        <cfvo type="max"/>
        <color rgb="FFFCFCFF"/>
        <color rgb="FF63BE7B"/>
      </colorScale>
    </cfRule>
  </conditionalFormatting>
  <conditionalFormatting sqref="L13">
    <cfRule type="colorScale" priority="596">
      <colorScale>
        <cfvo type="min"/>
        <cfvo type="max"/>
        <color rgb="FFFCFCFF"/>
        <color rgb="FF63BE7B"/>
      </colorScale>
    </cfRule>
  </conditionalFormatting>
  <conditionalFormatting sqref="L13">
    <cfRule type="colorScale" priority="595">
      <colorScale>
        <cfvo type="min"/>
        <cfvo type="max"/>
        <color rgb="FFFCFCFF"/>
        <color rgb="FF63BE7B"/>
      </colorScale>
    </cfRule>
  </conditionalFormatting>
  <conditionalFormatting sqref="L13">
    <cfRule type="colorScale" priority="594">
      <colorScale>
        <cfvo type="min"/>
        <cfvo type="max"/>
        <color rgb="FFFCFCFF"/>
        <color rgb="FF63BE7B"/>
      </colorScale>
    </cfRule>
  </conditionalFormatting>
  <conditionalFormatting sqref="M13">
    <cfRule type="colorScale" priority="593">
      <colorScale>
        <cfvo type="min"/>
        <cfvo type="max"/>
        <color rgb="FFFCFCFF"/>
        <color rgb="FF63BE7B"/>
      </colorScale>
    </cfRule>
  </conditionalFormatting>
  <conditionalFormatting sqref="M13">
    <cfRule type="colorScale" priority="592">
      <colorScale>
        <cfvo type="min"/>
        <cfvo type="max"/>
        <color rgb="FFFCFCFF"/>
        <color rgb="FF63BE7B"/>
      </colorScale>
    </cfRule>
  </conditionalFormatting>
  <conditionalFormatting sqref="M13">
    <cfRule type="colorScale" priority="591">
      <colorScale>
        <cfvo type="min"/>
        <cfvo type="max"/>
        <color rgb="FFFCFCFF"/>
        <color rgb="FF63BE7B"/>
      </colorScale>
    </cfRule>
  </conditionalFormatting>
  <conditionalFormatting sqref="M13">
    <cfRule type="colorScale" priority="590">
      <colorScale>
        <cfvo type="min"/>
        <cfvo type="max"/>
        <color rgb="FFFCFCFF"/>
        <color rgb="FF63BE7B"/>
      </colorScale>
    </cfRule>
  </conditionalFormatting>
  <conditionalFormatting sqref="D13">
    <cfRule type="colorScale" priority="579">
      <colorScale>
        <cfvo type="min"/>
        <cfvo type="percentile" val="50"/>
        <cfvo type="max"/>
        <color rgb="FFF8696B"/>
        <color rgb="FFFCFCFF"/>
        <color rgb="FF63BE7B"/>
      </colorScale>
    </cfRule>
  </conditionalFormatting>
  <conditionalFormatting sqref="G13">
    <cfRule type="colorScale" priority="578">
      <colorScale>
        <cfvo type="min"/>
        <cfvo type="max"/>
        <color rgb="FFFCFCFF"/>
        <color rgb="FF63BE7B"/>
      </colorScale>
    </cfRule>
  </conditionalFormatting>
  <conditionalFormatting sqref="J13">
    <cfRule type="colorScale" priority="577">
      <colorScale>
        <cfvo type="min"/>
        <cfvo type="max"/>
        <color rgb="FFFCFCFF"/>
        <color rgb="FF63BE7B"/>
      </colorScale>
    </cfRule>
  </conditionalFormatting>
  <conditionalFormatting sqref="M13">
    <cfRule type="colorScale" priority="576">
      <colorScale>
        <cfvo type="min"/>
        <cfvo type="max"/>
        <color rgb="FFFCFCFF"/>
        <color rgb="FF63BE7B"/>
      </colorScale>
    </cfRule>
  </conditionalFormatting>
  <conditionalFormatting sqref="N13">
    <cfRule type="colorScale" priority="575">
      <colorScale>
        <cfvo type="min"/>
        <cfvo type="max"/>
        <color rgb="FFFCFCFF"/>
        <color rgb="FF63BE7B"/>
      </colorScale>
    </cfRule>
  </conditionalFormatting>
  <conditionalFormatting sqref="O13">
    <cfRule type="colorScale" priority="573">
      <colorScale>
        <cfvo type="min"/>
        <cfvo type="percentile" val="50"/>
        <cfvo type="max"/>
        <color rgb="FF63BE7B"/>
        <color rgb="FFFCFCFF"/>
        <color rgb="FFF8696B"/>
      </colorScale>
    </cfRule>
    <cfRule type="colorScale" priority="574">
      <colorScale>
        <cfvo type="min"/>
        <cfvo type="max"/>
        <color rgb="FFFCFCFF"/>
        <color rgb="FF63BE7B"/>
      </colorScale>
    </cfRule>
  </conditionalFormatting>
  <conditionalFormatting sqref="P13">
    <cfRule type="colorScale" priority="572">
      <colorScale>
        <cfvo type="min"/>
        <cfvo type="percentile" val="50"/>
        <cfvo type="max"/>
        <color rgb="FF63BE7B"/>
        <color rgb="FFFCFCFF"/>
        <color rgb="FFF8696B"/>
      </colorScale>
    </cfRule>
  </conditionalFormatting>
  <conditionalFormatting sqref="Q13">
    <cfRule type="colorScale" priority="571">
      <colorScale>
        <cfvo type="min"/>
        <cfvo type="percentile" val="50"/>
        <cfvo type="max"/>
        <color rgb="FFF8696B"/>
        <color rgb="FFFCFCFF"/>
        <color rgb="FF63BE7B"/>
      </colorScale>
    </cfRule>
  </conditionalFormatting>
  <conditionalFormatting sqref="R13">
    <cfRule type="colorScale" priority="570">
      <colorScale>
        <cfvo type="min"/>
        <cfvo type="max"/>
        <color rgb="FFFCFCFF"/>
        <color rgb="FF63BE7B"/>
      </colorScale>
    </cfRule>
  </conditionalFormatting>
  <conditionalFormatting sqref="S13">
    <cfRule type="colorScale" priority="569">
      <colorScale>
        <cfvo type="min"/>
        <cfvo type="percentile" val="50"/>
        <cfvo type="max"/>
        <color rgb="FFF8696B"/>
        <color rgb="FFFCFCFF"/>
        <color rgb="FF63BE7B"/>
      </colorScale>
    </cfRule>
  </conditionalFormatting>
  <conditionalFormatting sqref="T13">
    <cfRule type="colorScale" priority="568">
      <colorScale>
        <cfvo type="min"/>
        <cfvo type="percentile" val="50"/>
        <cfvo type="max"/>
        <color rgb="FFF8696B"/>
        <color rgb="FFFCFCFF"/>
        <color rgb="FF63BE7B"/>
      </colorScale>
    </cfRule>
  </conditionalFormatting>
  <conditionalFormatting sqref="U13">
    <cfRule type="colorScale" priority="567">
      <colorScale>
        <cfvo type="min"/>
        <cfvo type="percentile" val="50"/>
        <cfvo type="max"/>
        <color rgb="FFF8696B"/>
        <color rgb="FFFCFCFF"/>
        <color rgb="FF63BE7B"/>
      </colorScale>
    </cfRule>
  </conditionalFormatting>
  <conditionalFormatting sqref="V13">
    <cfRule type="colorScale" priority="566">
      <colorScale>
        <cfvo type="min"/>
        <cfvo type="percentile" val="50"/>
        <cfvo type="max"/>
        <color rgb="FF63BE7B"/>
        <color rgb="FFFCFCFF"/>
        <color rgb="FFF8696B"/>
      </colorScale>
    </cfRule>
  </conditionalFormatting>
  <conditionalFormatting sqref="W13">
    <cfRule type="colorScale" priority="565">
      <colorScale>
        <cfvo type="min"/>
        <cfvo type="percentile" val="50"/>
        <cfvo type="max"/>
        <color rgb="FF63BE7B"/>
        <color rgb="FFFCFCFF"/>
        <color rgb="FFF8696B"/>
      </colorScale>
    </cfRule>
  </conditionalFormatting>
  <conditionalFormatting sqref="D14">
    <cfRule type="colorScale" priority="482">
      <colorScale>
        <cfvo type="min"/>
        <cfvo type="percentile" val="50"/>
        <cfvo type="max"/>
        <color rgb="FFF8696B"/>
        <color rgb="FFFCFCFF"/>
        <color rgb="FF63BE7B"/>
      </colorScale>
    </cfRule>
  </conditionalFormatting>
  <conditionalFormatting sqref="D14">
    <cfRule type="colorScale" priority="503">
      <colorScale>
        <cfvo type="min"/>
        <cfvo type="percentile" val="50"/>
        <cfvo type="max"/>
        <color rgb="FFF8696B"/>
        <color rgb="FFFCFCFF"/>
        <color rgb="FF63BE7B"/>
      </colorScale>
    </cfRule>
  </conditionalFormatting>
  <conditionalFormatting sqref="E14">
    <cfRule type="colorScale" priority="473">
      <colorScale>
        <cfvo type="min"/>
        <cfvo type="max"/>
        <color rgb="FFFCFCFF"/>
        <color rgb="FF63BE7B"/>
      </colorScale>
    </cfRule>
  </conditionalFormatting>
  <conditionalFormatting sqref="E14">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E14">
    <cfRule type="colorScale" priority="477">
      <colorScale>
        <cfvo type="min"/>
        <cfvo type="max"/>
        <color rgb="FFFCFCFF"/>
        <color rgb="FF63BE7B"/>
      </colorScale>
    </cfRule>
  </conditionalFormatting>
  <conditionalFormatting sqref="E14">
    <cfRule type="colorScale" priority="469">
      <colorScale>
        <cfvo type="min"/>
        <cfvo type="max"/>
        <color rgb="FFFCFCFF"/>
        <color rgb="FF63BE7B"/>
      </colorScale>
    </cfRule>
    <cfRule type="colorScale" priority="470">
      <colorScale>
        <cfvo type="min"/>
        <cfvo type="max"/>
        <color rgb="FFFCFCFF"/>
        <color rgb="FF63BE7B"/>
      </colorScale>
    </cfRule>
    <cfRule type="colorScale" priority="471">
      <colorScale>
        <cfvo type="min"/>
        <cfvo type="percentile" val="50"/>
        <cfvo type="max"/>
        <color rgb="FFF8696B"/>
        <color rgb="FFFFEB84"/>
        <color rgb="FF63BE7B"/>
      </colorScale>
    </cfRule>
    <cfRule type="colorScale" priority="472">
      <colorScale>
        <cfvo type="min"/>
        <cfvo type="max"/>
        <color rgb="FFFFEF9C"/>
        <color rgb="FF63BE7B"/>
      </colorScale>
    </cfRule>
  </conditionalFormatting>
  <conditionalFormatting sqref="F14:M14">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onditionalFormatting>
  <conditionalFormatting sqref="O14">
    <cfRule type="colorScale" priority="474">
      <colorScale>
        <cfvo type="min"/>
        <cfvo type="percentile" val="50"/>
        <cfvo type="max"/>
        <color rgb="FF63BE7B"/>
        <color rgb="FFFCFCFF"/>
        <color rgb="FFF8696B"/>
      </colorScale>
    </cfRule>
  </conditionalFormatting>
  <conditionalFormatting sqref="O14">
    <cfRule type="colorScale" priority="507">
      <colorScale>
        <cfvo type="min"/>
        <cfvo type="percentile" val="50"/>
        <cfvo type="max"/>
        <color rgb="FF63BE7B"/>
        <color rgb="FFFCFCFF"/>
        <color rgb="FFF8696B"/>
      </colorScale>
    </cfRule>
  </conditionalFormatting>
  <conditionalFormatting sqref="O14">
    <cfRule type="colorScale" priority="466">
      <colorScale>
        <cfvo type="min"/>
        <cfvo type="percentile" val="50"/>
        <cfvo type="max"/>
        <color rgb="FF63BE7B"/>
        <color rgb="FFFCFCFF"/>
        <color rgb="FFF8696B"/>
      </colorScale>
    </cfRule>
    <cfRule type="colorScale" priority="467">
      <colorScale>
        <cfvo type="min"/>
        <cfvo type="percentile" val="50"/>
        <cfvo type="max"/>
        <color rgb="FF63BE7B"/>
        <color rgb="FFFCFCFF"/>
        <color rgb="FFF8696B"/>
      </colorScale>
    </cfRule>
  </conditionalFormatting>
  <conditionalFormatting sqref="O14">
    <cfRule type="colorScale" priority="478">
      <colorScale>
        <cfvo type="min"/>
        <cfvo type="percentile" val="50"/>
        <cfvo type="max"/>
        <color rgb="FF63BE7B"/>
        <color rgb="FFFCFCFF"/>
        <color rgb="FFF8696B"/>
      </colorScale>
    </cfRule>
  </conditionalFormatting>
  <conditionalFormatting sqref="P14">
    <cfRule type="colorScale" priority="483">
      <colorScale>
        <cfvo type="min"/>
        <cfvo type="percentile" val="50"/>
        <cfvo type="max"/>
        <color rgb="FF63BE7B"/>
        <color rgb="FFFCFCFF"/>
        <color rgb="FFF8696B"/>
      </colorScale>
    </cfRule>
    <cfRule type="colorScale" priority="484">
      <colorScale>
        <cfvo type="min"/>
        <cfvo type="percentile" val="50"/>
        <cfvo type="max"/>
        <color rgb="FF63BE7B"/>
        <color rgb="FFFCFCFF"/>
        <color rgb="FFF8696B"/>
      </colorScale>
    </cfRule>
    <cfRule type="colorScale" priority="485">
      <colorScale>
        <cfvo type="min"/>
        <cfvo type="max"/>
        <color rgb="FFFCFCFF"/>
        <color rgb="FFF8696B"/>
      </colorScale>
    </cfRule>
  </conditionalFormatting>
  <conditionalFormatting sqref="P14">
    <cfRule type="colorScale" priority="508">
      <colorScale>
        <cfvo type="min"/>
        <cfvo type="percentile" val="50"/>
        <cfvo type="max"/>
        <color rgb="FF63BE7B"/>
        <color rgb="FFFCFCFF"/>
        <color rgb="FFF8696B"/>
      </colorScale>
    </cfRule>
  </conditionalFormatting>
  <conditionalFormatting sqref="Q14">
    <cfRule type="colorScale" priority="486">
      <colorScale>
        <cfvo type="min"/>
        <cfvo type="percentile" val="50"/>
        <cfvo type="max"/>
        <color rgb="FFF8696B"/>
        <color rgb="FFFCFCFF"/>
        <color rgb="FF63BE7B"/>
      </colorScale>
    </cfRule>
    <cfRule type="colorScale" priority="487">
      <colorScale>
        <cfvo type="min"/>
        <cfvo type="max"/>
        <color rgb="FFFFEF9C"/>
        <color rgb="FF63BE7B"/>
      </colorScale>
    </cfRule>
    <cfRule type="colorScale" priority="488">
      <colorScale>
        <cfvo type="min"/>
        <cfvo type="max"/>
        <color rgb="FFFCFCFF"/>
        <color rgb="FF63BE7B"/>
      </colorScale>
    </cfRule>
    <cfRule type="colorScale" priority="489">
      <colorScale>
        <cfvo type="min"/>
        <cfvo type="max"/>
        <color rgb="FFFCFCFF"/>
        <color rgb="FF63BE7B"/>
      </colorScale>
    </cfRule>
    <cfRule type="colorScale" priority="490">
      <colorScale>
        <cfvo type="min"/>
        <cfvo type="percentile" val="50"/>
        <cfvo type="max"/>
        <color rgb="FFF8696B"/>
        <color rgb="FFFCFCFF"/>
        <color rgb="FF63BE7B"/>
      </colorScale>
    </cfRule>
  </conditionalFormatting>
  <conditionalFormatting sqref="Q14">
    <cfRule type="colorScale" priority="509">
      <colorScale>
        <cfvo type="min"/>
        <cfvo type="percentile" val="50"/>
        <cfvo type="max"/>
        <color rgb="FFF8696B"/>
        <color rgb="FFFCFCFF"/>
        <color rgb="FF63BE7B"/>
      </colorScale>
    </cfRule>
  </conditionalFormatting>
  <conditionalFormatting sqref="Q14">
    <cfRule type="colorScale" priority="479">
      <colorScale>
        <cfvo type="min"/>
        <cfvo type="max"/>
        <color rgb="FFFFEF9C"/>
        <color rgb="FF63BE7B"/>
      </colorScale>
    </cfRule>
  </conditionalFormatting>
  <conditionalFormatting sqref="Q14:U14 W14">
    <cfRule type="colorScale" priority="464">
      <colorScale>
        <cfvo type="min"/>
        <cfvo type="max"/>
        <color rgb="FFFFEF9C"/>
        <color rgb="FF63BE7B"/>
      </colorScale>
    </cfRule>
    <cfRule type="colorScale" priority="465">
      <colorScale>
        <cfvo type="min"/>
        <cfvo type="max"/>
        <color rgb="FFFFEF9C"/>
        <color rgb="FF63BE7B"/>
      </colorScale>
    </cfRule>
    <cfRule type="colorScale" priority="468">
      <colorScale>
        <cfvo type="min"/>
        <cfvo type="max"/>
        <color rgb="FFFFEF9C"/>
        <color rgb="FF63BE7B"/>
      </colorScale>
    </cfRule>
  </conditionalFormatting>
  <conditionalFormatting sqref="R14:S14">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max"/>
        <color rgb="FFFCFCFF"/>
        <color rgb="FF63BE7B"/>
      </colorScale>
    </cfRule>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onditionalFormatting>
  <conditionalFormatting sqref="R14:S14">
    <cfRule type="colorScale" priority="480">
      <colorScale>
        <cfvo type="min"/>
        <cfvo type="max"/>
        <color rgb="FFFFEF9C"/>
        <color rgb="FF63BE7B"/>
      </colorScale>
    </cfRule>
  </conditionalFormatting>
  <conditionalFormatting sqref="T14">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max"/>
        <color rgb="FFFCFCFF"/>
        <color rgb="FF63BE7B"/>
      </colorScale>
    </cfRule>
  </conditionalFormatting>
  <conditionalFormatting sqref="T14">
    <cfRule type="colorScale" priority="512">
      <colorScale>
        <cfvo type="min"/>
        <cfvo type="percentile" val="50"/>
        <cfvo type="max"/>
        <color rgb="FFF8696B"/>
        <color rgb="FFFCFCFF"/>
        <color rgb="FF63BE7B"/>
      </colorScale>
    </cfRule>
    <cfRule type="colorScale" priority="513">
      <colorScale>
        <cfvo type="min"/>
        <cfvo type="max"/>
        <color rgb="FFFCFCFF"/>
        <color rgb="FF63BE7B"/>
      </colorScale>
    </cfRule>
  </conditionalFormatting>
  <conditionalFormatting sqref="T14">
    <cfRule type="colorScale" priority="481">
      <colorScale>
        <cfvo type="min"/>
        <cfvo type="max"/>
        <color rgb="FFFFEF9C"/>
        <color rgb="FF63BE7B"/>
      </colorScale>
    </cfRule>
  </conditionalFormatting>
  <conditionalFormatting sqref="U14">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onditionalFormatting>
  <conditionalFormatting sqref="U14">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W14 U14">
    <cfRule type="colorScale" priority="475">
      <colorScale>
        <cfvo type="min"/>
        <cfvo type="max"/>
        <color rgb="FFFFEF9C"/>
        <color rgb="FF63BE7B"/>
      </colorScale>
    </cfRule>
  </conditionalFormatting>
  <conditionalFormatting sqref="W14">
    <cfRule type="colorScale" priority="476">
      <colorScale>
        <cfvo type="min"/>
        <cfvo type="max"/>
        <color rgb="FFFFEF9C"/>
        <color rgb="FF63BE7B"/>
      </colorScale>
    </cfRule>
  </conditionalFormatting>
  <conditionalFormatting sqref="V14">
    <cfRule type="colorScale" priority="516">
      <colorScale>
        <cfvo type="min"/>
        <cfvo type="percentile" val="50"/>
        <cfvo type="max"/>
        <color rgb="FF63BE7B"/>
        <color rgb="FFFCFCFF"/>
        <color rgb="FFF8696B"/>
      </colorScale>
    </cfRule>
    <cfRule type="colorScale" priority="517">
      <colorScale>
        <cfvo type="min"/>
        <cfvo type="percentile" val="50"/>
        <cfvo type="max"/>
        <color rgb="FF63BE7B"/>
        <color rgb="FFFCFCFF"/>
        <color rgb="FFF8696B"/>
      </colorScale>
    </cfRule>
    <cfRule type="colorScale" priority="518">
      <colorScale>
        <cfvo type="min"/>
        <cfvo type="max"/>
        <color rgb="FF63BE7B"/>
        <color rgb="FFFCFCFF"/>
      </colorScale>
    </cfRule>
    <cfRule type="colorScale" priority="519">
      <colorScale>
        <cfvo type="min"/>
        <cfvo type="percentile" val="50"/>
        <cfvo type="max"/>
        <color rgb="FF63BE7B"/>
        <color rgb="FFFCFCFF"/>
        <color rgb="FFF8696B"/>
      </colorScale>
    </cfRule>
    <cfRule type="colorScale" priority="520">
      <colorScale>
        <cfvo type="min"/>
        <cfvo type="max"/>
        <color rgb="FFFFEF9C"/>
        <color rgb="FF63BE7B"/>
      </colorScale>
    </cfRule>
    <cfRule type="colorScale" priority="521">
      <colorScale>
        <cfvo type="min"/>
        <cfvo type="max"/>
        <color rgb="FFFFEF9C"/>
        <color rgb="FF63BE7B"/>
      </colorScale>
    </cfRule>
    <cfRule type="colorScale" priority="522">
      <colorScale>
        <cfvo type="min"/>
        <cfvo type="max"/>
        <color rgb="FFFFEF9C"/>
        <color rgb="FF63BE7B"/>
      </colorScale>
    </cfRule>
  </conditionalFormatting>
  <conditionalFormatting sqref="V14">
    <cfRule type="colorScale" priority="458">
      <colorScale>
        <cfvo type="min"/>
        <cfvo type="max"/>
        <color rgb="FFFFEF9C"/>
        <color rgb="FF63BE7B"/>
      </colorScale>
    </cfRule>
    <cfRule type="colorScale" priority="459">
      <colorScale>
        <cfvo type="min"/>
        <cfvo type="max"/>
        <color rgb="FFFFEF9C"/>
        <color rgb="FF63BE7B"/>
      </colorScale>
    </cfRule>
  </conditionalFormatting>
  <conditionalFormatting sqref="V14">
    <cfRule type="colorScale" priority="523">
      <colorScale>
        <cfvo type="min"/>
        <cfvo type="max"/>
        <color rgb="FFFFEF9C"/>
        <color rgb="FF63BE7B"/>
      </colorScale>
    </cfRule>
  </conditionalFormatting>
  <conditionalFormatting sqref="W14">
    <cfRule type="colorScale" priority="500">
      <colorScale>
        <cfvo type="min"/>
        <cfvo type="percentile" val="50"/>
        <cfvo type="max"/>
        <color rgb="FF63BE7B"/>
        <color rgb="FFFCFCFF"/>
        <color rgb="FFF8696B"/>
      </colorScale>
    </cfRule>
    <cfRule type="colorScale" priority="501">
      <colorScale>
        <cfvo type="min"/>
        <cfvo type="max"/>
        <color rgb="FF63BE7B"/>
        <color rgb="FFFCFCFF"/>
      </colorScale>
    </cfRule>
    <cfRule type="colorScale" priority="502">
      <colorScale>
        <cfvo type="min"/>
        <cfvo type="percentile" val="50"/>
        <cfvo type="max"/>
        <color rgb="FF63BE7B"/>
        <color rgb="FFFCFCFF"/>
        <color rgb="FFF8696B"/>
      </colorScale>
    </cfRule>
  </conditionalFormatting>
  <conditionalFormatting sqref="W14">
    <cfRule type="colorScale" priority="524">
      <colorScale>
        <cfvo type="min"/>
        <cfvo type="percentile" val="50"/>
        <cfvo type="max"/>
        <color rgb="FF63BE7B"/>
        <color rgb="FFFCFCFF"/>
        <color rgb="FFF8696B"/>
      </colorScale>
    </cfRule>
  </conditionalFormatting>
  <conditionalFormatting sqref="D14">
    <cfRule type="colorScale" priority="457">
      <colorScale>
        <cfvo type="min"/>
        <cfvo type="percentile" val="50"/>
        <cfvo type="max"/>
        <color rgb="FFF8696B"/>
        <color rgb="FFFCFCFF"/>
        <color rgb="FF63BE7B"/>
      </colorScale>
    </cfRule>
  </conditionalFormatting>
  <conditionalFormatting sqref="D14">
    <cfRule type="colorScale" priority="456">
      <colorScale>
        <cfvo type="min"/>
        <cfvo type="percentile" val="50"/>
        <cfvo type="max"/>
        <color rgb="FFF8696B"/>
        <color rgb="FFFCFCFF"/>
        <color rgb="FF63BE7B"/>
      </colorScale>
    </cfRule>
  </conditionalFormatting>
  <conditionalFormatting sqref="E14">
    <cfRule type="colorScale" priority="455">
      <colorScale>
        <cfvo type="min"/>
        <cfvo type="max"/>
        <color rgb="FFFCFCFF"/>
        <color rgb="FF63BE7B"/>
      </colorScale>
    </cfRule>
  </conditionalFormatting>
  <conditionalFormatting sqref="N14">
    <cfRule type="colorScale" priority="430">
      <colorScale>
        <cfvo type="min"/>
        <cfvo type="max"/>
        <color rgb="FFFCFCFF"/>
        <color rgb="FF63BE7B"/>
      </colorScale>
    </cfRule>
  </conditionalFormatting>
  <conditionalFormatting sqref="O14">
    <cfRule type="colorScale" priority="454">
      <colorScale>
        <cfvo type="min"/>
        <cfvo type="percentile" val="50"/>
        <cfvo type="max"/>
        <color rgb="FF63BE7B"/>
        <color rgb="FFFCFCFF"/>
        <color rgb="FFF8696B"/>
      </colorScale>
    </cfRule>
  </conditionalFormatting>
  <conditionalFormatting sqref="P14">
    <cfRule type="colorScale" priority="453">
      <colorScale>
        <cfvo type="min"/>
        <cfvo type="percentile" val="50"/>
        <cfvo type="max"/>
        <color rgb="FF63BE7B"/>
        <color rgb="FFFCFCFF"/>
        <color rgb="FFF8696B"/>
      </colorScale>
    </cfRule>
  </conditionalFormatting>
  <conditionalFormatting sqref="Q14">
    <cfRule type="colorScale" priority="452">
      <colorScale>
        <cfvo type="min"/>
        <cfvo type="percentile" val="50"/>
        <cfvo type="max"/>
        <color rgb="FFF8696B"/>
        <color rgb="FFFCFCFF"/>
        <color rgb="FF63BE7B"/>
      </colorScale>
    </cfRule>
  </conditionalFormatting>
  <conditionalFormatting sqref="R14">
    <cfRule type="colorScale" priority="447">
      <colorScale>
        <cfvo type="min"/>
        <cfvo type="percentile" val="50"/>
        <cfvo type="max"/>
        <color rgb="FFF8696B"/>
        <color rgb="FFFCFCFF"/>
        <color rgb="FF63BE7B"/>
      </colorScale>
    </cfRule>
    <cfRule type="colorScale" priority="451">
      <colorScale>
        <cfvo type="min"/>
        <cfvo type="max"/>
        <color rgb="FFFCFCFF"/>
        <color rgb="FF63BE7B"/>
      </colorScale>
    </cfRule>
  </conditionalFormatting>
  <conditionalFormatting sqref="S14">
    <cfRule type="colorScale" priority="448">
      <colorScale>
        <cfvo type="min"/>
        <cfvo type="percentile" val="50"/>
        <cfvo type="max"/>
        <color rgb="FFF8696B"/>
        <color rgb="FFFCFCFF"/>
        <color rgb="FF63BE7B"/>
      </colorScale>
    </cfRule>
  </conditionalFormatting>
  <conditionalFormatting sqref="S14">
    <cfRule type="colorScale" priority="450">
      <colorScale>
        <cfvo type="min"/>
        <cfvo type="max"/>
        <color rgb="FFFCFCFF"/>
        <color rgb="FF63BE7B"/>
      </colorScale>
    </cfRule>
  </conditionalFormatting>
  <conditionalFormatting sqref="T14">
    <cfRule type="colorScale" priority="449">
      <colorScale>
        <cfvo type="min"/>
        <cfvo type="percentile" val="50"/>
        <cfvo type="max"/>
        <color rgb="FFF8696B"/>
        <color rgb="FFFCFCFF"/>
        <color rgb="FF63BE7B"/>
      </colorScale>
    </cfRule>
  </conditionalFormatting>
  <conditionalFormatting sqref="U14">
    <cfRule type="colorScale" priority="446">
      <colorScale>
        <cfvo type="min"/>
        <cfvo type="percentile" val="50"/>
        <cfvo type="max"/>
        <color rgb="FFF8696B"/>
        <color rgb="FFFCFCFF"/>
        <color rgb="FF63BE7B"/>
      </colorScale>
    </cfRule>
  </conditionalFormatting>
  <conditionalFormatting sqref="V14">
    <cfRule type="colorScale" priority="421">
      <colorScale>
        <cfvo type="min"/>
        <cfvo type="percentile" val="50"/>
        <cfvo type="max"/>
        <color rgb="FF63BE7B"/>
        <color rgb="FFFCFCFF"/>
        <color rgb="FFF8696B"/>
      </colorScale>
    </cfRule>
  </conditionalFormatting>
  <conditionalFormatting sqref="W14">
    <cfRule type="colorScale" priority="445">
      <colorScale>
        <cfvo type="min"/>
        <cfvo type="percentile" val="50"/>
        <cfvo type="max"/>
        <color rgb="FF63BE7B"/>
        <color rgb="FFFCFCFF"/>
        <color rgb="FFF8696B"/>
      </colorScale>
    </cfRule>
  </conditionalFormatting>
  <conditionalFormatting sqref="D14">
    <cfRule type="colorScale" priority="444">
      <colorScale>
        <cfvo type="min"/>
        <cfvo type="percentile" val="50"/>
        <cfvo type="max"/>
        <color rgb="FFF8696B"/>
        <color rgb="FFFCFCFF"/>
        <color rgb="FF63BE7B"/>
      </colorScale>
    </cfRule>
  </conditionalFormatting>
  <conditionalFormatting sqref="E14">
    <cfRule type="colorScale" priority="443">
      <colorScale>
        <cfvo type="min"/>
        <cfvo type="max"/>
        <color rgb="FFFCFCFF"/>
        <color rgb="FF63BE7B"/>
      </colorScale>
    </cfRule>
  </conditionalFormatting>
  <conditionalFormatting sqref="O14">
    <cfRule type="colorScale" priority="442">
      <colorScale>
        <cfvo type="min"/>
        <cfvo type="percentile" val="50"/>
        <cfvo type="max"/>
        <color rgb="FF63BE7B"/>
        <color rgb="FFFCFCFF"/>
        <color rgb="FFF8696B"/>
      </colorScale>
    </cfRule>
  </conditionalFormatting>
  <conditionalFormatting sqref="P14">
    <cfRule type="colorScale" priority="441">
      <colorScale>
        <cfvo type="min"/>
        <cfvo type="percentile" val="50"/>
        <cfvo type="max"/>
        <color rgb="FF63BE7B"/>
        <color rgb="FFFCFCFF"/>
        <color rgb="FFF8696B"/>
      </colorScale>
    </cfRule>
  </conditionalFormatting>
  <conditionalFormatting sqref="Q14">
    <cfRule type="colorScale" priority="440">
      <colorScale>
        <cfvo type="min"/>
        <cfvo type="percentile" val="50"/>
        <cfvo type="max"/>
        <color rgb="FFF8696B"/>
        <color rgb="FFFCFCFF"/>
        <color rgb="FF63BE7B"/>
      </colorScale>
    </cfRule>
  </conditionalFormatting>
  <conditionalFormatting sqref="R14">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onditionalFormatting>
  <conditionalFormatting sqref="S14">
    <cfRule type="colorScale" priority="438">
      <colorScale>
        <cfvo type="min"/>
        <cfvo type="percentile" val="50"/>
        <cfvo type="max"/>
        <color rgb="FFF8696B"/>
        <color rgb="FFFCFCFF"/>
        <color rgb="FF63BE7B"/>
      </colorScale>
    </cfRule>
    <cfRule type="colorScale" priority="439">
      <colorScale>
        <cfvo type="min"/>
        <cfvo type="max"/>
        <color rgb="FFFCFCFF"/>
        <color rgb="FF63BE7B"/>
      </colorScale>
    </cfRule>
  </conditionalFormatting>
  <conditionalFormatting sqref="T14">
    <cfRule type="colorScale" priority="435">
      <colorScale>
        <cfvo type="min"/>
        <cfvo type="percentile" val="50"/>
        <cfvo type="max"/>
        <color rgb="FFF8696B"/>
        <color rgb="FFFCFCFF"/>
        <color rgb="FF63BE7B"/>
      </colorScale>
    </cfRule>
  </conditionalFormatting>
  <conditionalFormatting sqref="U14">
    <cfRule type="colorScale" priority="434">
      <colorScale>
        <cfvo type="min"/>
        <cfvo type="percentile" val="50"/>
        <cfvo type="max"/>
        <color rgb="FFF8696B"/>
        <color rgb="FFFCFCFF"/>
        <color rgb="FF63BE7B"/>
      </colorScale>
    </cfRule>
  </conditionalFormatting>
  <conditionalFormatting sqref="W14">
    <cfRule type="colorScale" priority="433">
      <colorScale>
        <cfvo type="min"/>
        <cfvo type="percentile" val="50"/>
        <cfvo type="max"/>
        <color rgb="FF63BE7B"/>
        <color rgb="FFFCFCFF"/>
        <color rgb="FFF8696B"/>
      </colorScale>
    </cfRule>
  </conditionalFormatting>
  <conditionalFormatting sqref="D14">
    <cfRule type="colorScale" priority="432">
      <colorScale>
        <cfvo type="min"/>
        <cfvo type="percentile" val="50"/>
        <cfvo type="max"/>
        <color rgb="FFF8696B"/>
        <color rgb="FFFCFCFF"/>
        <color rgb="FF63BE7B"/>
      </colorScale>
    </cfRule>
  </conditionalFormatting>
  <conditionalFormatting sqref="E14">
    <cfRule type="colorScale" priority="431">
      <colorScale>
        <cfvo type="min"/>
        <cfvo type="max"/>
        <color rgb="FFFCFCFF"/>
        <color rgb="FF63BE7B"/>
      </colorScale>
    </cfRule>
  </conditionalFormatting>
  <conditionalFormatting sqref="O14">
    <cfRule type="colorScale" priority="429">
      <colorScale>
        <cfvo type="min"/>
        <cfvo type="percentile" val="50"/>
        <cfvo type="max"/>
        <color rgb="FF63BE7B"/>
        <color rgb="FFFCFCFF"/>
        <color rgb="FFF8696B"/>
      </colorScale>
    </cfRule>
  </conditionalFormatting>
  <conditionalFormatting sqref="P14">
    <cfRule type="colorScale" priority="428">
      <colorScale>
        <cfvo type="min"/>
        <cfvo type="percentile" val="50"/>
        <cfvo type="max"/>
        <color rgb="FF63BE7B"/>
        <color rgb="FFFCFCFF"/>
        <color rgb="FFF8696B"/>
      </colorScale>
    </cfRule>
  </conditionalFormatting>
  <conditionalFormatting sqref="Q14">
    <cfRule type="colorScale" priority="427">
      <colorScale>
        <cfvo type="min"/>
        <cfvo type="percentile" val="50"/>
        <cfvo type="max"/>
        <color rgb="FFF8696B"/>
        <color rgb="FFFCFCFF"/>
        <color rgb="FF63BE7B"/>
      </colorScale>
    </cfRule>
  </conditionalFormatting>
  <conditionalFormatting sqref="R14">
    <cfRule type="colorScale" priority="426">
      <colorScale>
        <cfvo type="min"/>
        <cfvo type="max"/>
        <color rgb="FFFCFCFF"/>
        <color rgb="FF63BE7B"/>
      </colorScale>
    </cfRule>
  </conditionalFormatting>
  <conditionalFormatting sqref="S14">
    <cfRule type="colorScale" priority="423">
      <colorScale>
        <cfvo type="min"/>
        <cfvo type="percentile" val="50"/>
        <cfvo type="max"/>
        <color rgb="FFF8696B"/>
        <color rgb="FFFCFCFF"/>
        <color rgb="FF63BE7B"/>
      </colorScale>
    </cfRule>
    <cfRule type="colorScale" priority="425">
      <colorScale>
        <cfvo type="min"/>
        <cfvo type="max"/>
        <color rgb="FFFCFCFF"/>
        <color rgb="FF63BE7B"/>
      </colorScale>
    </cfRule>
  </conditionalFormatting>
  <conditionalFormatting sqref="T14">
    <cfRule type="colorScale" priority="424">
      <colorScale>
        <cfvo type="min"/>
        <cfvo type="percentile" val="50"/>
        <cfvo type="max"/>
        <color rgb="FFF8696B"/>
        <color rgb="FFFCFCFF"/>
        <color rgb="FF63BE7B"/>
      </colorScale>
    </cfRule>
  </conditionalFormatting>
  <conditionalFormatting sqref="U14">
    <cfRule type="colorScale" priority="422">
      <colorScale>
        <cfvo type="min"/>
        <cfvo type="percentile" val="50"/>
        <cfvo type="max"/>
        <color rgb="FFF8696B"/>
        <color rgb="FFFCFCFF"/>
        <color rgb="FF63BE7B"/>
      </colorScale>
    </cfRule>
  </conditionalFormatting>
  <conditionalFormatting sqref="W14">
    <cfRule type="colorScale" priority="420">
      <colorScale>
        <cfvo type="min"/>
        <cfvo type="percentile" val="50"/>
        <cfvo type="max"/>
        <color rgb="FF63BE7B"/>
        <color rgb="FFFCFCFF"/>
        <color rgb="FFF8696B"/>
      </colorScale>
    </cfRule>
  </conditionalFormatting>
  <conditionalFormatting sqref="N14">
    <cfRule type="colorScale" priority="525">
      <colorScale>
        <cfvo type="min"/>
        <cfvo type="max"/>
        <color rgb="FFFFEF9C"/>
        <color rgb="FF63BE7B"/>
      </colorScale>
    </cfRule>
    <cfRule type="colorScale" priority="526">
      <colorScale>
        <cfvo type="min"/>
        <cfvo type="max"/>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FEB84"/>
        <color rgb="FF63BE7B"/>
      </colorScale>
    </cfRule>
    <cfRule type="colorScale" priority="529">
      <colorScale>
        <cfvo type="min"/>
        <cfvo type="max"/>
        <color rgb="FFFFEF9C"/>
        <color rgb="FF63BE7B"/>
      </colorScale>
    </cfRule>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5A8AC6"/>
      </colorScale>
    </cfRule>
    <cfRule type="colorScale" priority="534">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FEB84"/>
        <color rgb="FF63BE7B"/>
      </colorScale>
    </cfRule>
    <cfRule type="colorScale" priority="541">
      <colorScale>
        <cfvo type="min"/>
        <cfvo type="max"/>
        <color rgb="FFFFEF9C"/>
        <color rgb="FF63BE7B"/>
      </colorScale>
    </cfRule>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percentile" val="50"/>
        <cfvo type="max"/>
        <color rgb="FFF8696B"/>
        <color rgb="FFFFEB84"/>
        <color rgb="FF63BE7B"/>
      </colorScale>
    </cfRule>
    <cfRule type="colorScale" priority="545">
      <colorScale>
        <cfvo type="min"/>
        <cfvo type="max"/>
        <color rgb="FFFFEF9C"/>
        <color rgb="FF63BE7B"/>
      </colorScale>
    </cfRule>
    <cfRule type="colorScale" priority="546">
      <colorScale>
        <cfvo type="min"/>
        <cfvo type="max"/>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FEB84"/>
        <color rgb="FF63BE7B"/>
      </colorScale>
    </cfRule>
  </conditionalFormatting>
  <conditionalFormatting sqref="D14">
    <cfRule type="colorScale" priority="419">
      <colorScale>
        <cfvo type="min"/>
        <cfvo type="percentile" val="50"/>
        <cfvo type="max"/>
        <color rgb="FFF8696B"/>
        <color rgb="FFFCFCFF"/>
        <color rgb="FF63BE7B"/>
      </colorScale>
    </cfRule>
  </conditionalFormatting>
  <conditionalFormatting sqref="N14">
    <cfRule type="colorScale" priority="378">
      <colorScale>
        <cfvo type="min"/>
        <cfvo type="max"/>
        <color rgb="FFFCFCFF"/>
        <color rgb="FF63BE7B"/>
      </colorScale>
    </cfRule>
  </conditionalFormatting>
  <conditionalFormatting sqref="O14">
    <cfRule type="colorScale" priority="377">
      <colorScale>
        <cfvo type="min"/>
        <cfvo type="percentile" val="50"/>
        <cfvo type="max"/>
        <color rgb="FF63BE7B"/>
        <color rgb="FFFCFCFF"/>
        <color rgb="FFF8696B"/>
      </colorScale>
    </cfRule>
  </conditionalFormatting>
  <conditionalFormatting sqref="P14">
    <cfRule type="colorScale" priority="376">
      <colorScale>
        <cfvo type="min"/>
        <cfvo type="percentile" val="50"/>
        <cfvo type="max"/>
        <color rgb="FF63BE7B"/>
        <color rgb="FFFCFCFF"/>
        <color rgb="FFF8696B"/>
      </colorScale>
    </cfRule>
  </conditionalFormatting>
  <conditionalFormatting sqref="Q14">
    <cfRule type="colorScale" priority="375">
      <colorScale>
        <cfvo type="min"/>
        <cfvo type="percentile" val="50"/>
        <cfvo type="max"/>
        <color rgb="FFF8696B"/>
        <color rgb="FFFCFCFF"/>
        <color rgb="FF63BE7B"/>
      </colorScale>
    </cfRule>
  </conditionalFormatting>
  <conditionalFormatting sqref="R14">
    <cfRule type="colorScale" priority="374">
      <colorScale>
        <cfvo type="min"/>
        <cfvo type="max"/>
        <color rgb="FFFCFCFF"/>
        <color rgb="FF63BE7B"/>
      </colorScale>
    </cfRule>
  </conditionalFormatting>
  <conditionalFormatting sqref="S14">
    <cfRule type="colorScale" priority="373">
      <colorScale>
        <cfvo type="min"/>
        <cfvo type="percentile" val="50"/>
        <cfvo type="max"/>
        <color rgb="FFF8696B"/>
        <color rgb="FFFCFCFF"/>
        <color rgb="FF63BE7B"/>
      </colorScale>
    </cfRule>
  </conditionalFormatting>
  <conditionalFormatting sqref="T14">
    <cfRule type="colorScale" priority="372">
      <colorScale>
        <cfvo type="min"/>
        <cfvo type="percentile" val="50"/>
        <cfvo type="max"/>
        <color rgb="FFF8696B"/>
        <color rgb="FFFCFCFF"/>
        <color rgb="FF63BE7B"/>
      </colorScale>
    </cfRule>
  </conditionalFormatting>
  <conditionalFormatting sqref="U14">
    <cfRule type="colorScale" priority="371">
      <colorScale>
        <cfvo type="min"/>
        <cfvo type="percentile" val="50"/>
        <cfvo type="max"/>
        <color rgb="FFF8696B"/>
        <color rgb="FFFCFCFF"/>
        <color rgb="FF63BE7B"/>
      </colorScale>
    </cfRule>
  </conditionalFormatting>
  <conditionalFormatting sqref="V14">
    <cfRule type="colorScale" priority="370">
      <colorScale>
        <cfvo type="min"/>
        <cfvo type="percentile" val="50"/>
        <cfvo type="max"/>
        <color rgb="FF63BE7B"/>
        <color rgb="FFFCFCFF"/>
        <color rgb="FFF8696B"/>
      </colorScale>
    </cfRule>
  </conditionalFormatting>
  <conditionalFormatting sqref="W14">
    <cfRule type="colorScale" priority="369">
      <colorScale>
        <cfvo type="min"/>
        <cfvo type="percentile" val="50"/>
        <cfvo type="max"/>
        <color rgb="FF63BE7B"/>
        <color rgb="FFFCFCFF"/>
        <color rgb="FFF8696B"/>
      </colorScale>
    </cfRule>
  </conditionalFormatting>
  <conditionalFormatting sqref="D14">
    <cfRule type="colorScale" priority="418">
      <colorScale>
        <cfvo type="min"/>
        <cfvo type="percentile" val="50"/>
        <cfvo type="max"/>
        <color rgb="FFF8696B"/>
        <color rgb="FFFCFCFF"/>
        <color rgb="FF63BE7B"/>
      </colorScale>
    </cfRule>
  </conditionalFormatting>
  <conditionalFormatting sqref="E14">
    <cfRule type="colorScale" priority="417">
      <colorScale>
        <cfvo type="min"/>
        <cfvo type="max"/>
        <color rgb="FFFCFCFF"/>
        <color rgb="FF63BE7B"/>
      </colorScale>
    </cfRule>
  </conditionalFormatting>
  <conditionalFormatting sqref="F14:M14">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F14:M14">
    <cfRule type="colorScale" priority="414">
      <colorScale>
        <cfvo type="min"/>
        <cfvo type="max"/>
        <color rgb="FFFCFCFF"/>
        <color rgb="FF63BE7B"/>
      </colorScale>
    </cfRule>
    <cfRule type="colorScale" priority="415">
      <colorScale>
        <cfvo type="min"/>
        <cfvo type="max"/>
        <color rgb="FFFCFCFF"/>
        <color rgb="FF63BE7B"/>
      </colorScale>
    </cfRule>
    <cfRule type="colorScale" priority="416">
      <colorScale>
        <cfvo type="min"/>
        <cfvo type="max"/>
        <color rgb="FFFCFCFF"/>
        <color rgb="FF63BE7B"/>
      </colorScale>
    </cfRule>
  </conditionalFormatting>
  <conditionalFormatting sqref="F14">
    <cfRule type="colorScale" priority="410">
      <colorScale>
        <cfvo type="min"/>
        <cfvo type="max"/>
        <color rgb="FFFCFCFF"/>
        <color rgb="FF63BE7B"/>
      </colorScale>
    </cfRule>
  </conditionalFormatting>
  <conditionalFormatting sqref="F14">
    <cfRule type="colorScale" priority="409">
      <colorScale>
        <cfvo type="min"/>
        <cfvo type="max"/>
        <color rgb="FFFCFCFF"/>
        <color rgb="FF63BE7B"/>
      </colorScale>
    </cfRule>
  </conditionalFormatting>
  <conditionalFormatting sqref="F14">
    <cfRule type="colorScale" priority="408">
      <colorScale>
        <cfvo type="min"/>
        <cfvo type="max"/>
        <color rgb="FFFCFCFF"/>
        <color rgb="FF63BE7B"/>
      </colorScale>
    </cfRule>
  </conditionalFormatting>
  <conditionalFormatting sqref="F14">
    <cfRule type="colorScale" priority="407">
      <colorScale>
        <cfvo type="min"/>
        <cfvo type="max"/>
        <color rgb="FFFCFCFF"/>
        <color rgb="FF63BE7B"/>
      </colorScale>
    </cfRule>
  </conditionalFormatting>
  <conditionalFormatting sqref="G14">
    <cfRule type="colorScale" priority="406">
      <colorScale>
        <cfvo type="min"/>
        <cfvo type="max"/>
        <color rgb="FFFCFCFF"/>
        <color rgb="FF63BE7B"/>
      </colorScale>
    </cfRule>
  </conditionalFormatting>
  <conditionalFormatting sqref="G14">
    <cfRule type="colorScale" priority="405">
      <colorScale>
        <cfvo type="min"/>
        <cfvo type="max"/>
        <color rgb="FFFCFCFF"/>
        <color rgb="FF63BE7B"/>
      </colorScale>
    </cfRule>
  </conditionalFormatting>
  <conditionalFormatting sqref="G14">
    <cfRule type="colorScale" priority="404">
      <colorScale>
        <cfvo type="min"/>
        <cfvo type="max"/>
        <color rgb="FFFCFCFF"/>
        <color rgb="FF63BE7B"/>
      </colorScale>
    </cfRule>
  </conditionalFormatting>
  <conditionalFormatting sqref="G14">
    <cfRule type="colorScale" priority="403">
      <colorScale>
        <cfvo type="min"/>
        <cfvo type="max"/>
        <color rgb="FFFCFCFF"/>
        <color rgb="FF63BE7B"/>
      </colorScale>
    </cfRule>
  </conditionalFormatting>
  <conditionalFormatting sqref="H14">
    <cfRule type="colorScale" priority="402">
      <colorScale>
        <cfvo type="min"/>
        <cfvo type="max"/>
        <color rgb="FFFCFCFF"/>
        <color rgb="FF63BE7B"/>
      </colorScale>
    </cfRule>
  </conditionalFormatting>
  <conditionalFormatting sqref="H14">
    <cfRule type="colorScale" priority="401">
      <colorScale>
        <cfvo type="min"/>
        <cfvo type="max"/>
        <color rgb="FFFCFCFF"/>
        <color rgb="FF63BE7B"/>
      </colorScale>
    </cfRule>
  </conditionalFormatting>
  <conditionalFormatting sqref="H14">
    <cfRule type="colorScale" priority="400">
      <colorScale>
        <cfvo type="min"/>
        <cfvo type="max"/>
        <color rgb="FFFCFCFF"/>
        <color rgb="FF63BE7B"/>
      </colorScale>
    </cfRule>
  </conditionalFormatting>
  <conditionalFormatting sqref="H14">
    <cfRule type="colorScale" priority="399">
      <colorScale>
        <cfvo type="min"/>
        <cfvo type="max"/>
        <color rgb="FFFCFCFF"/>
        <color rgb="FF63BE7B"/>
      </colorScale>
    </cfRule>
  </conditionalFormatting>
  <conditionalFormatting sqref="I14">
    <cfRule type="colorScale" priority="398">
      <colorScale>
        <cfvo type="min"/>
        <cfvo type="max"/>
        <color rgb="FFFCFCFF"/>
        <color rgb="FF63BE7B"/>
      </colorScale>
    </cfRule>
  </conditionalFormatting>
  <conditionalFormatting sqref="I14">
    <cfRule type="colorScale" priority="397">
      <colorScale>
        <cfvo type="min"/>
        <cfvo type="max"/>
        <color rgb="FFFCFCFF"/>
        <color rgb="FF63BE7B"/>
      </colorScale>
    </cfRule>
  </conditionalFormatting>
  <conditionalFormatting sqref="I14">
    <cfRule type="colorScale" priority="396">
      <colorScale>
        <cfvo type="min"/>
        <cfvo type="max"/>
        <color rgb="FFFCFCFF"/>
        <color rgb="FF63BE7B"/>
      </colorScale>
    </cfRule>
  </conditionalFormatting>
  <conditionalFormatting sqref="I14">
    <cfRule type="colorScale" priority="395">
      <colorScale>
        <cfvo type="min"/>
        <cfvo type="max"/>
        <color rgb="FFFCFCFF"/>
        <color rgb="FF63BE7B"/>
      </colorScale>
    </cfRule>
  </conditionalFormatting>
  <conditionalFormatting sqref="J14">
    <cfRule type="colorScale" priority="394">
      <colorScale>
        <cfvo type="min"/>
        <cfvo type="max"/>
        <color rgb="FFFCFCFF"/>
        <color rgb="FF63BE7B"/>
      </colorScale>
    </cfRule>
  </conditionalFormatting>
  <conditionalFormatting sqref="J14">
    <cfRule type="colorScale" priority="393">
      <colorScale>
        <cfvo type="min"/>
        <cfvo type="max"/>
        <color rgb="FFFCFCFF"/>
        <color rgb="FF63BE7B"/>
      </colorScale>
    </cfRule>
  </conditionalFormatting>
  <conditionalFormatting sqref="J14">
    <cfRule type="colorScale" priority="392">
      <colorScale>
        <cfvo type="min"/>
        <cfvo type="max"/>
        <color rgb="FFFCFCFF"/>
        <color rgb="FF63BE7B"/>
      </colorScale>
    </cfRule>
  </conditionalFormatting>
  <conditionalFormatting sqref="J14">
    <cfRule type="colorScale" priority="391">
      <colorScale>
        <cfvo type="min"/>
        <cfvo type="max"/>
        <color rgb="FFFCFCFF"/>
        <color rgb="FF63BE7B"/>
      </colorScale>
    </cfRule>
  </conditionalFormatting>
  <conditionalFormatting sqref="K14">
    <cfRule type="colorScale" priority="390">
      <colorScale>
        <cfvo type="min"/>
        <cfvo type="max"/>
        <color rgb="FFFCFCFF"/>
        <color rgb="FF63BE7B"/>
      </colorScale>
    </cfRule>
  </conditionalFormatting>
  <conditionalFormatting sqref="K14">
    <cfRule type="colorScale" priority="389">
      <colorScale>
        <cfvo type="min"/>
        <cfvo type="max"/>
        <color rgb="FFFCFCFF"/>
        <color rgb="FF63BE7B"/>
      </colorScale>
    </cfRule>
  </conditionalFormatting>
  <conditionalFormatting sqref="K14">
    <cfRule type="colorScale" priority="388">
      <colorScale>
        <cfvo type="min"/>
        <cfvo type="max"/>
        <color rgb="FFFCFCFF"/>
        <color rgb="FF63BE7B"/>
      </colorScale>
    </cfRule>
  </conditionalFormatting>
  <conditionalFormatting sqref="K14">
    <cfRule type="colorScale" priority="387">
      <colorScale>
        <cfvo type="min"/>
        <cfvo type="max"/>
        <color rgb="FFFCFCFF"/>
        <color rgb="FF63BE7B"/>
      </colorScale>
    </cfRule>
  </conditionalFormatting>
  <conditionalFormatting sqref="L14">
    <cfRule type="colorScale" priority="386">
      <colorScale>
        <cfvo type="min"/>
        <cfvo type="max"/>
        <color rgb="FFFCFCFF"/>
        <color rgb="FF63BE7B"/>
      </colorScale>
    </cfRule>
  </conditionalFormatting>
  <conditionalFormatting sqref="L14">
    <cfRule type="colorScale" priority="385">
      <colorScale>
        <cfvo type="min"/>
        <cfvo type="max"/>
        <color rgb="FFFCFCFF"/>
        <color rgb="FF63BE7B"/>
      </colorScale>
    </cfRule>
  </conditionalFormatting>
  <conditionalFormatting sqref="L14">
    <cfRule type="colorScale" priority="384">
      <colorScale>
        <cfvo type="min"/>
        <cfvo type="max"/>
        <color rgb="FFFCFCFF"/>
        <color rgb="FF63BE7B"/>
      </colorScale>
    </cfRule>
  </conditionalFormatting>
  <conditionalFormatting sqref="L14">
    <cfRule type="colorScale" priority="383">
      <colorScale>
        <cfvo type="min"/>
        <cfvo type="max"/>
        <color rgb="FFFCFCFF"/>
        <color rgb="FF63BE7B"/>
      </colorScale>
    </cfRule>
  </conditionalFormatting>
  <conditionalFormatting sqref="M14">
    <cfRule type="colorScale" priority="382">
      <colorScale>
        <cfvo type="min"/>
        <cfvo type="max"/>
        <color rgb="FFFCFCFF"/>
        <color rgb="FF63BE7B"/>
      </colorScale>
    </cfRule>
  </conditionalFormatting>
  <conditionalFormatting sqref="M14">
    <cfRule type="colorScale" priority="381">
      <colorScale>
        <cfvo type="min"/>
        <cfvo type="max"/>
        <color rgb="FFFCFCFF"/>
        <color rgb="FF63BE7B"/>
      </colorScale>
    </cfRule>
  </conditionalFormatting>
  <conditionalFormatting sqref="M14">
    <cfRule type="colorScale" priority="380">
      <colorScale>
        <cfvo type="min"/>
        <cfvo type="max"/>
        <color rgb="FFFCFCFF"/>
        <color rgb="FF63BE7B"/>
      </colorScale>
    </cfRule>
  </conditionalFormatting>
  <conditionalFormatting sqref="M14">
    <cfRule type="colorScale" priority="379">
      <colorScale>
        <cfvo type="min"/>
        <cfvo type="max"/>
        <color rgb="FFFCFCFF"/>
        <color rgb="FF63BE7B"/>
      </colorScale>
    </cfRule>
  </conditionalFormatting>
  <conditionalFormatting sqref="D14">
    <cfRule type="colorScale" priority="367">
      <colorScale>
        <cfvo type="min"/>
        <cfvo type="percentile" val="50"/>
        <cfvo type="max"/>
        <color rgb="FFF8696B"/>
        <color rgb="FFFCFCFF"/>
        <color rgb="FF63BE7B"/>
      </colorScale>
    </cfRule>
  </conditionalFormatting>
  <conditionalFormatting sqref="G14">
    <cfRule type="colorScale" priority="364">
      <colorScale>
        <cfvo type="min"/>
        <cfvo type="max"/>
        <color rgb="FFFCFCFF"/>
        <color rgb="FF63BE7B"/>
      </colorScale>
    </cfRule>
  </conditionalFormatting>
  <conditionalFormatting sqref="J14">
    <cfRule type="colorScale" priority="361">
      <colorScale>
        <cfvo type="min"/>
        <cfvo type="max"/>
        <color rgb="FFFCFCFF"/>
        <color rgb="FF63BE7B"/>
      </colorScale>
    </cfRule>
  </conditionalFormatting>
  <conditionalFormatting sqref="M14">
    <cfRule type="colorScale" priority="358">
      <colorScale>
        <cfvo type="min"/>
        <cfvo type="max"/>
        <color rgb="FFFCFCFF"/>
        <color rgb="FF63BE7B"/>
      </colorScale>
    </cfRule>
  </conditionalFormatting>
  <conditionalFormatting sqref="N14">
    <cfRule type="colorScale" priority="357">
      <colorScale>
        <cfvo type="min"/>
        <cfvo type="max"/>
        <color rgb="FFFCFCFF"/>
        <color rgb="FF63BE7B"/>
      </colorScale>
    </cfRule>
  </conditionalFormatting>
  <conditionalFormatting sqref="O14">
    <cfRule type="colorScale" priority="356">
      <colorScale>
        <cfvo type="min"/>
        <cfvo type="percentile" val="50"/>
        <cfvo type="max"/>
        <color rgb="FF63BE7B"/>
        <color rgb="FFFCFCFF"/>
        <color rgb="FFF8696B"/>
      </colorScale>
    </cfRule>
    <cfRule type="colorScale" priority="368">
      <colorScale>
        <cfvo type="min"/>
        <cfvo type="max"/>
        <color rgb="FFFCFCFF"/>
        <color rgb="FF63BE7B"/>
      </colorScale>
    </cfRule>
  </conditionalFormatting>
  <conditionalFormatting sqref="P14">
    <cfRule type="colorScale" priority="355">
      <colorScale>
        <cfvo type="min"/>
        <cfvo type="percentile" val="50"/>
        <cfvo type="max"/>
        <color rgb="FF63BE7B"/>
        <color rgb="FFFCFCFF"/>
        <color rgb="FFF8696B"/>
      </colorScale>
    </cfRule>
  </conditionalFormatting>
  <conditionalFormatting sqref="Q14">
    <cfRule type="colorScale" priority="354">
      <colorScale>
        <cfvo type="min"/>
        <cfvo type="percentile" val="50"/>
        <cfvo type="max"/>
        <color rgb="FFF8696B"/>
        <color rgb="FFFCFCFF"/>
        <color rgb="FF63BE7B"/>
      </colorScale>
    </cfRule>
  </conditionalFormatting>
  <conditionalFormatting sqref="R14">
    <cfRule type="colorScale" priority="353">
      <colorScale>
        <cfvo type="min"/>
        <cfvo type="max"/>
        <color rgb="FFFCFCFF"/>
        <color rgb="FF63BE7B"/>
      </colorScale>
    </cfRule>
  </conditionalFormatting>
  <conditionalFormatting sqref="S14">
    <cfRule type="colorScale" priority="352">
      <colorScale>
        <cfvo type="min"/>
        <cfvo type="percentile" val="50"/>
        <cfvo type="max"/>
        <color rgb="FFF8696B"/>
        <color rgb="FFFCFCFF"/>
        <color rgb="FF63BE7B"/>
      </colorScale>
    </cfRule>
  </conditionalFormatting>
  <conditionalFormatting sqref="T14">
    <cfRule type="colorScale" priority="351">
      <colorScale>
        <cfvo type="min"/>
        <cfvo type="percentile" val="50"/>
        <cfvo type="max"/>
        <color rgb="FFF8696B"/>
        <color rgb="FFFCFCFF"/>
        <color rgb="FF63BE7B"/>
      </colorScale>
    </cfRule>
  </conditionalFormatting>
  <conditionalFormatting sqref="U14">
    <cfRule type="colorScale" priority="350">
      <colorScale>
        <cfvo type="min"/>
        <cfvo type="percentile" val="50"/>
        <cfvo type="max"/>
        <color rgb="FFF8696B"/>
        <color rgb="FFFCFCFF"/>
        <color rgb="FF63BE7B"/>
      </colorScale>
    </cfRule>
  </conditionalFormatting>
  <conditionalFormatting sqref="V14">
    <cfRule type="colorScale" priority="349">
      <colorScale>
        <cfvo type="min"/>
        <cfvo type="percentile" val="50"/>
        <cfvo type="max"/>
        <color rgb="FF63BE7B"/>
        <color rgb="FFFCFCFF"/>
        <color rgb="FFF8696B"/>
      </colorScale>
    </cfRule>
  </conditionalFormatting>
  <conditionalFormatting sqref="W14">
    <cfRule type="colorScale" priority="348">
      <colorScale>
        <cfvo type="min"/>
        <cfvo type="percentile" val="50"/>
        <cfvo type="max"/>
        <color rgb="FF63BE7B"/>
        <color rgb="FFFCFCFF"/>
        <color rgb="FFF8696B"/>
      </colorScale>
    </cfRule>
  </conditionalFormatting>
  <conditionalFormatting sqref="E14">
    <cfRule type="colorScale" priority="366">
      <colorScale>
        <cfvo type="min"/>
        <cfvo type="max"/>
        <color rgb="FFFCFCFF"/>
        <color rgb="FF63BE7B"/>
      </colorScale>
    </cfRule>
  </conditionalFormatting>
  <conditionalFormatting sqref="F14">
    <cfRule type="colorScale" priority="365">
      <colorScale>
        <cfvo type="min"/>
        <cfvo type="max"/>
        <color rgb="FFFCFCFF"/>
        <color rgb="FF63BE7B"/>
      </colorScale>
    </cfRule>
  </conditionalFormatting>
  <conditionalFormatting sqref="H14">
    <cfRule type="colorScale" priority="363">
      <colorScale>
        <cfvo type="min"/>
        <cfvo type="max"/>
        <color rgb="FFFCFCFF"/>
        <color rgb="FF63BE7B"/>
      </colorScale>
    </cfRule>
  </conditionalFormatting>
  <conditionalFormatting sqref="I14">
    <cfRule type="colorScale" priority="362">
      <colorScale>
        <cfvo type="min"/>
        <cfvo type="max"/>
        <color rgb="FFFCFCFF"/>
        <color rgb="FF63BE7B"/>
      </colorScale>
    </cfRule>
  </conditionalFormatting>
  <conditionalFormatting sqref="K14">
    <cfRule type="colorScale" priority="360">
      <colorScale>
        <cfvo type="min"/>
        <cfvo type="max"/>
        <color rgb="FFFCFCFF"/>
        <color rgb="FF63BE7B"/>
      </colorScale>
    </cfRule>
  </conditionalFormatting>
  <conditionalFormatting sqref="L14">
    <cfRule type="colorScale" priority="359">
      <colorScale>
        <cfvo type="min"/>
        <cfvo type="max"/>
        <color rgb="FFFCFCFF"/>
        <color rgb="FF63BE7B"/>
      </colorScale>
    </cfRule>
  </conditionalFormatting>
  <conditionalFormatting sqref="D6">
    <cfRule type="colorScale" priority="64097">
      <colorScale>
        <cfvo type="min"/>
        <cfvo type="percentile" val="50"/>
        <cfvo type="max"/>
        <color rgb="FFF8696B"/>
        <color rgb="FFFCFCFF"/>
        <color rgb="FF63BE7B"/>
      </colorScale>
    </cfRule>
  </conditionalFormatting>
  <conditionalFormatting sqref="D6">
    <cfRule type="colorScale" priority="64098">
      <colorScale>
        <cfvo type="min"/>
        <cfvo type="percentile" val="50"/>
        <cfvo type="max"/>
        <color rgb="FFF8696B"/>
        <color rgb="FFFCFCFF"/>
        <color rgb="FF63BE7B"/>
      </colorScale>
    </cfRule>
    <cfRule type="colorScale" priority="64099">
      <colorScale>
        <cfvo type="min"/>
        <cfvo type="percentile" val="50"/>
        <cfvo type="max"/>
        <color rgb="FFF8696B"/>
        <color rgb="FFFCFCFF"/>
        <color rgb="FF63BE7B"/>
      </colorScale>
    </cfRule>
    <cfRule type="colorScale" priority="64100">
      <colorScale>
        <cfvo type="min"/>
        <cfvo type="percentile" val="50"/>
        <cfvo type="max"/>
        <color rgb="FFF8696B"/>
        <color rgb="FFFCFCFF"/>
        <color rgb="FF63BE7B"/>
      </colorScale>
    </cfRule>
    <cfRule type="colorScale" priority="64101">
      <colorScale>
        <cfvo type="min"/>
        <cfvo type="percentile" val="50"/>
        <cfvo type="max"/>
        <color rgb="FFF8696B"/>
        <color rgb="FFFCFCFF"/>
        <color rgb="FF63BE7B"/>
      </colorScale>
    </cfRule>
    <cfRule type="colorScale" priority="64102">
      <colorScale>
        <cfvo type="min"/>
        <cfvo type="percentile" val="50"/>
        <cfvo type="max"/>
        <color rgb="FFF8696B"/>
        <color rgb="FFFCFCFF"/>
        <color rgb="FF63BE7B"/>
      </colorScale>
    </cfRule>
  </conditionalFormatting>
  <conditionalFormatting sqref="E6">
    <cfRule type="colorScale" priority="64103">
      <colorScale>
        <cfvo type="min"/>
        <cfvo type="max"/>
        <color rgb="FFFCFCFF"/>
        <color rgb="FF63BE7B"/>
      </colorScale>
    </cfRule>
  </conditionalFormatting>
  <conditionalFormatting sqref="E6">
    <cfRule type="colorScale" priority="64104">
      <colorScale>
        <cfvo type="min"/>
        <cfvo type="max"/>
        <color rgb="FFFCFCFF"/>
        <color rgb="FF63BE7B"/>
      </colorScale>
    </cfRule>
    <cfRule type="colorScale" priority="64105">
      <colorScale>
        <cfvo type="min"/>
        <cfvo type="max"/>
        <color rgb="FFFCFCFF"/>
        <color rgb="FF63BE7B"/>
      </colorScale>
    </cfRule>
    <cfRule type="colorScale" priority="64106">
      <colorScale>
        <cfvo type="min"/>
        <cfvo type="percentile" val="50"/>
        <cfvo type="max"/>
        <color rgb="FFF8696B"/>
        <color rgb="FFFCFCFF"/>
        <color rgb="FF63BE7B"/>
      </colorScale>
    </cfRule>
    <cfRule type="colorScale" priority="64107">
      <colorScale>
        <cfvo type="min"/>
        <cfvo type="max"/>
        <color rgb="FFFCFCFF"/>
        <color rgb="FF63BE7B"/>
      </colorScale>
    </cfRule>
    <cfRule type="colorScale" priority="64108">
      <colorScale>
        <cfvo type="min"/>
        <cfvo type="percentile" val="50"/>
        <cfvo type="max"/>
        <color rgb="FFF8696B"/>
        <color rgb="FFFCFCFF"/>
        <color rgb="FF63BE7B"/>
      </colorScale>
    </cfRule>
    <cfRule type="colorScale" priority="64109">
      <colorScale>
        <cfvo type="min"/>
        <cfvo type="max"/>
        <color rgb="FFFCFCFF"/>
        <color rgb="FF63BE7B"/>
      </colorScale>
    </cfRule>
    <cfRule type="colorScale" priority="64110">
      <colorScale>
        <cfvo type="min"/>
        <cfvo type="max"/>
        <color rgb="FFFCFCFF"/>
        <color rgb="FF63BE7B"/>
      </colorScale>
    </cfRule>
    <cfRule type="colorScale" priority="64111">
      <colorScale>
        <cfvo type="min"/>
        <cfvo type="max"/>
        <color rgb="FFFCFCFF"/>
        <color rgb="FF63BE7B"/>
      </colorScale>
    </cfRule>
  </conditionalFormatting>
  <conditionalFormatting sqref="N6">
    <cfRule type="colorScale" priority="64112">
      <colorScale>
        <cfvo type="min"/>
        <cfvo type="max"/>
        <color rgb="FFFCFCFF"/>
        <color rgb="FF63BE7B"/>
      </colorScale>
    </cfRule>
    <cfRule type="colorScale" priority="64113">
      <colorScale>
        <cfvo type="min"/>
        <cfvo type="max"/>
        <color rgb="FFFCFCFF"/>
        <color rgb="FF63BE7B"/>
      </colorScale>
    </cfRule>
    <cfRule type="colorScale" priority="64114">
      <colorScale>
        <cfvo type="min"/>
        <cfvo type="percentile" val="50"/>
        <cfvo type="max"/>
        <color rgb="FFF8696B"/>
        <color rgb="FFFFEB84"/>
        <color rgb="FF63BE7B"/>
      </colorScale>
    </cfRule>
    <cfRule type="colorScale" priority="64115">
      <colorScale>
        <cfvo type="min"/>
        <cfvo type="max"/>
        <color rgb="FFFFEF9C"/>
        <color rgb="FF63BE7B"/>
      </colorScale>
    </cfRule>
  </conditionalFormatting>
  <conditionalFormatting sqref="F6">
    <cfRule type="colorScale" priority="64120">
      <colorScale>
        <cfvo type="min"/>
        <cfvo type="max"/>
        <color rgb="FFFCFCFF"/>
        <color rgb="FF63BE7B"/>
      </colorScale>
    </cfRule>
  </conditionalFormatting>
  <conditionalFormatting sqref="F6">
    <cfRule type="colorScale" priority="64121">
      <colorScale>
        <cfvo type="min"/>
        <cfvo type="max"/>
        <color rgb="FFFCFCFF"/>
        <color rgb="FF63BE7B"/>
      </colorScale>
    </cfRule>
    <cfRule type="colorScale" priority="64122">
      <colorScale>
        <cfvo type="min"/>
        <cfvo type="max"/>
        <color rgb="FFFCFCFF"/>
        <color rgb="FF63BE7B"/>
      </colorScale>
    </cfRule>
    <cfRule type="colorScale" priority="64123">
      <colorScale>
        <cfvo type="min"/>
        <cfvo type="percentile" val="50"/>
        <cfvo type="max"/>
        <color rgb="FFF8696B"/>
        <color rgb="FFFCFCFF"/>
        <color rgb="FF63BE7B"/>
      </colorScale>
    </cfRule>
    <cfRule type="colorScale" priority="64124">
      <colorScale>
        <cfvo type="min"/>
        <cfvo type="max"/>
        <color rgb="FFFCFCFF"/>
        <color rgb="FF63BE7B"/>
      </colorScale>
    </cfRule>
    <cfRule type="colorScale" priority="64125">
      <colorScale>
        <cfvo type="min"/>
        <cfvo type="percentile" val="50"/>
        <cfvo type="max"/>
        <color rgb="FFF8696B"/>
        <color rgb="FFFCFCFF"/>
        <color rgb="FF63BE7B"/>
      </colorScale>
    </cfRule>
    <cfRule type="colorScale" priority="64126">
      <colorScale>
        <cfvo type="min"/>
        <cfvo type="max"/>
        <color rgb="FFFCFCFF"/>
        <color rgb="FF63BE7B"/>
      </colorScale>
    </cfRule>
    <cfRule type="colorScale" priority="64127">
      <colorScale>
        <cfvo type="min"/>
        <cfvo type="max"/>
        <color rgb="FFFCFCFF"/>
        <color rgb="FF63BE7B"/>
      </colorScale>
    </cfRule>
    <cfRule type="colorScale" priority="64128">
      <colorScale>
        <cfvo type="min"/>
        <cfvo type="max"/>
        <color rgb="FFFCFCFF"/>
        <color rgb="FF63BE7B"/>
      </colorScale>
    </cfRule>
  </conditionalFormatting>
  <conditionalFormatting sqref="G6">
    <cfRule type="colorScale" priority="64129">
      <colorScale>
        <cfvo type="min"/>
        <cfvo type="max"/>
        <color rgb="FFFCFCFF"/>
        <color rgb="FF63BE7B"/>
      </colorScale>
    </cfRule>
  </conditionalFormatting>
  <conditionalFormatting sqref="G6">
    <cfRule type="colorScale" priority="64130">
      <colorScale>
        <cfvo type="min"/>
        <cfvo type="max"/>
        <color rgb="FFFCFCFF"/>
        <color rgb="FF63BE7B"/>
      </colorScale>
    </cfRule>
    <cfRule type="colorScale" priority="64131">
      <colorScale>
        <cfvo type="min"/>
        <cfvo type="max"/>
        <color rgb="FFFCFCFF"/>
        <color rgb="FF63BE7B"/>
      </colorScale>
    </cfRule>
    <cfRule type="colorScale" priority="64132">
      <colorScale>
        <cfvo type="min"/>
        <cfvo type="percentile" val="50"/>
        <cfvo type="max"/>
        <color rgb="FFF8696B"/>
        <color rgb="FFFCFCFF"/>
        <color rgb="FF63BE7B"/>
      </colorScale>
    </cfRule>
    <cfRule type="colorScale" priority="64133">
      <colorScale>
        <cfvo type="min"/>
        <cfvo type="max"/>
        <color rgb="FFFCFCFF"/>
        <color rgb="FF63BE7B"/>
      </colorScale>
    </cfRule>
    <cfRule type="colorScale" priority="64134">
      <colorScale>
        <cfvo type="min"/>
        <cfvo type="percentile" val="50"/>
        <cfvo type="max"/>
        <color rgb="FFF8696B"/>
        <color rgb="FFFCFCFF"/>
        <color rgb="FF63BE7B"/>
      </colorScale>
    </cfRule>
    <cfRule type="colorScale" priority="64135">
      <colorScale>
        <cfvo type="min"/>
        <cfvo type="max"/>
        <color rgb="FFFCFCFF"/>
        <color rgb="FF63BE7B"/>
      </colorScale>
    </cfRule>
    <cfRule type="colorScale" priority="64136">
      <colorScale>
        <cfvo type="min"/>
        <cfvo type="max"/>
        <color rgb="FFFCFCFF"/>
        <color rgb="FF63BE7B"/>
      </colorScale>
    </cfRule>
    <cfRule type="colorScale" priority="64137">
      <colorScale>
        <cfvo type="min"/>
        <cfvo type="max"/>
        <color rgb="FFFCFCFF"/>
        <color rgb="FF63BE7B"/>
      </colorScale>
    </cfRule>
  </conditionalFormatting>
  <conditionalFormatting sqref="H6">
    <cfRule type="colorScale" priority="64138">
      <colorScale>
        <cfvo type="min"/>
        <cfvo type="max"/>
        <color rgb="FFFCFCFF"/>
        <color rgb="FF63BE7B"/>
      </colorScale>
    </cfRule>
  </conditionalFormatting>
  <conditionalFormatting sqref="H6">
    <cfRule type="colorScale" priority="64139">
      <colorScale>
        <cfvo type="min"/>
        <cfvo type="percentile" val="50"/>
        <cfvo type="max"/>
        <color rgb="FFF8696B"/>
        <color rgb="FFFCFCFF"/>
        <color rgb="FF63BE7B"/>
      </colorScale>
    </cfRule>
    <cfRule type="colorScale" priority="64140">
      <colorScale>
        <cfvo type="min"/>
        <cfvo type="max"/>
        <color rgb="FFFCFCFF"/>
        <color rgb="FF63BE7B"/>
      </colorScale>
    </cfRule>
    <cfRule type="colorScale" priority="64141">
      <colorScale>
        <cfvo type="min"/>
        <cfvo type="percentile" val="50"/>
        <cfvo type="max"/>
        <color rgb="FFF8696B"/>
        <color rgb="FFFCFCFF"/>
        <color rgb="FF63BE7B"/>
      </colorScale>
    </cfRule>
    <cfRule type="colorScale" priority="64142">
      <colorScale>
        <cfvo type="min"/>
        <cfvo type="max"/>
        <color rgb="FFFCFCFF"/>
        <color rgb="FF63BE7B"/>
      </colorScale>
    </cfRule>
    <cfRule type="colorScale" priority="64143">
      <colorScale>
        <cfvo type="min"/>
        <cfvo type="percentile" val="50"/>
        <cfvo type="max"/>
        <color rgb="FFF8696B"/>
        <color rgb="FFFCFCFF"/>
        <color rgb="FF63BE7B"/>
      </colorScale>
    </cfRule>
    <cfRule type="colorScale" priority="64144">
      <colorScale>
        <cfvo type="min"/>
        <cfvo type="percentile" val="50"/>
        <cfvo type="max"/>
        <color rgb="FFF8696B"/>
        <color rgb="FFFCFCFF"/>
        <color rgb="FF5A8AC6"/>
      </colorScale>
    </cfRule>
    <cfRule type="colorScale" priority="64145">
      <colorScale>
        <cfvo type="min"/>
        <cfvo type="percentile" val="50"/>
        <cfvo type="max"/>
        <color rgb="FFF8696B"/>
        <color rgb="FFFCFCFF"/>
        <color rgb="FF63BE7B"/>
      </colorScale>
    </cfRule>
    <cfRule type="colorScale" priority="64146">
      <colorScale>
        <cfvo type="min"/>
        <cfvo type="max"/>
        <color rgb="FFFCFCFF"/>
        <color rgb="FF63BE7B"/>
      </colorScale>
    </cfRule>
    <cfRule type="colorScale" priority="64147">
      <colorScale>
        <cfvo type="min"/>
        <cfvo type="percentile" val="50"/>
        <cfvo type="max"/>
        <color rgb="FFF8696B"/>
        <color rgb="FFFCFCFF"/>
        <color rgb="FF63BE7B"/>
      </colorScale>
    </cfRule>
    <cfRule type="colorScale" priority="64148">
      <colorScale>
        <cfvo type="min"/>
        <cfvo type="max"/>
        <color rgb="FFFCFCFF"/>
        <color rgb="FF63BE7B"/>
      </colorScale>
    </cfRule>
    <cfRule type="colorScale" priority="64149">
      <colorScale>
        <cfvo type="min"/>
        <cfvo type="percentile" val="50"/>
        <cfvo type="max"/>
        <color rgb="FFF8696B"/>
        <color rgb="FFFCFCFF"/>
        <color rgb="FF63BE7B"/>
      </colorScale>
    </cfRule>
    <cfRule type="colorScale" priority="64150">
      <colorScale>
        <cfvo type="min"/>
        <cfvo type="max"/>
        <color rgb="FFFCFCFF"/>
        <color rgb="FF63BE7B"/>
      </colorScale>
    </cfRule>
    <cfRule type="colorScale" priority="64151">
      <colorScale>
        <cfvo type="min"/>
        <cfvo type="percentile" val="50"/>
        <cfvo type="max"/>
        <color rgb="FFF8696B"/>
        <color rgb="FFFCFCFF"/>
        <color rgb="FF63BE7B"/>
      </colorScale>
    </cfRule>
    <cfRule type="colorScale" priority="64152">
      <colorScale>
        <cfvo type="min"/>
        <cfvo type="max"/>
        <color rgb="FFFCFCFF"/>
        <color rgb="FF63BE7B"/>
      </colorScale>
    </cfRule>
  </conditionalFormatting>
  <conditionalFormatting sqref="I6">
    <cfRule type="colorScale" priority="64153">
      <colorScale>
        <cfvo type="min"/>
        <cfvo type="max"/>
        <color rgb="FFFCFCFF"/>
        <color rgb="FF63BE7B"/>
      </colorScale>
    </cfRule>
  </conditionalFormatting>
  <conditionalFormatting sqref="I6">
    <cfRule type="colorScale" priority="64155">
      <colorScale>
        <cfvo type="min"/>
        <cfvo type="percentile" val="50"/>
        <cfvo type="max"/>
        <color rgb="FFF8696B"/>
        <color rgb="FFFCFCFF"/>
        <color rgb="FF63BE7B"/>
      </colorScale>
    </cfRule>
    <cfRule type="colorScale" priority="64156">
      <colorScale>
        <cfvo type="min"/>
        <cfvo type="max"/>
        <color rgb="FFFCFCFF"/>
        <color rgb="FF63BE7B"/>
      </colorScale>
    </cfRule>
    <cfRule type="colorScale" priority="64157">
      <colorScale>
        <cfvo type="min"/>
        <cfvo type="percentile" val="50"/>
        <cfvo type="max"/>
        <color rgb="FFF8696B"/>
        <color rgb="FFFCFCFF"/>
        <color rgb="FF63BE7B"/>
      </colorScale>
    </cfRule>
    <cfRule type="colorScale" priority="64158">
      <colorScale>
        <cfvo type="min"/>
        <cfvo type="max"/>
        <color rgb="FFFCFCFF"/>
        <color rgb="FF63BE7B"/>
      </colorScale>
    </cfRule>
    <cfRule type="colorScale" priority="64159">
      <colorScale>
        <cfvo type="min"/>
        <cfvo type="percentile" val="50"/>
        <cfvo type="max"/>
        <color rgb="FFF8696B"/>
        <color rgb="FFFCFCFF"/>
        <color rgb="FF63BE7B"/>
      </colorScale>
    </cfRule>
    <cfRule type="colorScale" priority="64160">
      <colorScale>
        <cfvo type="min"/>
        <cfvo type="percentile" val="50"/>
        <cfvo type="max"/>
        <color rgb="FFF8696B"/>
        <color rgb="FFFCFCFF"/>
        <color rgb="FF63BE7B"/>
      </colorScale>
    </cfRule>
    <cfRule type="colorScale" priority="64161">
      <colorScale>
        <cfvo type="min"/>
        <cfvo type="percentile" val="50"/>
        <cfvo type="max"/>
        <color rgb="FFF8696B"/>
        <color rgb="FFFCFCFF"/>
        <color rgb="FF5A8AC6"/>
      </colorScale>
    </cfRule>
    <cfRule type="colorScale" priority="64162">
      <colorScale>
        <cfvo type="min"/>
        <cfvo type="percentile" val="50"/>
        <cfvo type="max"/>
        <color rgb="FFF8696B"/>
        <color rgb="FFFCFCFF"/>
        <color rgb="FF63BE7B"/>
      </colorScale>
    </cfRule>
    <cfRule type="colorScale" priority="64163">
      <colorScale>
        <cfvo type="min"/>
        <cfvo type="percentile" val="50"/>
        <cfvo type="max"/>
        <color rgb="FFF8696B"/>
        <color rgb="FFFCFCFF"/>
        <color rgb="FF63BE7B"/>
      </colorScale>
    </cfRule>
    <cfRule type="colorScale" priority="64164">
      <colorScale>
        <cfvo type="min"/>
        <cfvo type="max"/>
        <color rgb="FFFCFCFF"/>
        <color rgb="FF63BE7B"/>
      </colorScale>
    </cfRule>
    <cfRule type="colorScale" priority="64165">
      <colorScale>
        <cfvo type="min"/>
        <cfvo type="percentile" val="50"/>
        <cfvo type="max"/>
        <color rgb="FFF8696B"/>
        <color rgb="FFFCFCFF"/>
        <color rgb="FF63BE7B"/>
      </colorScale>
    </cfRule>
    <cfRule type="colorScale" priority="64166">
      <colorScale>
        <cfvo type="min"/>
        <cfvo type="percentile" val="50"/>
        <cfvo type="max"/>
        <color rgb="FFF8696B"/>
        <color rgb="FFFCFCFF"/>
        <color rgb="FF63BE7B"/>
      </colorScale>
    </cfRule>
    <cfRule type="colorScale" priority="64167">
      <colorScale>
        <cfvo type="min"/>
        <cfvo type="max"/>
        <color rgb="FFFCFCFF"/>
        <color rgb="FF63BE7B"/>
      </colorScale>
    </cfRule>
    <cfRule type="colorScale" priority="64168">
      <colorScale>
        <cfvo type="min"/>
        <cfvo type="max"/>
        <color rgb="FFFCFCFF"/>
        <color rgb="FF63BE7B"/>
      </colorScale>
    </cfRule>
    <cfRule type="colorScale" priority="64169">
      <colorScale>
        <cfvo type="min"/>
        <cfvo type="percentile" val="50"/>
        <cfvo type="max"/>
        <color rgb="FFF8696B"/>
        <color rgb="FFFCFCFF"/>
        <color rgb="FF63BE7B"/>
      </colorScale>
    </cfRule>
    <cfRule type="colorScale" priority="64170">
      <colorScale>
        <cfvo type="min"/>
        <cfvo type="max"/>
        <color rgb="FFFCFCFF"/>
        <color rgb="FF63BE7B"/>
      </colorScale>
    </cfRule>
    <cfRule type="colorScale" priority="64171">
      <colorScale>
        <cfvo type="min"/>
        <cfvo type="percentile" val="50"/>
        <cfvo type="max"/>
        <color rgb="FFF8696B"/>
        <color rgb="FFFCFCFF"/>
        <color rgb="FF63BE7B"/>
      </colorScale>
    </cfRule>
    <cfRule type="colorScale" priority="64172">
      <colorScale>
        <cfvo type="min"/>
        <cfvo type="max"/>
        <color rgb="FFFCFCFF"/>
        <color rgb="FF63BE7B"/>
      </colorScale>
    </cfRule>
  </conditionalFormatting>
  <conditionalFormatting sqref="J6">
    <cfRule type="colorScale" priority="64173">
      <colorScale>
        <cfvo type="min"/>
        <cfvo type="max"/>
        <color rgb="FFFCFCFF"/>
        <color rgb="FF63BE7B"/>
      </colorScale>
    </cfRule>
  </conditionalFormatting>
  <conditionalFormatting sqref="J6">
    <cfRule type="colorScale" priority="64174">
      <colorScale>
        <cfvo type="min"/>
        <cfvo type="max"/>
        <color rgb="FFFCFCFF"/>
        <color rgb="FF63BE7B"/>
      </colorScale>
    </cfRule>
    <cfRule type="colorScale" priority="64175">
      <colorScale>
        <cfvo type="min"/>
        <cfvo type="max"/>
        <color rgb="FFFCFCFF"/>
        <color rgb="FF63BE7B"/>
      </colorScale>
    </cfRule>
    <cfRule type="colorScale" priority="64176">
      <colorScale>
        <cfvo type="min"/>
        <cfvo type="max"/>
        <color rgb="FFFCFCFF"/>
        <color rgb="FF63BE7B"/>
      </colorScale>
    </cfRule>
    <cfRule type="colorScale" priority="64177">
      <colorScale>
        <cfvo type="min"/>
        <cfvo type="percentile" val="50"/>
        <cfvo type="max"/>
        <color rgb="FFF8696B"/>
        <color rgb="FFFCFCFF"/>
        <color rgb="FF63BE7B"/>
      </colorScale>
    </cfRule>
    <cfRule type="colorScale" priority="64178">
      <colorScale>
        <cfvo type="min"/>
        <cfvo type="percentile" val="50"/>
        <cfvo type="max"/>
        <color rgb="FFF8696B"/>
        <color rgb="FFFCFCFF"/>
        <color rgb="FF63BE7B"/>
      </colorScale>
    </cfRule>
    <cfRule type="colorScale" priority="64179">
      <colorScale>
        <cfvo type="min"/>
        <cfvo type="max"/>
        <color rgb="FFFCFCFF"/>
        <color rgb="FF63BE7B"/>
      </colorScale>
    </cfRule>
    <cfRule type="colorScale" priority="64180">
      <colorScale>
        <cfvo type="min"/>
        <cfvo type="percentile" val="50"/>
        <cfvo type="max"/>
        <color rgb="FFF8696B"/>
        <color rgb="FFFCFCFF"/>
        <color rgb="FF63BE7B"/>
      </colorScale>
    </cfRule>
    <cfRule type="colorScale" priority="64181">
      <colorScale>
        <cfvo type="min"/>
        <cfvo type="max"/>
        <color rgb="FFFCFCFF"/>
        <color rgb="FF63BE7B"/>
      </colorScale>
    </cfRule>
    <cfRule type="colorScale" priority="64182">
      <colorScale>
        <cfvo type="min"/>
        <cfvo type="max"/>
        <color rgb="FFFCFCFF"/>
        <color rgb="FF63BE7B"/>
      </colorScale>
    </cfRule>
    <cfRule type="colorScale" priority="64183">
      <colorScale>
        <cfvo type="min"/>
        <cfvo type="percentile" val="50"/>
        <cfvo type="max"/>
        <color rgb="FFF8696B"/>
        <color rgb="FFFCFCFF"/>
        <color rgb="FF63BE7B"/>
      </colorScale>
    </cfRule>
    <cfRule type="colorScale" priority="64184">
      <colorScale>
        <cfvo type="min"/>
        <cfvo type="max"/>
        <color rgb="FFFCFCFF"/>
        <color rgb="FF63BE7B"/>
      </colorScale>
    </cfRule>
  </conditionalFormatting>
  <conditionalFormatting sqref="K6">
    <cfRule type="colorScale" priority="64185">
      <colorScale>
        <cfvo type="min"/>
        <cfvo type="max"/>
        <color rgb="FFFCFCFF"/>
        <color rgb="FF63BE7B"/>
      </colorScale>
    </cfRule>
  </conditionalFormatting>
  <conditionalFormatting sqref="K6">
    <cfRule type="colorScale" priority="64186">
      <colorScale>
        <cfvo type="min"/>
        <cfvo type="percentile" val="50"/>
        <cfvo type="max"/>
        <color rgb="FFF8696B"/>
        <color rgb="FFFCFCFF"/>
        <color rgb="FF63BE7B"/>
      </colorScale>
    </cfRule>
    <cfRule type="colorScale" priority="64187">
      <colorScale>
        <cfvo type="min"/>
        <cfvo type="max"/>
        <color rgb="FFFCFCFF"/>
        <color rgb="FF63BE7B"/>
      </colorScale>
    </cfRule>
    <cfRule type="colorScale" priority="64188">
      <colorScale>
        <cfvo type="min"/>
        <cfvo type="percentile" val="50"/>
        <cfvo type="max"/>
        <color rgb="FFF8696B"/>
        <color rgb="FFFCFCFF"/>
        <color rgb="FF63BE7B"/>
      </colorScale>
    </cfRule>
    <cfRule type="colorScale" priority="64189">
      <colorScale>
        <cfvo type="min"/>
        <cfvo type="percentile" val="50"/>
        <cfvo type="max"/>
        <color rgb="FFF8696B"/>
        <color rgb="FFFCFCFF"/>
        <color rgb="FF63BE7B"/>
      </colorScale>
    </cfRule>
    <cfRule type="colorScale" priority="64190">
      <colorScale>
        <cfvo type="min"/>
        <cfvo type="percentile" val="50"/>
        <cfvo type="max"/>
        <color rgb="FFF8696B"/>
        <color rgb="FFFCFCFF"/>
        <color rgb="FF63BE7B"/>
      </colorScale>
    </cfRule>
    <cfRule type="colorScale" priority="64191">
      <colorScale>
        <cfvo type="min"/>
        <cfvo type="max"/>
        <color rgb="FFFCFCFF"/>
        <color rgb="FF63BE7B"/>
      </colorScale>
    </cfRule>
  </conditionalFormatting>
  <conditionalFormatting sqref="L6">
    <cfRule type="colorScale" priority="64192">
      <colorScale>
        <cfvo type="min"/>
        <cfvo type="max"/>
        <color rgb="FFFCFCFF"/>
        <color rgb="FF63BE7B"/>
      </colorScale>
    </cfRule>
  </conditionalFormatting>
  <conditionalFormatting sqref="L6">
    <cfRule type="colorScale" priority="64193">
      <colorScale>
        <cfvo type="min"/>
        <cfvo type="percentile" val="50"/>
        <cfvo type="max"/>
        <color rgb="FFF8696B"/>
        <color rgb="FFFCFCFF"/>
        <color rgb="FF63BE7B"/>
      </colorScale>
    </cfRule>
    <cfRule type="colorScale" priority="64194">
      <colorScale>
        <cfvo type="min"/>
        <cfvo type="max"/>
        <color rgb="FFFCFCFF"/>
        <color rgb="FF63BE7B"/>
      </colorScale>
    </cfRule>
    <cfRule type="colorScale" priority="64195">
      <colorScale>
        <cfvo type="min"/>
        <cfvo type="percentile" val="50"/>
        <cfvo type="max"/>
        <color rgb="FFF8696B"/>
        <color rgb="FFFCFCFF"/>
        <color rgb="FF63BE7B"/>
      </colorScale>
    </cfRule>
    <cfRule type="colorScale" priority="64196">
      <colorScale>
        <cfvo type="min"/>
        <cfvo type="percentile" val="50"/>
        <cfvo type="max"/>
        <color rgb="FFF8696B"/>
        <color rgb="FFFCFCFF"/>
        <color rgb="FF63BE7B"/>
      </colorScale>
    </cfRule>
    <cfRule type="colorScale" priority="64197">
      <colorScale>
        <cfvo type="min"/>
        <cfvo type="percentile" val="50"/>
        <cfvo type="max"/>
        <color rgb="FFF8696B"/>
        <color rgb="FFFCFCFF"/>
        <color rgb="FF63BE7B"/>
      </colorScale>
    </cfRule>
    <cfRule type="colorScale" priority="64198">
      <colorScale>
        <cfvo type="min"/>
        <cfvo type="max"/>
        <color rgb="FFFCFCFF"/>
        <color rgb="FF63BE7B"/>
      </colorScale>
    </cfRule>
  </conditionalFormatting>
  <conditionalFormatting sqref="N6">
    <cfRule type="colorScale" priority="64202">
      <colorScale>
        <cfvo type="min"/>
        <cfvo type="max"/>
        <color rgb="FFFCFCFF"/>
        <color rgb="FF63BE7B"/>
      </colorScale>
    </cfRule>
    <cfRule type="colorScale" priority="64203">
      <colorScale>
        <cfvo type="min"/>
        <cfvo type="max"/>
        <color rgb="FFFCFCFF"/>
        <color rgb="FF63BE7B"/>
      </colorScale>
    </cfRule>
    <cfRule type="colorScale" priority="64204">
      <colorScale>
        <cfvo type="min"/>
        <cfvo type="percentile" val="50"/>
        <cfvo type="max"/>
        <color rgb="FFF8696B"/>
        <color rgb="FFFCFCFF"/>
        <color rgb="FF63BE7B"/>
      </colorScale>
    </cfRule>
    <cfRule type="colorScale" priority="64205">
      <colorScale>
        <cfvo type="min"/>
        <cfvo type="percentile" val="50"/>
        <cfvo type="max"/>
        <color rgb="FFF8696B"/>
        <color rgb="FFFCFCFF"/>
        <color rgb="FF63BE7B"/>
      </colorScale>
    </cfRule>
    <cfRule type="colorScale" priority="64206">
      <colorScale>
        <cfvo type="min"/>
        <cfvo type="max"/>
        <color rgb="FFFCFCFF"/>
        <color rgb="FF63BE7B"/>
      </colorScale>
    </cfRule>
    <cfRule type="colorScale" priority="64207">
      <colorScale>
        <cfvo type="min"/>
        <cfvo type="percentile" val="50"/>
        <cfvo type="max"/>
        <color rgb="FFF8696B"/>
        <color rgb="FFFCFCFF"/>
        <color rgb="FF63BE7B"/>
      </colorScale>
    </cfRule>
    <cfRule type="colorScale" priority="64208">
      <colorScale>
        <cfvo type="min"/>
        <cfvo type="max"/>
        <color rgb="FFFCFCFF"/>
        <color rgb="FF63BE7B"/>
      </colorScale>
    </cfRule>
    <cfRule type="colorScale" priority="64209">
      <colorScale>
        <cfvo type="min"/>
        <cfvo type="max"/>
        <color rgb="FFFCFCFF"/>
        <color rgb="FF63BE7B"/>
      </colorScale>
    </cfRule>
    <cfRule type="colorScale" priority="64210">
      <colorScale>
        <cfvo type="min"/>
        <cfvo type="percentile" val="50"/>
        <cfvo type="max"/>
        <color rgb="FFF8696B"/>
        <color rgb="FFFCFCFF"/>
        <color rgb="FF63BE7B"/>
      </colorScale>
    </cfRule>
    <cfRule type="colorScale" priority="64211">
      <colorScale>
        <cfvo type="min"/>
        <cfvo type="max"/>
        <color rgb="FFFCFCFF"/>
        <color rgb="FF63BE7B"/>
      </colorScale>
    </cfRule>
    <cfRule type="colorScale" priority="64212">
      <colorScale>
        <cfvo type="min"/>
        <cfvo type="percentile" val="50"/>
        <cfvo type="max"/>
        <color rgb="FFF8696B"/>
        <color rgb="FFFCFCFF"/>
        <color rgb="FF63BE7B"/>
      </colorScale>
    </cfRule>
  </conditionalFormatting>
  <conditionalFormatting sqref="O6">
    <cfRule type="colorScale" priority="64213">
      <colorScale>
        <cfvo type="min"/>
        <cfvo type="percentile" val="50"/>
        <cfvo type="max"/>
        <color rgb="FF63BE7B"/>
        <color rgb="FFFCFCFF"/>
        <color rgb="FFF8696B"/>
      </colorScale>
    </cfRule>
  </conditionalFormatting>
  <conditionalFormatting sqref="O6">
    <cfRule type="colorScale" priority="64214">
      <colorScale>
        <cfvo type="min"/>
        <cfvo type="percentile" val="50"/>
        <cfvo type="max"/>
        <color rgb="FF63BE7B"/>
        <color rgb="FFFCFCFF"/>
        <color rgb="FFF8696B"/>
      </colorScale>
    </cfRule>
    <cfRule type="colorScale" priority="64215">
      <colorScale>
        <cfvo type="min"/>
        <cfvo type="percentile" val="50"/>
        <cfvo type="max"/>
        <color rgb="FF63BE7B"/>
        <color rgb="FFFCFCFF"/>
        <color rgb="FFF8696B"/>
      </colorScale>
    </cfRule>
    <cfRule type="colorScale" priority="64216">
      <colorScale>
        <cfvo type="min"/>
        <cfvo type="percentile" val="50"/>
        <cfvo type="max"/>
        <color rgb="FF63BE7B"/>
        <color rgb="FFFCFCFF"/>
        <color rgb="FFF8696B"/>
      </colorScale>
    </cfRule>
    <cfRule type="colorScale" priority="64217">
      <colorScale>
        <cfvo type="min"/>
        <cfvo type="percentile" val="50"/>
        <cfvo type="max"/>
        <color rgb="FF63BE7B"/>
        <color rgb="FFFCFCFF"/>
        <color rgb="FFF8696B"/>
      </colorScale>
    </cfRule>
    <cfRule type="colorScale" priority="64218">
      <colorScale>
        <cfvo type="min"/>
        <cfvo type="percentile" val="50"/>
        <cfvo type="max"/>
        <color rgb="FF63BE7B"/>
        <color rgb="FFFCFCFF"/>
        <color rgb="FFF8696B"/>
      </colorScale>
    </cfRule>
    <cfRule type="colorScale" priority="64219">
      <colorScale>
        <cfvo type="min"/>
        <cfvo type="percentile" val="50"/>
        <cfvo type="max"/>
        <color rgb="FF63BE7B"/>
        <color rgb="FFFCFCFF"/>
        <color rgb="FFF8696B"/>
      </colorScale>
    </cfRule>
    <cfRule type="colorScale" priority="64220">
      <colorScale>
        <cfvo type="min"/>
        <cfvo type="percentile" val="50"/>
        <cfvo type="max"/>
        <color rgb="FF63BE7B"/>
        <color rgb="FFFCFCFF"/>
        <color rgb="FFF8696B"/>
      </colorScale>
    </cfRule>
    <cfRule type="colorScale" priority="64221">
      <colorScale>
        <cfvo type="min"/>
        <cfvo type="percentile" val="50"/>
        <cfvo type="max"/>
        <color rgb="FF63BE7B"/>
        <color rgb="FFFCFCFF"/>
        <color rgb="FFF8696B"/>
      </colorScale>
    </cfRule>
  </conditionalFormatting>
  <conditionalFormatting sqref="P6">
    <cfRule type="colorScale" priority="64222">
      <colorScale>
        <cfvo type="min"/>
        <cfvo type="percentile" val="50"/>
        <cfvo type="max"/>
        <color rgb="FF63BE7B"/>
        <color rgb="FFFCFCFF"/>
        <color rgb="FFF8696B"/>
      </colorScale>
    </cfRule>
  </conditionalFormatting>
  <conditionalFormatting sqref="P6">
    <cfRule type="colorScale" priority="64223">
      <colorScale>
        <cfvo type="min"/>
        <cfvo type="percentile" val="50"/>
        <cfvo type="max"/>
        <color rgb="FF63BE7B"/>
        <color rgb="FFFCFCFF"/>
        <color rgb="FFF8696B"/>
      </colorScale>
    </cfRule>
    <cfRule type="colorScale" priority="64224">
      <colorScale>
        <cfvo type="min"/>
        <cfvo type="percentile" val="50"/>
        <cfvo type="max"/>
        <color rgb="FF63BE7B"/>
        <color rgb="FFFCFCFF"/>
        <color rgb="FFF8696B"/>
      </colorScale>
    </cfRule>
    <cfRule type="colorScale" priority="64225">
      <colorScale>
        <cfvo type="min"/>
        <cfvo type="max"/>
        <color rgb="FFFCFCFF"/>
        <color rgb="FFF8696B"/>
      </colorScale>
    </cfRule>
    <cfRule type="colorScale" priority="64226">
      <colorScale>
        <cfvo type="min"/>
        <cfvo type="percentile" val="50"/>
        <cfvo type="max"/>
        <color rgb="FF63BE7B"/>
        <color rgb="FFFCFCFF"/>
        <color rgb="FFF8696B"/>
      </colorScale>
    </cfRule>
    <cfRule type="colorScale" priority="64227">
      <colorScale>
        <cfvo type="min"/>
        <cfvo type="percentile" val="50"/>
        <cfvo type="max"/>
        <color rgb="FF63BE7B"/>
        <color rgb="FFFCFCFF"/>
        <color rgb="FFF8696B"/>
      </colorScale>
    </cfRule>
    <cfRule type="colorScale" priority="64228">
      <colorScale>
        <cfvo type="min"/>
        <cfvo type="percentile" val="50"/>
        <cfvo type="max"/>
        <color rgb="FF63BE7B"/>
        <color rgb="FFFCFCFF"/>
        <color rgb="FFF8696B"/>
      </colorScale>
    </cfRule>
    <cfRule type="colorScale" priority="64229">
      <colorScale>
        <cfvo type="min"/>
        <cfvo type="percentile" val="50"/>
        <cfvo type="max"/>
        <color rgb="FF63BE7B"/>
        <color rgb="FFFCFCFF"/>
        <color rgb="FFF8696B"/>
      </colorScale>
    </cfRule>
  </conditionalFormatting>
  <conditionalFormatting sqref="Q6">
    <cfRule type="colorScale" priority="64230">
      <colorScale>
        <cfvo type="min"/>
        <cfvo type="percentile" val="50"/>
        <cfvo type="max"/>
        <color rgb="FFF8696B"/>
        <color rgb="FFFCFCFF"/>
        <color rgb="FF63BE7B"/>
      </colorScale>
    </cfRule>
  </conditionalFormatting>
  <conditionalFormatting sqref="Q6">
    <cfRule type="colorScale" priority="64231">
      <colorScale>
        <cfvo type="min"/>
        <cfvo type="max"/>
        <color rgb="FFFFEF9C"/>
        <color rgb="FF63BE7B"/>
      </colorScale>
    </cfRule>
    <cfRule type="colorScale" priority="64232">
      <colorScale>
        <cfvo type="min"/>
        <cfvo type="percentile" val="50"/>
        <cfvo type="max"/>
        <color rgb="FFF8696B"/>
        <color rgb="FFFCFCFF"/>
        <color rgb="FF63BE7B"/>
      </colorScale>
    </cfRule>
    <cfRule type="colorScale" priority="64233">
      <colorScale>
        <cfvo type="min"/>
        <cfvo type="max"/>
        <color rgb="FFFFEF9C"/>
        <color rgb="FF63BE7B"/>
      </colorScale>
    </cfRule>
    <cfRule type="colorScale" priority="64234">
      <colorScale>
        <cfvo type="min"/>
        <cfvo type="max"/>
        <color rgb="FFFCFCFF"/>
        <color rgb="FF63BE7B"/>
      </colorScale>
    </cfRule>
    <cfRule type="colorScale" priority="64235">
      <colorScale>
        <cfvo type="min"/>
        <cfvo type="max"/>
        <color rgb="FFFCFCFF"/>
        <color rgb="FF63BE7B"/>
      </colorScale>
    </cfRule>
    <cfRule type="colorScale" priority="64236">
      <colorScale>
        <cfvo type="min"/>
        <cfvo type="percentile" val="50"/>
        <cfvo type="max"/>
        <color rgb="FFF8696B"/>
        <color rgb="FFFCFCFF"/>
        <color rgb="FF63BE7B"/>
      </colorScale>
    </cfRule>
    <cfRule type="colorScale" priority="64237">
      <colorScale>
        <cfvo type="min"/>
        <cfvo type="percentile" val="50"/>
        <cfvo type="max"/>
        <color rgb="FFF8696B"/>
        <color rgb="FFFCFCFF"/>
        <color rgb="FF63BE7B"/>
      </colorScale>
    </cfRule>
    <cfRule type="colorScale" priority="64238">
      <colorScale>
        <cfvo type="min"/>
        <cfvo type="max"/>
        <color rgb="FFFCFCFF"/>
        <color rgb="FF63BE7B"/>
      </colorScale>
    </cfRule>
    <cfRule type="colorScale" priority="64239">
      <colorScale>
        <cfvo type="min"/>
        <cfvo type="percentile" val="50"/>
        <cfvo type="max"/>
        <color rgb="FFF8696B"/>
        <color rgb="FFFCFCFF"/>
        <color rgb="FF63BE7B"/>
      </colorScale>
    </cfRule>
    <cfRule type="colorScale" priority="64240">
      <colorScale>
        <cfvo type="min"/>
        <cfvo type="percentile" val="50"/>
        <cfvo type="max"/>
        <color rgb="FFF8696B"/>
        <color rgb="FFFCFCFF"/>
        <color rgb="FF63BE7B"/>
      </colorScale>
    </cfRule>
    <cfRule type="colorScale" priority="64241">
      <colorScale>
        <cfvo type="min"/>
        <cfvo type="percentile" val="50"/>
        <cfvo type="max"/>
        <color rgb="FFF8696B"/>
        <color rgb="FFFCFCFF"/>
        <color rgb="FF63BE7B"/>
      </colorScale>
    </cfRule>
  </conditionalFormatting>
  <conditionalFormatting sqref="R6">
    <cfRule type="colorScale" priority="64242">
      <colorScale>
        <cfvo type="min"/>
        <cfvo type="max"/>
        <color rgb="FFFCFCFF"/>
        <color rgb="FF63BE7B"/>
      </colorScale>
    </cfRule>
  </conditionalFormatting>
  <conditionalFormatting sqref="R6">
    <cfRule type="colorScale" priority="64243">
      <colorScale>
        <cfvo type="min"/>
        <cfvo type="max"/>
        <color rgb="FFFCFCFF"/>
        <color rgb="FF63BE7B"/>
      </colorScale>
    </cfRule>
    <cfRule type="colorScale" priority="64244">
      <colorScale>
        <cfvo type="min"/>
        <cfvo type="percentile" val="50"/>
        <cfvo type="max"/>
        <color rgb="FFF8696B"/>
        <color rgb="FFFCFCFF"/>
        <color rgb="FF63BE7B"/>
      </colorScale>
    </cfRule>
    <cfRule type="colorScale" priority="64245">
      <colorScale>
        <cfvo type="min"/>
        <cfvo type="max"/>
        <color rgb="FFFCFCFF"/>
        <color rgb="FF63BE7B"/>
      </colorScale>
    </cfRule>
    <cfRule type="colorScale" priority="64246">
      <colorScale>
        <cfvo type="min"/>
        <cfvo type="percentile" val="50"/>
        <cfvo type="max"/>
        <color rgb="FFF8696B"/>
        <color rgb="FFFCFCFF"/>
        <color rgb="FF63BE7B"/>
      </colorScale>
    </cfRule>
    <cfRule type="colorScale" priority="64247">
      <colorScale>
        <cfvo type="min"/>
        <cfvo type="max"/>
        <color rgb="FFFCFCFF"/>
        <color rgb="FF63BE7B"/>
      </colorScale>
    </cfRule>
    <cfRule type="colorScale" priority="64248">
      <colorScale>
        <cfvo type="min"/>
        <cfvo type="max"/>
        <color rgb="FFFCFCFF"/>
        <color rgb="FF63BE7B"/>
      </colorScale>
    </cfRule>
    <cfRule type="colorScale" priority="64249">
      <colorScale>
        <cfvo type="min"/>
        <cfvo type="percentile" val="50"/>
        <cfvo type="max"/>
        <color rgb="FFF8696B"/>
        <color rgb="FFFCFCFF"/>
        <color rgb="FF63BE7B"/>
      </colorScale>
    </cfRule>
  </conditionalFormatting>
  <conditionalFormatting sqref="S6">
    <cfRule type="colorScale" priority="64250">
      <colorScale>
        <cfvo type="min"/>
        <cfvo type="max"/>
        <color rgb="FFFCFCFF"/>
        <color rgb="FF63BE7B"/>
      </colorScale>
    </cfRule>
  </conditionalFormatting>
  <conditionalFormatting sqref="S6">
    <cfRule type="colorScale" priority="64251">
      <colorScale>
        <cfvo type="min"/>
        <cfvo type="max"/>
        <color rgb="FFFCFCFF"/>
        <color rgb="FF63BE7B"/>
      </colorScale>
    </cfRule>
    <cfRule type="colorScale" priority="64252">
      <colorScale>
        <cfvo type="min"/>
        <cfvo type="percentile" val="50"/>
        <cfvo type="max"/>
        <color rgb="FFF8696B"/>
        <color rgb="FFFCFCFF"/>
        <color rgb="FF63BE7B"/>
      </colorScale>
    </cfRule>
    <cfRule type="colorScale" priority="64253">
      <colorScale>
        <cfvo type="min"/>
        <cfvo type="max"/>
        <color rgb="FFFCFCFF"/>
        <color rgb="FF63BE7B"/>
      </colorScale>
    </cfRule>
    <cfRule type="colorScale" priority="64254">
      <colorScale>
        <cfvo type="min"/>
        <cfvo type="max"/>
        <color rgb="FFFCFCFF"/>
        <color rgb="FF63BE7B"/>
      </colorScale>
    </cfRule>
    <cfRule type="colorScale" priority="64255">
      <colorScale>
        <cfvo type="min"/>
        <cfvo type="percentile" val="50"/>
        <cfvo type="max"/>
        <color rgb="FFF8696B"/>
        <color rgb="FFFCFCFF"/>
        <color rgb="FF63BE7B"/>
      </colorScale>
    </cfRule>
    <cfRule type="colorScale" priority="64256">
      <colorScale>
        <cfvo type="min"/>
        <cfvo type="percentile" val="50"/>
        <cfvo type="max"/>
        <color rgb="FFF8696B"/>
        <color rgb="FFFCFCFF"/>
        <color rgb="FF63BE7B"/>
      </colorScale>
    </cfRule>
    <cfRule type="colorScale" priority="64257">
      <colorScale>
        <cfvo type="min"/>
        <cfvo type="percentile" val="50"/>
        <cfvo type="max"/>
        <color rgb="FFF8696B"/>
        <color rgb="FFFCFCFF"/>
        <color rgb="FF63BE7B"/>
      </colorScale>
    </cfRule>
  </conditionalFormatting>
  <conditionalFormatting sqref="T6">
    <cfRule type="colorScale" priority="64258">
      <colorScale>
        <cfvo type="min"/>
        <cfvo type="max"/>
        <color rgb="FFFCFCFF"/>
        <color rgb="FF63BE7B"/>
      </colorScale>
    </cfRule>
  </conditionalFormatting>
  <conditionalFormatting sqref="T6">
    <cfRule type="colorScale" priority="64259">
      <colorScale>
        <cfvo type="min"/>
        <cfvo type="max"/>
        <color rgb="FFFFEF9C"/>
        <color rgb="FF63BE7B"/>
      </colorScale>
    </cfRule>
    <cfRule type="colorScale" priority="64260">
      <colorScale>
        <cfvo type="min"/>
        <cfvo type="percentile" val="50"/>
        <cfvo type="max"/>
        <color rgb="FFF8696B"/>
        <color rgb="FFFCFCFF"/>
        <color rgb="FF63BE7B"/>
      </colorScale>
    </cfRule>
    <cfRule type="colorScale" priority="64261">
      <colorScale>
        <cfvo type="min"/>
        <cfvo type="max"/>
        <color rgb="FFFCFCFF"/>
        <color rgb="FF63BE7B"/>
      </colorScale>
    </cfRule>
    <cfRule type="colorScale" priority="64262">
      <colorScale>
        <cfvo type="min"/>
        <cfvo type="max"/>
        <color rgb="FFFCFCFF"/>
        <color rgb="FF63BE7B"/>
      </colorScale>
    </cfRule>
    <cfRule type="colorScale" priority="64263">
      <colorScale>
        <cfvo type="min"/>
        <cfvo type="max"/>
        <color rgb="FFFCFCFF"/>
        <color rgb="FF63BE7B"/>
      </colorScale>
    </cfRule>
    <cfRule type="colorScale" priority="64264">
      <colorScale>
        <cfvo type="min"/>
        <cfvo type="max"/>
        <color rgb="FFFCFCFF"/>
        <color rgb="FF63BE7B"/>
      </colorScale>
    </cfRule>
    <cfRule type="colorScale" priority="64265">
      <colorScale>
        <cfvo type="min"/>
        <cfvo type="percentile" val="50"/>
        <cfvo type="max"/>
        <color rgb="FFF8696B"/>
        <color rgb="FFFCFCFF"/>
        <color rgb="FF63BE7B"/>
      </colorScale>
    </cfRule>
    <cfRule type="colorScale" priority="64266">
      <colorScale>
        <cfvo type="min"/>
        <cfvo type="max"/>
        <color rgb="FFFCFCFF"/>
        <color rgb="FF63BE7B"/>
      </colorScale>
    </cfRule>
    <cfRule type="colorScale" priority="64267">
      <colorScale>
        <cfvo type="min"/>
        <cfvo type="percentile" val="50"/>
        <cfvo type="max"/>
        <color rgb="FFF8696B"/>
        <color rgb="FFFCFCFF"/>
        <color rgb="FF63BE7B"/>
      </colorScale>
    </cfRule>
    <cfRule type="colorScale" priority="64268">
      <colorScale>
        <cfvo type="min"/>
        <cfvo type="percentile" val="50"/>
        <cfvo type="max"/>
        <color rgb="FFF8696B"/>
        <color rgb="FFFCFCFF"/>
        <color rgb="FF63BE7B"/>
      </colorScale>
    </cfRule>
  </conditionalFormatting>
  <conditionalFormatting sqref="U6">
    <cfRule type="colorScale" priority="64269">
      <colorScale>
        <cfvo type="min"/>
        <cfvo type="percentile" val="50"/>
        <cfvo type="max"/>
        <color rgb="FFF8696B"/>
        <color rgb="FFFCFCFF"/>
        <color rgb="FF63BE7B"/>
      </colorScale>
    </cfRule>
  </conditionalFormatting>
  <conditionalFormatting sqref="U6">
    <cfRule type="colorScale" priority="64270">
      <colorScale>
        <cfvo type="min"/>
        <cfvo type="percentile" val="50"/>
        <cfvo type="max"/>
        <color rgb="FFF8696B"/>
        <color rgb="FFFCFCFF"/>
        <color rgb="FF63BE7B"/>
      </colorScale>
    </cfRule>
    <cfRule type="colorScale" priority="64271">
      <colorScale>
        <cfvo type="min"/>
        <cfvo type="max"/>
        <color rgb="FFFCFCFF"/>
        <color rgb="FF63BE7B"/>
      </colorScale>
    </cfRule>
    <cfRule type="colorScale" priority="64272">
      <colorScale>
        <cfvo type="min"/>
        <cfvo type="max"/>
        <color rgb="FFFCFCFF"/>
        <color rgb="FF63BE7B"/>
      </colorScale>
    </cfRule>
    <cfRule type="colorScale" priority="64273">
      <colorScale>
        <cfvo type="min"/>
        <cfvo type="percentile" val="50"/>
        <cfvo type="max"/>
        <color rgb="FFF8696B"/>
        <color rgb="FFFCFCFF"/>
        <color rgb="FF63BE7B"/>
      </colorScale>
    </cfRule>
    <cfRule type="colorScale" priority="64274">
      <colorScale>
        <cfvo type="min"/>
        <cfvo type="max"/>
        <color rgb="FFFCFCFF"/>
        <color rgb="FF63BE7B"/>
      </colorScale>
    </cfRule>
    <cfRule type="colorScale" priority="64275">
      <colorScale>
        <cfvo type="min"/>
        <cfvo type="percentile" val="50"/>
        <cfvo type="max"/>
        <color rgb="FFF8696B"/>
        <color rgb="FFFCFCFF"/>
        <color rgb="FF63BE7B"/>
      </colorScale>
    </cfRule>
    <cfRule type="colorScale" priority="64276">
      <colorScale>
        <cfvo type="min"/>
        <cfvo type="percentile" val="50"/>
        <cfvo type="max"/>
        <color rgb="FFF8696B"/>
        <color rgb="FFFCFCFF"/>
        <color rgb="FF63BE7B"/>
      </colorScale>
    </cfRule>
    <cfRule type="colorScale" priority="64277">
      <colorScale>
        <cfvo type="min"/>
        <cfvo type="percentile" val="50"/>
        <cfvo type="max"/>
        <color rgb="FFF8696B"/>
        <color rgb="FFFCFCFF"/>
        <color rgb="FF63BE7B"/>
      </colorScale>
    </cfRule>
  </conditionalFormatting>
  <conditionalFormatting sqref="V6">
    <cfRule type="colorScale" priority="64278">
      <colorScale>
        <cfvo type="min"/>
        <cfvo type="percentile" val="50"/>
        <cfvo type="max"/>
        <color rgb="FF63BE7B"/>
        <color rgb="FFFCFCFF"/>
        <color rgb="FFF8696B"/>
      </colorScale>
    </cfRule>
  </conditionalFormatting>
  <conditionalFormatting sqref="V6">
    <cfRule type="colorScale" priority="64279">
      <colorScale>
        <cfvo type="min"/>
        <cfvo type="max"/>
        <color rgb="FFFFEF9C"/>
        <color rgb="FF63BE7B"/>
      </colorScale>
    </cfRule>
    <cfRule type="colorScale" priority="64280">
      <colorScale>
        <cfvo type="min"/>
        <cfvo type="max"/>
        <color rgb="FFFFEF9C"/>
        <color rgb="FF63BE7B"/>
      </colorScale>
    </cfRule>
    <cfRule type="colorScale" priority="64281">
      <colorScale>
        <cfvo type="min"/>
        <cfvo type="percentile" val="50"/>
        <cfvo type="max"/>
        <color rgb="FF63BE7B"/>
        <color rgb="FFFCFCFF"/>
        <color rgb="FFF8696B"/>
      </colorScale>
    </cfRule>
    <cfRule type="colorScale" priority="64282">
      <colorScale>
        <cfvo type="min"/>
        <cfvo type="percentile" val="50"/>
        <cfvo type="max"/>
        <color rgb="FF63BE7B"/>
        <color rgb="FFFCFCFF"/>
        <color rgb="FFF8696B"/>
      </colorScale>
    </cfRule>
    <cfRule type="colorScale" priority="64283">
      <colorScale>
        <cfvo type="min"/>
        <cfvo type="max"/>
        <color rgb="FF63BE7B"/>
        <color rgb="FFFCFCFF"/>
      </colorScale>
    </cfRule>
    <cfRule type="colorScale" priority="64284">
      <colorScale>
        <cfvo type="min"/>
        <cfvo type="percentile" val="50"/>
        <cfvo type="max"/>
        <color rgb="FF63BE7B"/>
        <color rgb="FFFCFCFF"/>
        <color rgb="FFF8696B"/>
      </colorScale>
    </cfRule>
    <cfRule type="colorScale" priority="64285">
      <colorScale>
        <cfvo type="min"/>
        <cfvo type="max"/>
        <color rgb="FFFFEF9C"/>
        <color rgb="FF63BE7B"/>
      </colorScale>
    </cfRule>
    <cfRule type="colorScale" priority="64286">
      <colorScale>
        <cfvo type="min"/>
        <cfvo type="percentile" val="50"/>
        <cfvo type="max"/>
        <color rgb="FF63BE7B"/>
        <color rgb="FFFCFCFF"/>
        <color rgb="FFF8696B"/>
      </colorScale>
    </cfRule>
    <cfRule type="colorScale" priority="64287">
      <colorScale>
        <cfvo type="min"/>
        <cfvo type="percentile" val="50"/>
        <cfvo type="max"/>
        <color rgb="FF63BE7B"/>
        <color rgb="FFFCFCFF"/>
        <color rgb="FFF8696B"/>
      </colorScale>
    </cfRule>
    <cfRule type="colorScale" priority="64288">
      <colorScale>
        <cfvo type="min"/>
        <cfvo type="percentile" val="50"/>
        <cfvo type="max"/>
        <color rgb="FF63BE7B"/>
        <color rgb="FFFCFCFF"/>
        <color rgb="FFF8696B"/>
      </colorScale>
    </cfRule>
  </conditionalFormatting>
  <conditionalFormatting sqref="W6">
    <cfRule type="colorScale" priority="64289">
      <colorScale>
        <cfvo type="min"/>
        <cfvo type="percentile" val="50"/>
        <cfvo type="max"/>
        <color rgb="FF63BE7B"/>
        <color rgb="FFFCFCFF"/>
        <color rgb="FFF8696B"/>
      </colorScale>
    </cfRule>
  </conditionalFormatting>
  <conditionalFormatting sqref="W6">
    <cfRule type="colorScale" priority="64290">
      <colorScale>
        <cfvo type="min"/>
        <cfvo type="percentile" val="50"/>
        <cfvo type="max"/>
        <color rgb="FF63BE7B"/>
        <color rgb="FFFCFCFF"/>
        <color rgb="FFF8696B"/>
      </colorScale>
    </cfRule>
    <cfRule type="colorScale" priority="64291">
      <colorScale>
        <cfvo type="min"/>
        <cfvo type="max"/>
        <color rgb="FF63BE7B"/>
        <color rgb="FFFCFCFF"/>
      </colorScale>
    </cfRule>
    <cfRule type="colorScale" priority="64292">
      <colorScale>
        <cfvo type="min"/>
        <cfvo type="percentile" val="50"/>
        <cfvo type="max"/>
        <color rgb="FF63BE7B"/>
        <color rgb="FFFCFCFF"/>
        <color rgb="FFF8696B"/>
      </colorScale>
    </cfRule>
    <cfRule type="colorScale" priority="64293">
      <colorScale>
        <cfvo type="min"/>
        <cfvo type="percentile" val="50"/>
        <cfvo type="max"/>
        <color rgb="FF63BE7B"/>
        <color rgb="FFFCFCFF"/>
        <color rgb="FFF8696B"/>
      </colorScale>
    </cfRule>
    <cfRule type="colorScale" priority="64294">
      <colorScale>
        <cfvo type="min"/>
        <cfvo type="percentile" val="50"/>
        <cfvo type="max"/>
        <color rgb="FF63BE7B"/>
        <color rgb="FFFCFCFF"/>
        <color rgb="FFF8696B"/>
      </colorScale>
    </cfRule>
    <cfRule type="colorScale" priority="64295">
      <colorScale>
        <cfvo type="min"/>
        <cfvo type="percentile" val="50"/>
        <cfvo type="max"/>
        <color rgb="FF63BE7B"/>
        <color rgb="FFFCFCFF"/>
        <color rgb="FFF8696B"/>
      </colorScale>
    </cfRule>
    <cfRule type="colorScale" priority="64296">
      <colorScale>
        <cfvo type="min"/>
        <cfvo type="percentile" val="50"/>
        <cfvo type="max"/>
        <color rgb="FF63BE7B"/>
        <color rgb="FFFCFCFF"/>
        <color rgb="FFF8696B"/>
      </colorScale>
    </cfRule>
  </conditionalFormatting>
  <conditionalFormatting sqref="S6">
    <cfRule type="colorScale" priority="64311">
      <colorScale>
        <cfvo type="min"/>
        <cfvo type="percentile" val="50"/>
        <cfvo type="max"/>
        <color rgb="FFF8696B"/>
        <color rgb="FFFCFCFF"/>
        <color rgb="FF63BE7B"/>
      </colorScale>
    </cfRule>
  </conditionalFormatting>
  <conditionalFormatting sqref="T6">
    <cfRule type="colorScale" priority="64312">
      <colorScale>
        <cfvo type="min"/>
        <cfvo type="percentile" val="50"/>
        <cfvo type="max"/>
        <color rgb="FFF8696B"/>
        <color rgb="FFFCFCFF"/>
        <color rgb="FF63BE7B"/>
      </colorScale>
    </cfRule>
  </conditionalFormatting>
  <conditionalFormatting sqref="M6">
    <cfRule type="colorScale" priority="64320">
      <colorScale>
        <cfvo type="min"/>
        <cfvo type="max"/>
        <color rgb="FFFCFCFF"/>
        <color rgb="FF63BE7B"/>
      </colorScale>
    </cfRule>
  </conditionalFormatting>
  <conditionalFormatting sqref="M6">
    <cfRule type="colorScale" priority="64321">
      <colorScale>
        <cfvo type="min"/>
        <cfvo type="max"/>
        <color rgb="FFFCFCFF"/>
        <color rgb="FF63BE7B"/>
      </colorScale>
    </cfRule>
    <cfRule type="colorScale" priority="64322">
      <colorScale>
        <cfvo type="min"/>
        <cfvo type="max"/>
        <color rgb="FFFCFCFF"/>
        <color rgb="FF63BE7B"/>
      </colorScale>
    </cfRule>
    <cfRule type="colorScale" priority="64323">
      <colorScale>
        <cfvo type="min"/>
        <cfvo type="max"/>
        <color rgb="FFFCFCFF"/>
        <color rgb="FF63BE7B"/>
      </colorScale>
    </cfRule>
    <cfRule type="colorScale" priority="64324">
      <colorScale>
        <cfvo type="min"/>
        <cfvo type="percentile" val="50"/>
        <cfvo type="max"/>
        <color rgb="FFF8696B"/>
        <color rgb="FFFCFCFF"/>
        <color rgb="FF63BE7B"/>
      </colorScale>
    </cfRule>
    <cfRule type="colorScale" priority="64325">
      <colorScale>
        <cfvo type="min"/>
        <cfvo type="percentile" val="50"/>
        <cfvo type="max"/>
        <color rgb="FFF8696B"/>
        <color rgb="FFFCFCFF"/>
        <color rgb="FF63BE7B"/>
      </colorScale>
    </cfRule>
    <cfRule type="colorScale" priority="64326">
      <colorScale>
        <cfvo type="min"/>
        <cfvo type="max"/>
        <color rgb="FFFCFCFF"/>
        <color rgb="FF63BE7B"/>
      </colorScale>
    </cfRule>
    <cfRule type="colorScale" priority="64327">
      <colorScale>
        <cfvo type="min"/>
        <cfvo type="percentile" val="50"/>
        <cfvo type="max"/>
        <color rgb="FFF8696B"/>
        <color rgb="FFFCFCFF"/>
        <color rgb="FF63BE7B"/>
      </colorScale>
    </cfRule>
    <cfRule type="colorScale" priority="64328">
      <colorScale>
        <cfvo type="min"/>
        <cfvo type="max"/>
        <color rgb="FFFCFCFF"/>
        <color rgb="FF63BE7B"/>
      </colorScale>
    </cfRule>
    <cfRule type="colorScale" priority="64329">
      <colorScale>
        <cfvo type="min"/>
        <cfvo type="max"/>
        <color rgb="FFFCFCFF"/>
        <color rgb="FF63BE7B"/>
      </colorScale>
    </cfRule>
    <cfRule type="colorScale" priority="64330">
      <colorScale>
        <cfvo type="min"/>
        <cfvo type="percentile" val="50"/>
        <cfvo type="max"/>
        <color rgb="FFF8696B"/>
        <color rgb="FFFCFCFF"/>
        <color rgb="FF63BE7B"/>
      </colorScale>
    </cfRule>
    <cfRule type="colorScale" priority="64331">
      <colorScale>
        <cfvo type="min"/>
        <cfvo type="max"/>
        <color rgb="FFFCFCFF"/>
        <color rgb="FF63BE7B"/>
      </colorScale>
    </cfRule>
  </conditionalFormatting>
  <conditionalFormatting sqref="D2:D7">
    <cfRule type="colorScale" priority="64414">
      <colorScale>
        <cfvo type="min"/>
        <cfvo type="percentile" val="50"/>
        <cfvo type="max"/>
        <color rgb="FFF8696B"/>
        <color rgb="FFFCFCFF"/>
        <color rgb="FF63BE7B"/>
      </colorScale>
    </cfRule>
  </conditionalFormatting>
  <conditionalFormatting sqref="G2:G7">
    <cfRule type="colorScale" priority="64416">
      <colorScale>
        <cfvo type="min"/>
        <cfvo type="max"/>
        <color rgb="FFFCFCFF"/>
        <color rgb="FF63BE7B"/>
      </colorScale>
    </cfRule>
  </conditionalFormatting>
  <conditionalFormatting sqref="J2:J7">
    <cfRule type="colorScale" priority="64418">
      <colorScale>
        <cfvo type="min"/>
        <cfvo type="max"/>
        <color rgb="FFFCFCFF"/>
        <color rgb="FF63BE7B"/>
      </colorScale>
    </cfRule>
  </conditionalFormatting>
  <conditionalFormatting sqref="N2:N7">
    <cfRule type="colorScale" priority="64420">
      <colorScale>
        <cfvo type="min"/>
        <cfvo type="max"/>
        <color rgb="FFFCFCFF"/>
        <color rgb="FF63BE7B"/>
      </colorScale>
    </cfRule>
  </conditionalFormatting>
  <conditionalFormatting sqref="O2:O7">
    <cfRule type="colorScale" priority="64422">
      <colorScale>
        <cfvo type="min"/>
        <cfvo type="percentile" val="50"/>
        <cfvo type="max"/>
        <color rgb="FF63BE7B"/>
        <color rgb="FFFCFCFF"/>
        <color rgb="FFF8696B"/>
      </colorScale>
    </cfRule>
  </conditionalFormatting>
  <conditionalFormatting sqref="P2:P7">
    <cfRule type="colorScale" priority="64424">
      <colorScale>
        <cfvo type="min"/>
        <cfvo type="percentile" val="50"/>
        <cfvo type="max"/>
        <color rgb="FF63BE7B"/>
        <color rgb="FFFCFCFF"/>
        <color rgb="FFF8696B"/>
      </colorScale>
    </cfRule>
  </conditionalFormatting>
  <conditionalFormatting sqref="Q2:Q7">
    <cfRule type="colorScale" priority="64426">
      <colorScale>
        <cfvo type="min"/>
        <cfvo type="percentile" val="50"/>
        <cfvo type="max"/>
        <color rgb="FFF8696B"/>
        <color rgb="FFFCFCFF"/>
        <color rgb="FF63BE7B"/>
      </colorScale>
    </cfRule>
  </conditionalFormatting>
  <conditionalFormatting sqref="R2:R7">
    <cfRule type="colorScale" priority="64428">
      <colorScale>
        <cfvo type="min"/>
        <cfvo type="max"/>
        <color rgb="FFFCFCFF"/>
        <color rgb="FF63BE7B"/>
      </colorScale>
    </cfRule>
  </conditionalFormatting>
  <conditionalFormatting sqref="V2:V7">
    <cfRule type="colorScale" priority="64442">
      <colorScale>
        <cfvo type="min"/>
        <cfvo type="percentile" val="50"/>
        <cfvo type="max"/>
        <color rgb="FF63BE7B"/>
        <color rgb="FFFCFCFF"/>
        <color rgb="FFF8696B"/>
      </colorScale>
    </cfRule>
  </conditionalFormatting>
  <conditionalFormatting sqref="W2:W7">
    <cfRule type="colorScale" priority="64444">
      <colorScale>
        <cfvo type="min"/>
        <cfvo type="percentile" val="50"/>
        <cfvo type="max"/>
        <color rgb="FF63BE7B"/>
        <color rgb="FFFCFCFF"/>
        <color rgb="FFF8696B"/>
      </colorScale>
    </cfRule>
  </conditionalFormatting>
  <conditionalFormatting sqref="M2:M7">
    <cfRule type="colorScale" priority="64446">
      <colorScale>
        <cfvo type="min"/>
        <cfvo type="max"/>
        <color rgb="FFFCFCFF"/>
        <color rgb="FF63BE7B"/>
      </colorScale>
    </cfRule>
  </conditionalFormatting>
  <conditionalFormatting sqref="S2:S8">
    <cfRule type="colorScale" priority="64448">
      <colorScale>
        <cfvo type="min"/>
        <cfvo type="max"/>
        <color rgb="FFFCFCFF"/>
        <color rgb="FF63BE7B"/>
      </colorScale>
    </cfRule>
  </conditionalFormatting>
  <conditionalFormatting sqref="T2:T8">
    <cfRule type="colorScale" priority="64450">
      <colorScale>
        <cfvo type="min"/>
        <cfvo type="max"/>
        <color rgb="FFFCFCFF"/>
        <color rgb="FF63BE7B"/>
      </colorScale>
    </cfRule>
  </conditionalFormatting>
  <conditionalFormatting sqref="U2:U8">
    <cfRule type="colorScale" priority="64452">
      <colorScale>
        <cfvo type="min"/>
        <cfvo type="max"/>
        <color rgb="FFFCFCFF"/>
        <color rgb="FF63BE7B"/>
      </colorScale>
    </cfRule>
  </conditionalFormatting>
  <conditionalFormatting sqref="D2:D12">
    <cfRule type="colorScale" priority="64490">
      <colorScale>
        <cfvo type="min"/>
        <cfvo type="percentile" val="50"/>
        <cfvo type="max"/>
        <color rgb="FFF8696B"/>
        <color rgb="FFFCFCFF"/>
        <color rgb="FF63BE7B"/>
      </colorScale>
    </cfRule>
  </conditionalFormatting>
  <conditionalFormatting sqref="G2:G12">
    <cfRule type="colorScale" priority="64492">
      <colorScale>
        <cfvo type="min"/>
        <cfvo type="max"/>
        <color rgb="FFFCFCFF"/>
        <color rgb="FF63BE7B"/>
      </colorScale>
    </cfRule>
  </conditionalFormatting>
  <conditionalFormatting sqref="J2:J12">
    <cfRule type="colorScale" priority="64494">
      <colorScale>
        <cfvo type="min"/>
        <cfvo type="max"/>
        <color rgb="FFFCFCFF"/>
        <color rgb="FF63BE7B"/>
      </colorScale>
    </cfRule>
  </conditionalFormatting>
  <conditionalFormatting sqref="M2:M12">
    <cfRule type="colorScale" priority="64496">
      <colorScale>
        <cfvo type="min"/>
        <cfvo type="max"/>
        <color rgb="FFFCFCFF"/>
        <color rgb="FF63BE7B"/>
      </colorScale>
    </cfRule>
  </conditionalFormatting>
  <conditionalFormatting sqref="N2:N12">
    <cfRule type="colorScale" priority="64498">
      <colorScale>
        <cfvo type="min"/>
        <cfvo type="max"/>
        <color rgb="FFFCFCFF"/>
        <color rgb="FF63BE7B"/>
      </colorScale>
    </cfRule>
  </conditionalFormatting>
  <conditionalFormatting sqref="O2:O12">
    <cfRule type="colorScale" priority="64500">
      <colorScale>
        <cfvo type="min"/>
        <cfvo type="percentile" val="50"/>
        <cfvo type="max"/>
        <color rgb="FF63BE7B"/>
        <color rgb="FFFCFCFF"/>
        <color rgb="FFF8696B"/>
      </colorScale>
    </cfRule>
  </conditionalFormatting>
  <conditionalFormatting sqref="P2:P12">
    <cfRule type="colorScale" priority="64502">
      <colorScale>
        <cfvo type="min"/>
        <cfvo type="percentile" val="50"/>
        <cfvo type="max"/>
        <color rgb="FF63BE7B"/>
        <color rgb="FFFCFCFF"/>
        <color rgb="FFF8696B"/>
      </colorScale>
    </cfRule>
  </conditionalFormatting>
  <conditionalFormatting sqref="Q2:Q12">
    <cfRule type="colorScale" priority="64504">
      <colorScale>
        <cfvo type="min"/>
        <cfvo type="percentile" val="50"/>
        <cfvo type="max"/>
        <color rgb="FFF8696B"/>
        <color rgb="FFFCFCFF"/>
        <color rgb="FF63BE7B"/>
      </colorScale>
    </cfRule>
  </conditionalFormatting>
  <conditionalFormatting sqref="R2:R12">
    <cfRule type="colorScale" priority="64506">
      <colorScale>
        <cfvo type="min"/>
        <cfvo type="max"/>
        <color rgb="FFFCFCFF"/>
        <color rgb="FF63BE7B"/>
      </colorScale>
    </cfRule>
  </conditionalFormatting>
  <conditionalFormatting sqref="S2:S12">
    <cfRule type="colorScale" priority="64508">
      <colorScale>
        <cfvo type="min"/>
        <cfvo type="max"/>
        <color rgb="FFFCFCFF"/>
        <color rgb="FF63BE7B"/>
      </colorScale>
    </cfRule>
  </conditionalFormatting>
  <conditionalFormatting sqref="T2:T12">
    <cfRule type="colorScale" priority="64510">
      <colorScale>
        <cfvo type="min"/>
        <cfvo type="max"/>
        <color rgb="FFFCFCFF"/>
        <color rgb="FF63BE7B"/>
      </colorScale>
    </cfRule>
  </conditionalFormatting>
  <conditionalFormatting sqref="U2:U12">
    <cfRule type="colorScale" priority="64512">
      <colorScale>
        <cfvo type="min"/>
        <cfvo type="percentile" val="50"/>
        <cfvo type="max"/>
        <color rgb="FFF8696B"/>
        <color rgb="FFFCFCFF"/>
        <color rgb="FF63BE7B"/>
      </colorScale>
    </cfRule>
  </conditionalFormatting>
  <conditionalFormatting sqref="V2:V12">
    <cfRule type="colorScale" priority="64514">
      <colorScale>
        <cfvo type="min"/>
        <cfvo type="percentile" val="50"/>
        <cfvo type="max"/>
        <color rgb="FF63BE7B"/>
        <color rgb="FFFCFCFF"/>
        <color rgb="FFF8696B"/>
      </colorScale>
    </cfRule>
  </conditionalFormatting>
  <conditionalFormatting sqref="W2:W12">
    <cfRule type="colorScale" priority="64516">
      <colorScale>
        <cfvo type="min"/>
        <cfvo type="percentile" val="50"/>
        <cfvo type="max"/>
        <color rgb="FF63BE7B"/>
        <color rgb="FFFCFCFF"/>
        <color rgb="FFF8696B"/>
      </colorScale>
    </cfRule>
  </conditionalFormatting>
  <conditionalFormatting sqref="O15">
    <cfRule type="colorScale" priority="84">
      <colorScale>
        <cfvo type="min"/>
        <cfvo type="percentile" val="50"/>
        <cfvo type="max"/>
        <color rgb="FF63BE7B"/>
        <color rgb="FFFCFCFF"/>
        <color rgb="FFF8696B"/>
      </colorScale>
    </cfRule>
    <cfRule type="colorScale" priority="85">
      <colorScale>
        <cfvo type="min"/>
        <cfvo type="percentile" val="50"/>
        <cfvo type="max"/>
        <color rgb="FF63BE7B"/>
        <color rgb="FFFCFCFF"/>
        <color rgb="FFF8696B"/>
      </colorScale>
    </cfRule>
  </conditionalFormatting>
  <conditionalFormatting sqref="Q15:S15">
    <cfRule type="colorScale" priority="86">
      <colorScale>
        <cfvo type="min"/>
        <cfvo type="max"/>
        <color rgb="FFFFEF9C"/>
        <color rgb="FF63BE7B"/>
      </colorScale>
    </cfRule>
    <cfRule type="colorScale" priority="87">
      <colorScale>
        <cfvo type="min"/>
        <cfvo type="max"/>
        <color rgb="FFFFEF9C"/>
        <color rgb="FF63BE7B"/>
      </colorScale>
    </cfRule>
  </conditionalFormatting>
  <conditionalFormatting sqref="T15">
    <cfRule type="colorScale" priority="88">
      <colorScale>
        <cfvo type="min"/>
        <cfvo type="max"/>
        <color rgb="FFFFEF9C"/>
        <color rgb="FF63BE7B"/>
      </colorScale>
    </cfRule>
  </conditionalFormatting>
  <conditionalFormatting sqref="U15:W15">
    <cfRule type="colorScale" priority="89">
      <colorScale>
        <cfvo type="min"/>
        <cfvo type="max"/>
        <color rgb="FFFFEF9C"/>
        <color rgb="FF63BE7B"/>
      </colorScale>
    </cfRule>
    <cfRule type="colorScale" priority="90">
      <colorScale>
        <cfvo type="min"/>
        <cfvo type="percentile" val="50"/>
        <cfvo type="max"/>
        <color rgb="FFF8696B"/>
        <color rgb="FFFFEB84"/>
        <color rgb="FF63BE7B"/>
      </colorScale>
    </cfRule>
  </conditionalFormatting>
  <conditionalFormatting sqref="U15:W15">
    <cfRule type="colorScale" priority="91">
      <colorScale>
        <cfvo type="min"/>
        <cfvo type="max"/>
        <color rgb="FFFFEF9C"/>
        <color rgb="FF63BE7B"/>
      </colorScale>
    </cfRule>
  </conditionalFormatting>
  <conditionalFormatting sqref="D15">
    <cfRule type="colorScale" priority="92">
      <colorScale>
        <cfvo type="min"/>
        <cfvo type="percentile" val="50"/>
        <cfvo type="max"/>
        <color rgb="FFF8696B"/>
        <color rgb="FFFCFCFF"/>
        <color rgb="FF63BE7B"/>
      </colorScale>
    </cfRule>
  </conditionalFormatting>
  <conditionalFormatting sqref="E15">
    <cfRule type="colorScale" priority="93">
      <colorScale>
        <cfvo type="min"/>
        <cfvo type="max"/>
        <color rgb="FFFCFCFF"/>
        <color rgb="FF63BE7B"/>
      </colorScale>
    </cfRule>
  </conditionalFormatting>
  <conditionalFormatting sqref="F15">
    <cfRule type="colorScale" priority="94">
      <colorScale>
        <cfvo type="min"/>
        <cfvo type="max"/>
        <color rgb="FFFCFCFF"/>
        <color rgb="FF63BE7B"/>
      </colorScale>
    </cfRule>
  </conditionalFormatting>
  <conditionalFormatting sqref="G15">
    <cfRule type="colorScale" priority="95">
      <colorScale>
        <cfvo type="min"/>
        <cfvo type="max"/>
        <color rgb="FFFCFCFF"/>
        <color rgb="FF63BE7B"/>
      </colorScale>
    </cfRule>
  </conditionalFormatting>
  <conditionalFormatting sqref="H15">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fRule type="colorScale" priority="98">
      <colorScale>
        <cfvo type="min"/>
        <cfvo type="percentile" val="50"/>
        <cfvo type="max"/>
        <color rgb="FFF8696B"/>
        <color rgb="FFFCFCFF"/>
        <color rgb="FF63BE7B"/>
      </colorScale>
    </cfRule>
  </conditionalFormatting>
  <conditionalFormatting sqref="O15">
    <cfRule type="colorScale" priority="99">
      <colorScale>
        <cfvo type="min"/>
        <cfvo type="percentile" val="50"/>
        <cfvo type="max"/>
        <color rgb="FF63BE7B"/>
        <color rgb="FFFCFCFF"/>
        <color rgb="FFF8696B"/>
      </colorScale>
    </cfRule>
  </conditionalFormatting>
  <conditionalFormatting sqref="J15">
    <cfRule type="colorScale" priority="100">
      <colorScale>
        <cfvo type="min"/>
        <cfvo type="max"/>
        <color rgb="FFFCFCFF"/>
        <color rgb="FF63BE7B"/>
      </colorScale>
    </cfRule>
  </conditionalFormatting>
  <conditionalFormatting sqref="N15">
    <cfRule type="colorScale" priority="101">
      <colorScale>
        <cfvo type="min"/>
        <cfvo type="max"/>
        <color rgb="FFFCFCFF"/>
        <color rgb="FF63BE7B"/>
      </colorScale>
    </cfRule>
  </conditionalFormatting>
  <conditionalFormatting sqref="D15">
    <cfRule type="colorScale" priority="102">
      <colorScale>
        <cfvo type="min"/>
        <cfvo type="percentile" val="50"/>
        <cfvo type="max"/>
        <color rgb="FFF8696B"/>
        <color rgb="FFFCFCFF"/>
        <color rgb="FF63BE7B"/>
      </colorScale>
    </cfRule>
  </conditionalFormatting>
  <conditionalFormatting sqref="O15">
    <cfRule type="colorScale" priority="103">
      <colorScale>
        <cfvo type="min"/>
        <cfvo type="percentile" val="50"/>
        <cfvo type="max"/>
        <color rgb="FF63BE7B"/>
        <color rgb="FFFCFCFF"/>
        <color rgb="FFF8696B"/>
      </colorScale>
    </cfRule>
  </conditionalFormatting>
  <conditionalFormatting sqref="P15">
    <cfRule type="colorScale" priority="104">
      <colorScale>
        <cfvo type="min"/>
        <cfvo type="percentile" val="50"/>
        <cfvo type="max"/>
        <color rgb="FF63BE7B"/>
        <color rgb="FFFCFCFF"/>
        <color rgb="FFF8696B"/>
      </colorScale>
    </cfRule>
  </conditionalFormatting>
  <conditionalFormatting sqref="Q15">
    <cfRule type="colorScale" priority="105">
      <colorScale>
        <cfvo type="min"/>
        <cfvo type="percentile" val="50"/>
        <cfvo type="max"/>
        <color rgb="FFF8696B"/>
        <color rgb="FFFCFCFF"/>
        <color rgb="FF63BE7B"/>
      </colorScale>
    </cfRule>
  </conditionalFormatting>
  <conditionalFormatting sqref="U15">
    <cfRule type="colorScale" priority="106">
      <colorScale>
        <cfvo type="min"/>
        <cfvo type="percentile" val="50"/>
        <cfvo type="max"/>
        <color rgb="FFF8696B"/>
        <color rgb="FFFCFCFF"/>
        <color rgb="FF63BE7B"/>
      </colorScale>
    </cfRule>
  </conditionalFormatting>
  <conditionalFormatting sqref="V15">
    <cfRule type="colorScale" priority="107">
      <colorScale>
        <cfvo type="min"/>
        <cfvo type="percentile" val="50"/>
        <cfvo type="max"/>
        <color rgb="FF63BE7B"/>
        <color rgb="FFFCFCFF"/>
        <color rgb="FFF8696B"/>
      </colorScale>
    </cfRule>
  </conditionalFormatting>
  <conditionalFormatting sqref="W15">
    <cfRule type="colorScale" priority="108">
      <colorScale>
        <cfvo type="min"/>
        <cfvo type="percentile" val="50"/>
        <cfvo type="max"/>
        <color rgb="FF63BE7B"/>
        <color rgb="FFFCFCFF"/>
        <color rgb="FFF8696B"/>
      </colorScale>
    </cfRule>
  </conditionalFormatting>
  <conditionalFormatting sqref="D15">
    <cfRule type="colorScale" priority="82">
      <colorScale>
        <cfvo type="min"/>
        <cfvo type="percentile" val="50"/>
        <cfvo type="max"/>
        <color rgb="FFF8696B"/>
        <color rgb="FFFCFCFF"/>
        <color rgb="FF63BE7B"/>
      </colorScale>
    </cfRule>
  </conditionalFormatting>
  <conditionalFormatting sqref="G15">
    <cfRule type="colorScale" priority="79">
      <colorScale>
        <cfvo type="min"/>
        <cfvo type="max"/>
        <color rgb="FFFCFCFF"/>
        <color rgb="FF63BE7B"/>
      </colorScale>
    </cfRule>
  </conditionalFormatting>
  <conditionalFormatting sqref="J15">
    <cfRule type="colorScale" priority="76">
      <colorScale>
        <cfvo type="min"/>
        <cfvo type="max"/>
        <color rgb="FFFCFCFF"/>
        <color rgb="FF63BE7B"/>
      </colorScale>
    </cfRule>
  </conditionalFormatting>
  <conditionalFormatting sqref="N15">
    <cfRule type="colorScale" priority="72">
      <colorScale>
        <cfvo type="min"/>
        <cfvo type="max"/>
        <color rgb="FFFCFCFF"/>
        <color rgb="FF63BE7B"/>
      </colorScale>
    </cfRule>
  </conditionalFormatting>
  <conditionalFormatting sqref="O15">
    <cfRule type="colorScale" priority="71">
      <colorScale>
        <cfvo type="min"/>
        <cfvo type="percentile" val="50"/>
        <cfvo type="max"/>
        <color rgb="FF63BE7B"/>
        <color rgb="FFFCFCFF"/>
        <color rgb="FFF8696B"/>
      </colorScale>
    </cfRule>
  </conditionalFormatting>
  <conditionalFormatting sqref="P15">
    <cfRule type="colorScale" priority="70">
      <colorScale>
        <cfvo type="min"/>
        <cfvo type="percentile" val="50"/>
        <cfvo type="max"/>
        <color rgb="FF63BE7B"/>
        <color rgb="FFFCFCFF"/>
        <color rgb="FFF8696B"/>
      </colorScale>
    </cfRule>
  </conditionalFormatting>
  <conditionalFormatting sqref="Q15">
    <cfRule type="colorScale" priority="69">
      <colorScale>
        <cfvo type="min"/>
        <cfvo type="percentile" val="50"/>
        <cfvo type="max"/>
        <color rgb="FFF8696B"/>
        <color rgb="FFFCFCFF"/>
        <color rgb="FF63BE7B"/>
      </colorScale>
    </cfRule>
  </conditionalFormatting>
  <conditionalFormatting sqref="U15">
    <cfRule type="colorScale" priority="65">
      <colorScale>
        <cfvo type="min"/>
        <cfvo type="percentile" val="50"/>
        <cfvo type="max"/>
        <color rgb="FFF8696B"/>
        <color rgb="FFFCFCFF"/>
        <color rgb="FF63BE7B"/>
      </colorScale>
    </cfRule>
  </conditionalFormatting>
  <conditionalFormatting sqref="V15">
    <cfRule type="colorScale" priority="64">
      <colorScale>
        <cfvo type="min"/>
        <cfvo type="percentile" val="50"/>
        <cfvo type="max"/>
        <color rgb="FF63BE7B"/>
        <color rgb="FFFCFCFF"/>
        <color rgb="FFF8696B"/>
      </colorScale>
    </cfRule>
  </conditionalFormatting>
  <conditionalFormatting sqref="W15">
    <cfRule type="colorScale" priority="63">
      <colorScale>
        <cfvo type="min"/>
        <cfvo type="percentile" val="50"/>
        <cfvo type="max"/>
        <color rgb="FF63BE7B"/>
        <color rgb="FFFCFCFF"/>
        <color rgb="FFF8696B"/>
      </colorScale>
    </cfRule>
  </conditionalFormatting>
  <conditionalFormatting sqref="E15">
    <cfRule type="colorScale" priority="109">
      <colorScale>
        <cfvo type="min"/>
        <cfvo type="max"/>
        <color rgb="FFFCFCFF"/>
        <color rgb="FF63BE7B"/>
      </colorScale>
    </cfRule>
  </conditionalFormatting>
  <conditionalFormatting sqref="F15">
    <cfRule type="colorScale" priority="110">
      <colorScale>
        <cfvo type="min"/>
        <cfvo type="max"/>
        <color rgb="FFFCFCFF"/>
        <color rgb="FF63BE7B"/>
      </colorScale>
    </cfRule>
  </conditionalFormatting>
  <conditionalFormatting sqref="G15">
    <cfRule type="colorScale" priority="111">
      <colorScale>
        <cfvo type="min"/>
        <cfvo type="max"/>
        <color rgb="FFFCFCFF"/>
        <color rgb="FF63BE7B"/>
      </colorScale>
    </cfRule>
  </conditionalFormatting>
  <conditionalFormatting sqref="H15">
    <cfRule type="colorScale" priority="112">
      <colorScale>
        <cfvo type="min"/>
        <cfvo type="max"/>
        <color rgb="FFFCFCFF"/>
        <color rgb="FF63BE7B"/>
      </colorScale>
    </cfRule>
  </conditionalFormatting>
  <conditionalFormatting sqref="K15:L15">
    <cfRule type="colorScale" priority="113">
      <colorScale>
        <cfvo type="min"/>
        <cfvo type="max"/>
        <color rgb="FFFCFCFF"/>
        <color rgb="FF63BE7B"/>
      </colorScale>
    </cfRule>
  </conditionalFormatting>
  <conditionalFormatting sqref="I15">
    <cfRule type="colorScale" priority="114">
      <colorScale>
        <cfvo type="min"/>
        <cfvo type="max"/>
        <color rgb="FFFCFCFF"/>
        <color rgb="FF63BE7B"/>
      </colorScale>
    </cfRule>
  </conditionalFormatting>
  <conditionalFormatting sqref="O15">
    <cfRule type="colorScale" priority="115">
      <colorScale>
        <cfvo type="min"/>
        <cfvo type="percentile" val="50"/>
        <cfvo type="max"/>
        <color rgb="FF63BE7B"/>
        <color rgb="FFFCFCFF"/>
        <color rgb="FFF8696B"/>
      </colorScale>
    </cfRule>
  </conditionalFormatting>
  <conditionalFormatting sqref="Q15">
    <cfRule type="colorScale" priority="116">
      <colorScale>
        <cfvo type="min"/>
        <cfvo type="max"/>
        <color rgb="FFFFEF9C"/>
        <color rgb="FF63BE7B"/>
      </colorScale>
    </cfRule>
  </conditionalFormatting>
  <conditionalFormatting sqref="R15:S15">
    <cfRule type="colorScale" priority="117">
      <colorScale>
        <cfvo type="min"/>
        <cfvo type="max"/>
        <color rgb="FFFFEF9C"/>
        <color rgb="FF63BE7B"/>
      </colorScale>
    </cfRule>
  </conditionalFormatting>
  <conditionalFormatting sqref="T15">
    <cfRule type="colorScale" priority="118">
      <colorScale>
        <cfvo type="min"/>
        <cfvo type="max"/>
        <color rgb="FFFFEF9C"/>
        <color rgb="FF63BE7B"/>
      </colorScale>
    </cfRule>
  </conditionalFormatting>
  <conditionalFormatting sqref="U15:W15">
    <cfRule type="colorScale" priority="119">
      <colorScale>
        <cfvo type="min"/>
        <cfvo type="max"/>
        <color rgb="FFFFEF9C"/>
        <color rgb="FF63BE7B"/>
      </colorScale>
    </cfRule>
  </conditionalFormatting>
  <conditionalFormatting sqref="J15">
    <cfRule type="colorScale" priority="120">
      <colorScale>
        <cfvo type="min"/>
        <cfvo type="max"/>
        <color rgb="FFFCFCFF"/>
        <color rgb="FF63BE7B"/>
      </colorScale>
    </cfRule>
  </conditionalFormatting>
  <conditionalFormatting sqref="N15">
    <cfRule type="colorScale" priority="121">
      <colorScale>
        <cfvo type="min"/>
        <cfvo type="max"/>
        <color rgb="FFFCFCFF"/>
        <color rgb="FF63BE7B"/>
      </colorScale>
    </cfRule>
  </conditionalFormatting>
  <conditionalFormatting sqref="H15">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onditionalFormatting>
  <conditionalFormatting sqref="I15">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onditionalFormatting>
  <conditionalFormatting sqref="Q15">
    <cfRule type="colorScale" priority="126">
      <colorScale>
        <cfvo type="min"/>
        <cfvo type="max"/>
        <color rgb="FFFFEF9C"/>
        <color rgb="FF63BE7B"/>
      </colorScale>
    </cfRule>
    <cfRule type="colorScale" priority="127">
      <colorScale>
        <cfvo type="min"/>
        <cfvo type="percentile" val="50"/>
        <cfvo type="max"/>
        <color rgb="FFF8696B"/>
        <color rgb="FFFFEB84"/>
        <color rgb="FF63BE7B"/>
      </colorScale>
    </cfRule>
  </conditionalFormatting>
  <conditionalFormatting sqref="R15:S15">
    <cfRule type="colorScale" priority="128">
      <colorScale>
        <cfvo type="min"/>
        <cfvo type="max"/>
        <color rgb="FFFFEF9C"/>
        <color rgb="FF63BE7B"/>
      </colorScale>
    </cfRule>
    <cfRule type="colorScale" priority="129">
      <colorScale>
        <cfvo type="min"/>
        <cfvo type="percentile" val="50"/>
        <cfvo type="max"/>
        <color rgb="FFF8696B"/>
        <color rgb="FFFFEB84"/>
        <color rgb="FF63BE7B"/>
      </colorScale>
    </cfRule>
  </conditionalFormatting>
  <conditionalFormatting sqref="T15">
    <cfRule type="colorScale" priority="130">
      <colorScale>
        <cfvo type="min"/>
        <cfvo type="max"/>
        <color rgb="FFFFEF9C"/>
        <color rgb="FF63BE7B"/>
      </colorScale>
    </cfRule>
    <cfRule type="colorScale" priority="131">
      <colorScale>
        <cfvo type="min"/>
        <cfvo type="percentile" val="50"/>
        <cfvo type="max"/>
        <color rgb="FFF8696B"/>
        <color rgb="FFFCFCFF"/>
        <color rgb="FF63BE7B"/>
      </colorScale>
    </cfRule>
  </conditionalFormatting>
  <conditionalFormatting sqref="U15:W15">
    <cfRule type="colorScale" priority="132">
      <colorScale>
        <cfvo type="min"/>
        <cfvo type="max"/>
        <color rgb="FFFFEF9C"/>
        <color rgb="FF63BE7B"/>
      </colorScale>
    </cfRule>
    <cfRule type="colorScale" priority="133">
      <colorScale>
        <cfvo type="min"/>
        <cfvo type="max"/>
        <color rgb="FFFFEF9C"/>
        <color rgb="FF63BE7B"/>
      </colorScale>
    </cfRule>
  </conditionalFormatting>
  <conditionalFormatting sqref="H15">
    <cfRule type="colorScale" priority="134">
      <colorScale>
        <cfvo type="min"/>
        <cfvo type="percentile" val="50"/>
        <cfvo type="max"/>
        <color rgb="FFF8696B"/>
        <color rgb="FFFCFCFF"/>
        <color rgb="FF5A8AC6"/>
      </colorScale>
    </cfRule>
  </conditionalFormatting>
  <conditionalFormatting sqref="D15">
    <cfRule type="colorScale" priority="135">
      <colorScale>
        <cfvo type="min"/>
        <cfvo type="percentile" val="50"/>
        <cfvo type="max"/>
        <color rgb="FFF8696B"/>
        <color rgb="FFFCFCFF"/>
        <color rgb="FF63BE7B"/>
      </colorScale>
    </cfRule>
  </conditionalFormatting>
  <conditionalFormatting sqref="E15">
    <cfRule type="colorScale" priority="136">
      <colorScale>
        <cfvo type="min"/>
        <cfvo type="max"/>
        <color rgb="FFFCFCFF"/>
        <color rgb="FF63BE7B"/>
      </colorScale>
    </cfRule>
  </conditionalFormatting>
  <conditionalFormatting sqref="E15">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F15">
    <cfRule type="colorScale" priority="140">
      <colorScale>
        <cfvo type="min"/>
        <cfvo type="max"/>
        <color rgb="FFFCFCFF"/>
        <color rgb="FF63BE7B"/>
      </colorScale>
    </cfRule>
  </conditionalFormatting>
  <conditionalFormatting sqref="F15">
    <cfRule type="colorScale" priority="141">
      <colorScale>
        <cfvo type="min"/>
        <cfvo type="max"/>
        <color rgb="FFFCFCFF"/>
        <color rgb="FF63BE7B"/>
      </colorScale>
    </cfRule>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G15">
    <cfRule type="colorScale" priority="145">
      <colorScale>
        <cfvo type="min"/>
        <cfvo type="max"/>
        <color rgb="FFFCFCFF"/>
        <color rgb="FF63BE7B"/>
      </colorScale>
    </cfRule>
  </conditionalFormatting>
  <conditionalFormatting sqref="G15">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onditionalFormatting>
  <conditionalFormatting sqref="H15">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fRule type="colorScale" priority="151">
      <colorScale>
        <cfvo type="min"/>
        <cfvo type="percentile" val="50"/>
        <cfvo type="max"/>
        <color rgb="FFF8696B"/>
        <color rgb="FFFCFCFF"/>
        <color rgb="FF63BE7B"/>
      </colorScale>
    </cfRule>
  </conditionalFormatting>
  <conditionalFormatting sqref="I15">
    <cfRule type="colorScale" priority="152">
      <colorScale>
        <cfvo type="min"/>
        <cfvo type="percentile" val="50"/>
        <cfvo type="max"/>
        <color rgb="FFF8696B"/>
        <color rgb="FFFCFCFF"/>
        <color rgb="FF63BE7B"/>
      </colorScale>
    </cfRule>
    <cfRule type="colorScale" priority="153">
      <colorScale>
        <cfvo type="min"/>
        <cfvo type="max"/>
        <color rgb="FFFCFCFF"/>
        <color rgb="FF63BE7B"/>
      </colorScale>
    </cfRule>
    <cfRule type="colorScale" priority="154">
      <colorScale>
        <cfvo type="min"/>
        <cfvo type="percentile" val="50"/>
        <cfvo type="max"/>
        <color rgb="FFF8696B"/>
        <color rgb="FFFCFCFF"/>
        <color rgb="FF63BE7B"/>
      </colorScale>
    </cfRule>
  </conditionalFormatting>
  <conditionalFormatting sqref="I15">
    <cfRule type="colorScale" priority="155">
      <colorScale>
        <cfvo type="min"/>
        <cfvo type="percentile" val="50"/>
        <cfvo type="max"/>
        <color rgb="FFF8696B"/>
        <color rgb="FFFCFCFF"/>
        <color rgb="FF63BE7B"/>
      </colorScale>
    </cfRule>
    <cfRule type="colorScale" priority="156">
      <colorScale>
        <cfvo type="min"/>
        <cfvo type="percentile" val="50"/>
        <cfvo type="max"/>
        <color rgb="FFF8696B"/>
        <color rgb="FFFCFCFF"/>
        <color rgb="FF5A8AC6"/>
      </colorScale>
    </cfRule>
    <cfRule type="colorScale" priority="157">
      <colorScale>
        <cfvo type="min"/>
        <cfvo type="percentile" val="50"/>
        <cfvo type="max"/>
        <color rgb="FFF8696B"/>
        <color rgb="FFFCFCFF"/>
        <color rgb="FF63BE7B"/>
      </colorScale>
    </cfRule>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onditionalFormatting>
  <conditionalFormatting sqref="I15">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K15">
    <cfRule type="colorScale" priority="163">
      <colorScale>
        <cfvo type="min"/>
        <cfvo type="percentile" val="50"/>
        <cfvo type="max"/>
        <color rgb="FFF8696B"/>
        <color rgb="FFFCFCFF"/>
        <color rgb="FF63BE7B"/>
      </colorScale>
    </cfRule>
  </conditionalFormatting>
  <conditionalFormatting sqref="K15:L15">
    <cfRule type="colorScale" priority="164">
      <colorScale>
        <cfvo type="min"/>
        <cfvo type="max"/>
        <color rgb="FFFCFCFF"/>
        <color rgb="FF63BE7B"/>
      </colorScale>
    </cfRule>
  </conditionalFormatting>
  <conditionalFormatting sqref="K15:L15">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onditionalFormatting>
  <conditionalFormatting sqref="L15">
    <cfRule type="colorScale" priority="167">
      <colorScale>
        <cfvo type="min"/>
        <cfvo type="percentile" val="50"/>
        <cfvo type="max"/>
        <color rgb="FFF8696B"/>
        <color rgb="FFFCFCFF"/>
        <color rgb="FF63BE7B"/>
      </colorScale>
    </cfRule>
  </conditionalFormatting>
  <conditionalFormatting sqref="O15">
    <cfRule type="colorScale" priority="168">
      <colorScale>
        <cfvo type="min"/>
        <cfvo type="percentile" val="50"/>
        <cfvo type="max"/>
        <color rgb="FF63BE7B"/>
        <color rgb="FFFCFCFF"/>
        <color rgb="FFF8696B"/>
      </colorScale>
    </cfRule>
  </conditionalFormatting>
  <conditionalFormatting sqref="P15">
    <cfRule type="colorScale" priority="169">
      <colorScale>
        <cfvo type="min"/>
        <cfvo type="percentile" val="50"/>
        <cfvo type="max"/>
        <color rgb="FF63BE7B"/>
        <color rgb="FFFCFCFF"/>
        <color rgb="FFF8696B"/>
      </colorScale>
    </cfRule>
    <cfRule type="colorScale" priority="170">
      <colorScale>
        <cfvo type="min"/>
        <cfvo type="percentile" val="50"/>
        <cfvo type="max"/>
        <color rgb="FF63BE7B"/>
        <color rgb="FFFCFCFF"/>
        <color rgb="FFF8696B"/>
      </colorScale>
    </cfRule>
    <cfRule type="colorScale" priority="171">
      <colorScale>
        <cfvo type="min"/>
        <cfvo type="max"/>
        <color rgb="FFFCFCFF"/>
        <color rgb="FFF8696B"/>
      </colorScale>
    </cfRule>
  </conditionalFormatting>
  <conditionalFormatting sqref="P15">
    <cfRule type="colorScale" priority="172">
      <colorScale>
        <cfvo type="min"/>
        <cfvo type="percentile" val="50"/>
        <cfvo type="max"/>
        <color rgb="FF63BE7B"/>
        <color rgb="FFFCFCFF"/>
        <color rgb="FFF8696B"/>
      </colorScale>
    </cfRule>
  </conditionalFormatting>
  <conditionalFormatting sqref="Q15">
    <cfRule type="colorScale" priority="173">
      <colorScale>
        <cfvo type="min"/>
        <cfvo type="percentile" val="50"/>
        <cfvo type="max"/>
        <color rgb="FFF8696B"/>
        <color rgb="FFFCFCFF"/>
        <color rgb="FF63BE7B"/>
      </colorScale>
    </cfRule>
    <cfRule type="colorScale" priority="174">
      <colorScale>
        <cfvo type="min"/>
        <cfvo type="max"/>
        <color rgb="FFFFEF9C"/>
        <color rgb="FF63BE7B"/>
      </colorScale>
    </cfRule>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CFCFF"/>
        <color rgb="FF63BE7B"/>
      </colorScale>
    </cfRule>
  </conditionalFormatting>
  <conditionalFormatting sqref="Q15">
    <cfRule type="colorScale" priority="178">
      <colorScale>
        <cfvo type="min"/>
        <cfvo type="percentile" val="50"/>
        <cfvo type="max"/>
        <color rgb="FFF8696B"/>
        <color rgb="FFFCFCFF"/>
        <color rgb="FF63BE7B"/>
      </colorScale>
    </cfRule>
    <cfRule type="colorScale" priority="179">
      <colorScale>
        <cfvo type="min"/>
        <cfvo type="max"/>
        <color rgb="FFFCFCFF"/>
        <color rgb="FF63BE7B"/>
      </colorScale>
    </cfRule>
  </conditionalFormatting>
  <conditionalFormatting sqref="R15">
    <cfRule type="colorScale" priority="180">
      <colorScale>
        <cfvo type="min"/>
        <cfvo type="max"/>
        <color rgb="FFFCFCFF"/>
        <color rgb="FF63BE7B"/>
      </colorScale>
    </cfRule>
    <cfRule type="colorScale" priority="181">
      <colorScale>
        <cfvo type="min"/>
        <cfvo type="percentile" val="50"/>
        <cfvo type="max"/>
        <color rgb="FFF8696B"/>
        <color rgb="FFFCFCFF"/>
        <color rgb="FF63BE7B"/>
      </colorScale>
    </cfRule>
  </conditionalFormatting>
  <conditionalFormatting sqref="R15:S15">
    <cfRule type="colorScale" priority="182">
      <colorScale>
        <cfvo type="min"/>
        <cfvo type="percentile" val="50"/>
        <cfvo type="max"/>
        <color rgb="FFF8696B"/>
        <color rgb="FFFCFCFF"/>
        <color rgb="FF63BE7B"/>
      </colorScale>
    </cfRule>
    <cfRule type="colorScale" priority="183">
      <colorScale>
        <cfvo type="min"/>
        <cfvo type="max"/>
        <color rgb="FFFCFCFF"/>
        <color rgb="FF63BE7B"/>
      </colorScale>
    </cfRule>
    <cfRule type="colorScale" priority="184">
      <colorScale>
        <cfvo type="min"/>
        <cfvo type="max"/>
        <color rgb="FFFCFCFF"/>
        <color rgb="FF63BE7B"/>
      </colorScale>
    </cfRule>
  </conditionalFormatting>
  <conditionalFormatting sqref="R15:S15">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S15">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onditionalFormatting>
  <conditionalFormatting sqref="T15">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max"/>
        <color rgb="FFFCFCFF"/>
        <color rgb="FF63BE7B"/>
      </colorScale>
    </cfRule>
  </conditionalFormatting>
  <conditionalFormatting sqref="T15">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onditionalFormatting>
  <conditionalFormatting sqref="U15">
    <cfRule type="colorScale" priority="195">
      <colorScale>
        <cfvo type="min"/>
        <cfvo type="percentile" val="50"/>
        <cfvo type="max"/>
        <color rgb="FFF8696B"/>
        <color rgb="FFFCFCFF"/>
        <color rgb="FF63BE7B"/>
      </colorScale>
    </cfRule>
    <cfRule type="colorScale" priority="196">
      <colorScale>
        <cfvo type="min"/>
        <cfvo type="max"/>
        <color rgb="FFFCFCFF"/>
        <color rgb="FF63BE7B"/>
      </colorScale>
    </cfRule>
  </conditionalFormatting>
  <conditionalFormatting sqref="U15">
    <cfRule type="colorScale" priority="197">
      <colorScale>
        <cfvo type="min"/>
        <cfvo type="max"/>
        <color rgb="FFFCFCFF"/>
        <color rgb="FF63BE7B"/>
      </colorScale>
    </cfRule>
    <cfRule type="colorScale" priority="198">
      <colorScale>
        <cfvo type="min"/>
        <cfvo type="percentile" val="50"/>
        <cfvo type="max"/>
        <color rgb="FFF8696B"/>
        <color rgb="FFFCFCFF"/>
        <color rgb="FF63BE7B"/>
      </colorScale>
    </cfRule>
  </conditionalFormatting>
  <conditionalFormatting sqref="W15">
    <cfRule type="colorScale" priority="199">
      <colorScale>
        <cfvo type="min"/>
        <cfvo type="percentile" val="50"/>
        <cfvo type="max"/>
        <color rgb="FF63BE7B"/>
        <color rgb="FFFCFCFF"/>
        <color rgb="FFF8696B"/>
      </colorScale>
    </cfRule>
    <cfRule type="colorScale" priority="200">
      <colorScale>
        <cfvo type="min"/>
        <cfvo type="max"/>
        <color rgb="FF63BE7B"/>
        <color rgb="FFFCFCFF"/>
      </colorScale>
    </cfRule>
    <cfRule type="colorScale" priority="201">
      <colorScale>
        <cfvo type="min"/>
        <cfvo type="percentile" val="50"/>
        <cfvo type="max"/>
        <color rgb="FF63BE7B"/>
        <color rgb="FFFCFCFF"/>
        <color rgb="FFF8696B"/>
      </colorScale>
    </cfRule>
  </conditionalFormatting>
  <conditionalFormatting sqref="W15">
    <cfRule type="colorScale" priority="202">
      <colorScale>
        <cfvo type="min"/>
        <cfvo type="percentile" val="50"/>
        <cfvo type="max"/>
        <color rgb="FF63BE7B"/>
        <color rgb="FFFCFCFF"/>
        <color rgb="FFF8696B"/>
      </colorScale>
    </cfRule>
  </conditionalFormatting>
  <conditionalFormatting sqref="J15">
    <cfRule type="colorScale" priority="203">
      <colorScale>
        <cfvo type="min"/>
        <cfvo type="max"/>
        <color rgb="FFFCFCFF"/>
        <color rgb="FF63BE7B"/>
      </colorScale>
    </cfRule>
  </conditionalFormatting>
  <conditionalFormatting sqref="J15">
    <cfRule type="colorScale" priority="204">
      <colorScale>
        <cfvo type="min"/>
        <cfvo type="max"/>
        <color rgb="FFFCFCFF"/>
        <color rgb="FF63BE7B"/>
      </colorScale>
    </cfRule>
    <cfRule type="colorScale" priority="205">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onditionalFormatting>
  <conditionalFormatting sqref="N15">
    <cfRule type="colorScale" priority="207">
      <colorScale>
        <cfvo type="min"/>
        <cfvo type="max"/>
        <color rgb="FFFCFCFF"/>
        <color rgb="FF63BE7B"/>
      </colorScale>
    </cfRule>
  </conditionalFormatting>
  <conditionalFormatting sqref="N15">
    <cfRule type="colorScale" priority="208">
      <colorScale>
        <cfvo type="min"/>
        <cfvo type="max"/>
        <color rgb="FFFCFCFF"/>
        <color rgb="FF63BE7B"/>
      </colorScale>
    </cfRule>
    <cfRule type="colorScale" priority="209">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onditionalFormatting>
  <conditionalFormatting sqref="V15">
    <cfRule type="colorScale" priority="211">
      <colorScale>
        <cfvo type="min"/>
        <cfvo type="max"/>
        <color rgb="FFFFEF9C"/>
        <color rgb="FF63BE7B"/>
      </colorScale>
    </cfRule>
  </conditionalFormatting>
  <conditionalFormatting sqref="V15">
    <cfRule type="colorScale" priority="212">
      <colorScale>
        <cfvo type="min"/>
        <cfvo type="max"/>
        <color rgb="FFFFEF9C"/>
        <color rgb="FF63BE7B"/>
      </colorScale>
    </cfRule>
  </conditionalFormatting>
  <conditionalFormatting sqref="V15">
    <cfRule type="colorScale" priority="213">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max"/>
        <color rgb="FF63BE7B"/>
        <color rgb="FFFCFCFF"/>
      </colorScale>
    </cfRule>
    <cfRule type="colorScale" priority="216">
      <colorScale>
        <cfvo type="min"/>
        <cfvo type="percentile" val="50"/>
        <cfvo type="max"/>
        <color rgb="FF63BE7B"/>
        <color rgb="FFFCFCFF"/>
        <color rgb="FFF8696B"/>
      </colorScale>
    </cfRule>
  </conditionalFormatting>
  <conditionalFormatting sqref="V15">
    <cfRule type="colorScale" priority="217">
      <colorScale>
        <cfvo type="min"/>
        <cfvo type="max"/>
        <color rgb="FFFFEF9C"/>
        <color rgb="FF63BE7B"/>
      </colorScale>
    </cfRule>
  </conditionalFormatting>
  <conditionalFormatting sqref="H15">
    <cfRule type="colorScale" priority="218">
      <colorScale>
        <cfvo type="min"/>
        <cfvo type="max"/>
        <color rgb="FFFCFCFF"/>
        <color rgb="FF63BE7B"/>
      </colorScale>
    </cfRule>
  </conditionalFormatting>
  <conditionalFormatting sqref="I15">
    <cfRule type="colorScale" priority="219">
      <colorScale>
        <cfvo type="min"/>
        <cfvo type="max"/>
        <color rgb="FFFCFCFF"/>
        <color rgb="FF63BE7B"/>
      </colorScale>
    </cfRule>
  </conditionalFormatting>
  <conditionalFormatting sqref="K15">
    <cfRule type="colorScale" priority="220">
      <colorScale>
        <cfvo type="min"/>
        <cfvo type="max"/>
        <color rgb="FFFCFCFF"/>
        <color rgb="FF63BE7B"/>
      </colorScale>
    </cfRule>
    <cfRule type="colorScale" priority="221">
      <colorScale>
        <cfvo type="min"/>
        <cfvo type="percentile" val="50"/>
        <cfvo type="max"/>
        <color rgb="FFF8696B"/>
        <color rgb="FFFCFCFF"/>
        <color rgb="FF63BE7B"/>
      </colorScale>
    </cfRule>
  </conditionalFormatting>
  <conditionalFormatting sqref="L15">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onditionalFormatting>
  <conditionalFormatting sqref="Q15">
    <cfRule type="colorScale" priority="224">
      <colorScale>
        <cfvo type="min"/>
        <cfvo type="percentile" val="50"/>
        <cfvo type="max"/>
        <color rgb="FFF8696B"/>
        <color rgb="FFFCFCFF"/>
        <color rgb="FF63BE7B"/>
      </colorScale>
    </cfRule>
  </conditionalFormatting>
  <conditionalFormatting sqref="R15">
    <cfRule type="colorScale" priority="225">
      <colorScale>
        <cfvo type="min"/>
        <cfvo type="max"/>
        <color rgb="FFFCFCFF"/>
        <color rgb="FF63BE7B"/>
      </colorScale>
    </cfRule>
  </conditionalFormatting>
  <conditionalFormatting sqref="S15">
    <cfRule type="colorScale" priority="226">
      <colorScale>
        <cfvo type="min"/>
        <cfvo type="max"/>
        <color rgb="FFFCFCFF"/>
        <color rgb="FF63BE7B"/>
      </colorScale>
    </cfRule>
  </conditionalFormatting>
  <conditionalFormatting sqref="T15">
    <cfRule type="colorScale" priority="227">
      <colorScale>
        <cfvo type="min"/>
        <cfvo type="max"/>
        <color rgb="FFFCFCFF"/>
        <color rgb="FF63BE7B"/>
      </colorScale>
    </cfRule>
  </conditionalFormatting>
  <conditionalFormatting sqref="U15">
    <cfRule type="colorScale" priority="228">
      <colorScale>
        <cfvo type="min"/>
        <cfvo type="max"/>
        <color rgb="FFFCFCFF"/>
        <color rgb="FF63BE7B"/>
      </colorScale>
    </cfRule>
  </conditionalFormatting>
  <conditionalFormatting sqref="V15">
    <cfRule type="colorScale" priority="229">
      <colorScale>
        <cfvo type="min"/>
        <cfvo type="percentile" val="50"/>
        <cfvo type="max"/>
        <color rgb="FF63BE7B"/>
        <color rgb="FFFCFCFF"/>
        <color rgb="FFF8696B"/>
      </colorScale>
    </cfRule>
  </conditionalFormatting>
  <conditionalFormatting sqref="H15">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U15">
    <cfRule type="colorScale" priority="232">
      <colorScale>
        <cfvo type="min"/>
        <cfvo type="percentile" val="50"/>
        <cfvo type="max"/>
        <color rgb="FFF8696B"/>
        <color rgb="FFFCFCFF"/>
        <color rgb="FF63BE7B"/>
      </colorScale>
    </cfRule>
  </conditionalFormatting>
  <conditionalFormatting sqref="T15">
    <cfRule type="colorScale" priority="233">
      <colorScale>
        <cfvo type="min"/>
        <cfvo type="max"/>
        <color rgb="FFFCFCFF"/>
        <color rgb="FF63BE7B"/>
      </colorScale>
    </cfRule>
  </conditionalFormatting>
  <conditionalFormatting sqref="D15">
    <cfRule type="colorScale" priority="234">
      <colorScale>
        <cfvo type="min"/>
        <cfvo type="percentile" val="50"/>
        <cfvo type="max"/>
        <color rgb="FFF8696B"/>
        <color rgb="FFFCFCFF"/>
        <color rgb="FF63BE7B"/>
      </colorScale>
    </cfRule>
  </conditionalFormatting>
  <conditionalFormatting sqref="E15">
    <cfRule type="colorScale" priority="235">
      <colorScale>
        <cfvo type="min"/>
        <cfvo type="max"/>
        <color rgb="FFFCFCFF"/>
        <color rgb="FF63BE7B"/>
      </colorScale>
    </cfRule>
  </conditionalFormatting>
  <conditionalFormatting sqref="O15">
    <cfRule type="colorScale" priority="236">
      <colorScale>
        <cfvo type="min"/>
        <cfvo type="percentile" val="50"/>
        <cfvo type="max"/>
        <color rgb="FF63BE7B"/>
        <color rgb="FFFCFCFF"/>
        <color rgb="FFF8696B"/>
      </colorScale>
    </cfRule>
  </conditionalFormatting>
  <conditionalFormatting sqref="P15">
    <cfRule type="colorScale" priority="237">
      <colorScale>
        <cfvo type="min"/>
        <cfvo type="percentile" val="50"/>
        <cfvo type="max"/>
        <color rgb="FF63BE7B"/>
        <color rgb="FFFCFCFF"/>
        <color rgb="FFF8696B"/>
      </colorScale>
    </cfRule>
  </conditionalFormatting>
  <conditionalFormatting sqref="Q15">
    <cfRule type="colorScale" priority="238">
      <colorScale>
        <cfvo type="min"/>
        <cfvo type="percentile" val="50"/>
        <cfvo type="max"/>
        <color rgb="FFF8696B"/>
        <color rgb="FFFCFCFF"/>
        <color rgb="FF63BE7B"/>
      </colorScale>
    </cfRule>
  </conditionalFormatting>
  <conditionalFormatting sqref="U15">
    <cfRule type="colorScale" priority="239">
      <colorScale>
        <cfvo type="min"/>
        <cfvo type="percentile" val="50"/>
        <cfvo type="max"/>
        <color rgb="FFF8696B"/>
        <color rgb="FFFCFCFF"/>
        <color rgb="FF63BE7B"/>
      </colorScale>
    </cfRule>
  </conditionalFormatting>
  <conditionalFormatting sqref="V15">
    <cfRule type="colorScale" priority="240">
      <colorScale>
        <cfvo type="min"/>
        <cfvo type="percentile" val="50"/>
        <cfvo type="max"/>
        <color rgb="FF63BE7B"/>
        <color rgb="FFFCFCFF"/>
        <color rgb="FFF8696B"/>
      </colorScale>
    </cfRule>
  </conditionalFormatting>
  <conditionalFormatting sqref="W15">
    <cfRule type="colorScale" priority="241">
      <colorScale>
        <cfvo type="min"/>
        <cfvo type="percentile" val="50"/>
        <cfvo type="max"/>
        <color rgb="FF63BE7B"/>
        <color rgb="FFFCFCFF"/>
        <color rgb="FFF8696B"/>
      </colorScale>
    </cfRule>
  </conditionalFormatting>
  <conditionalFormatting sqref="G15">
    <cfRule type="colorScale" priority="242">
      <colorScale>
        <cfvo type="min"/>
        <cfvo type="max"/>
        <color rgb="FFFCFCFF"/>
        <color rgb="FF63BE7B"/>
      </colorScale>
    </cfRule>
  </conditionalFormatting>
  <conditionalFormatting sqref="J15">
    <cfRule type="colorScale" priority="243">
      <colorScale>
        <cfvo type="min"/>
        <cfvo type="max"/>
        <color rgb="FFFCFCFF"/>
        <color rgb="FF63BE7B"/>
      </colorScale>
    </cfRule>
  </conditionalFormatting>
  <conditionalFormatting sqref="D15">
    <cfRule type="colorScale" priority="244">
      <colorScale>
        <cfvo type="min"/>
        <cfvo type="percentile" val="50"/>
        <cfvo type="max"/>
        <color rgb="FFF8696B"/>
        <color rgb="FFFCFCFF"/>
        <color rgb="FF63BE7B"/>
      </colorScale>
    </cfRule>
  </conditionalFormatting>
  <conditionalFormatting sqref="G15">
    <cfRule type="colorScale" priority="245">
      <colorScale>
        <cfvo type="min"/>
        <cfvo type="max"/>
        <color rgb="FFFCFCFF"/>
        <color rgb="FF63BE7B"/>
      </colorScale>
    </cfRule>
  </conditionalFormatting>
  <conditionalFormatting sqref="J15">
    <cfRule type="colorScale" priority="246">
      <colorScale>
        <cfvo type="min"/>
        <cfvo type="max"/>
        <color rgb="FFFCFCFF"/>
        <color rgb="FF63BE7B"/>
      </colorScale>
    </cfRule>
  </conditionalFormatting>
  <conditionalFormatting sqref="N15">
    <cfRule type="colorScale" priority="247">
      <colorScale>
        <cfvo type="min"/>
        <cfvo type="max"/>
        <color rgb="FFFCFCFF"/>
        <color rgb="FF63BE7B"/>
      </colorScale>
    </cfRule>
  </conditionalFormatting>
  <conditionalFormatting sqref="O15">
    <cfRule type="colorScale" priority="248">
      <colorScale>
        <cfvo type="min"/>
        <cfvo type="percentile" val="50"/>
        <cfvo type="max"/>
        <color rgb="FF63BE7B"/>
        <color rgb="FFFCFCFF"/>
        <color rgb="FFF8696B"/>
      </colorScale>
    </cfRule>
  </conditionalFormatting>
  <conditionalFormatting sqref="P15">
    <cfRule type="colorScale" priority="249">
      <colorScale>
        <cfvo type="min"/>
        <cfvo type="percentile" val="50"/>
        <cfvo type="max"/>
        <color rgb="FF63BE7B"/>
        <color rgb="FFFCFCFF"/>
        <color rgb="FFF8696B"/>
      </colorScale>
    </cfRule>
  </conditionalFormatting>
  <conditionalFormatting sqref="Q15">
    <cfRule type="colorScale" priority="250">
      <colorScale>
        <cfvo type="min"/>
        <cfvo type="percentile" val="50"/>
        <cfvo type="max"/>
        <color rgb="FFF8696B"/>
        <color rgb="FFFCFCFF"/>
        <color rgb="FF63BE7B"/>
      </colorScale>
    </cfRule>
  </conditionalFormatting>
  <conditionalFormatting sqref="R15">
    <cfRule type="colorScale" priority="251">
      <colorScale>
        <cfvo type="min"/>
        <cfvo type="max"/>
        <color rgb="FFFCFCFF"/>
        <color rgb="FF63BE7B"/>
      </colorScale>
    </cfRule>
  </conditionalFormatting>
  <conditionalFormatting sqref="S15">
    <cfRule type="colorScale" priority="252">
      <colorScale>
        <cfvo type="min"/>
        <cfvo type="max"/>
        <color rgb="FFFCFCFF"/>
        <color rgb="FF63BE7B"/>
      </colorScale>
    </cfRule>
  </conditionalFormatting>
  <conditionalFormatting sqref="T15">
    <cfRule type="colorScale" priority="253">
      <colorScale>
        <cfvo type="min"/>
        <cfvo type="max"/>
        <color rgb="FFFCFCFF"/>
        <color rgb="FF63BE7B"/>
      </colorScale>
    </cfRule>
  </conditionalFormatting>
  <conditionalFormatting sqref="U15">
    <cfRule type="colorScale" priority="254">
      <colorScale>
        <cfvo type="min"/>
        <cfvo type="percentile" val="50"/>
        <cfvo type="max"/>
        <color rgb="FFF8696B"/>
        <color rgb="FFFCFCFF"/>
        <color rgb="FF63BE7B"/>
      </colorScale>
    </cfRule>
  </conditionalFormatting>
  <conditionalFormatting sqref="V15">
    <cfRule type="colorScale" priority="255">
      <colorScale>
        <cfvo type="min"/>
        <cfvo type="percentile" val="50"/>
        <cfvo type="max"/>
        <color rgb="FF63BE7B"/>
        <color rgb="FFFCFCFF"/>
        <color rgb="FFF8696B"/>
      </colorScale>
    </cfRule>
  </conditionalFormatting>
  <conditionalFormatting sqref="W15">
    <cfRule type="colorScale" priority="256">
      <colorScale>
        <cfvo type="min"/>
        <cfvo type="percentile" val="50"/>
        <cfvo type="max"/>
        <color rgb="FF63BE7B"/>
        <color rgb="FFFCFCFF"/>
        <color rgb="FFF8696B"/>
      </colorScale>
    </cfRule>
  </conditionalFormatting>
  <conditionalFormatting sqref="S15">
    <cfRule type="colorScale" priority="257">
      <colorScale>
        <cfvo type="min"/>
        <cfvo type="max"/>
        <color rgb="FFFCFCFF"/>
        <color rgb="FF63BE7B"/>
      </colorScale>
    </cfRule>
    <cfRule type="colorScale" priority="258">
      <colorScale>
        <cfvo type="min"/>
        <cfvo type="percentile" val="50"/>
        <cfvo type="max"/>
        <color rgb="FFF8696B"/>
        <color rgb="FFFCFCFF"/>
        <color rgb="FF63BE7B"/>
      </colorScale>
    </cfRule>
  </conditionalFormatting>
  <conditionalFormatting sqref="T15">
    <cfRule type="colorScale" priority="25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S15">
    <cfRule type="colorScale" priority="261">
      <colorScale>
        <cfvo type="min"/>
        <cfvo type="percentile" val="50"/>
        <cfvo type="max"/>
        <color rgb="FFF8696B"/>
        <color rgb="FFFCFCFF"/>
        <color rgb="FF63BE7B"/>
      </colorScale>
    </cfRule>
  </conditionalFormatting>
  <conditionalFormatting sqref="D15">
    <cfRule type="colorScale" priority="262">
      <colorScale>
        <cfvo type="min"/>
        <cfvo type="percentile" val="50"/>
        <cfvo type="max"/>
        <color rgb="FFF8696B"/>
        <color rgb="FFFCFCFF"/>
        <color rgb="FF63BE7B"/>
      </colorScale>
    </cfRule>
  </conditionalFormatting>
  <conditionalFormatting sqref="E15">
    <cfRule type="colorScale" priority="263">
      <colorScale>
        <cfvo type="min"/>
        <cfvo type="max"/>
        <color rgb="FFFCFCFF"/>
        <color rgb="FF63BE7B"/>
      </colorScale>
    </cfRule>
  </conditionalFormatting>
  <conditionalFormatting sqref="F15">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onditionalFormatting>
  <conditionalFormatting sqref="G15">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onditionalFormatting>
  <conditionalFormatting sqref="H15">
    <cfRule type="colorScale" priority="268">
      <colorScale>
        <cfvo type="min"/>
        <cfvo type="percentile" val="50"/>
        <cfvo type="max"/>
        <color rgb="FFF8696B"/>
        <color rgb="FFFCFCFF"/>
        <color rgb="FF63BE7B"/>
      </colorScale>
    </cfRule>
  </conditionalFormatting>
  <conditionalFormatting sqref="I15">
    <cfRule type="colorScale" priority="269">
      <colorScale>
        <cfvo type="min"/>
        <cfvo type="percentile" val="50"/>
        <cfvo type="max"/>
        <color rgb="FFF8696B"/>
        <color rgb="FFFCFCFF"/>
        <color rgb="FF63BE7B"/>
      </colorScale>
    </cfRule>
  </conditionalFormatting>
  <conditionalFormatting sqref="K15">
    <cfRule type="colorScale" priority="270">
      <colorScale>
        <cfvo type="min"/>
        <cfvo type="percentile" val="50"/>
        <cfvo type="max"/>
        <color rgb="FFF8696B"/>
        <color rgb="FFFCFCFF"/>
        <color rgb="FF63BE7B"/>
      </colorScale>
    </cfRule>
  </conditionalFormatting>
  <conditionalFormatting sqref="L15">
    <cfRule type="colorScale" priority="271">
      <colorScale>
        <cfvo type="min"/>
        <cfvo type="percentile" val="50"/>
        <cfvo type="max"/>
        <color rgb="FFF8696B"/>
        <color rgb="FFFCFCFF"/>
        <color rgb="FF63BE7B"/>
      </colorScale>
    </cfRule>
  </conditionalFormatting>
  <conditionalFormatting sqref="O15">
    <cfRule type="colorScale" priority="272">
      <colorScale>
        <cfvo type="min"/>
        <cfvo type="percentile" val="50"/>
        <cfvo type="max"/>
        <color rgb="FF63BE7B"/>
        <color rgb="FFFCFCFF"/>
        <color rgb="FFF8696B"/>
      </colorScale>
    </cfRule>
  </conditionalFormatting>
  <conditionalFormatting sqref="P15">
    <cfRule type="colorScale" priority="273">
      <colorScale>
        <cfvo type="min"/>
        <cfvo type="percentile" val="50"/>
        <cfvo type="max"/>
        <color rgb="FF63BE7B"/>
        <color rgb="FFFCFCFF"/>
        <color rgb="FFF8696B"/>
      </colorScale>
    </cfRule>
  </conditionalFormatting>
  <conditionalFormatting sqref="Q15">
    <cfRule type="colorScale" priority="274">
      <colorScale>
        <cfvo type="min"/>
        <cfvo type="percentile" val="50"/>
        <cfvo type="max"/>
        <color rgb="FFF8696B"/>
        <color rgb="FFFCFCFF"/>
        <color rgb="FF63BE7B"/>
      </colorScale>
    </cfRule>
  </conditionalFormatting>
  <conditionalFormatting sqref="R15">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onditionalFormatting>
  <conditionalFormatting sqref="T15">
    <cfRule type="colorScale" priority="277">
      <colorScale>
        <cfvo type="min"/>
        <cfvo type="percentile" val="50"/>
        <cfvo type="max"/>
        <color rgb="FFF8696B"/>
        <color rgb="FFFCFCFF"/>
        <color rgb="FF63BE7B"/>
      </colorScale>
    </cfRule>
  </conditionalFormatting>
  <conditionalFormatting sqref="U15">
    <cfRule type="colorScale" priority="278">
      <colorScale>
        <cfvo type="min"/>
        <cfvo type="percentile" val="50"/>
        <cfvo type="max"/>
        <color rgb="FFF8696B"/>
        <color rgb="FFFCFCFF"/>
        <color rgb="FF63BE7B"/>
      </colorScale>
    </cfRule>
  </conditionalFormatting>
  <conditionalFormatting sqref="V15">
    <cfRule type="colorScale" priority="279">
      <colorScale>
        <cfvo type="min"/>
        <cfvo type="percentile" val="50"/>
        <cfvo type="max"/>
        <color rgb="FF63BE7B"/>
        <color rgb="FFFCFCFF"/>
        <color rgb="FFF8696B"/>
      </colorScale>
    </cfRule>
  </conditionalFormatting>
  <conditionalFormatting sqref="W15">
    <cfRule type="colorScale" priority="280">
      <colorScale>
        <cfvo type="min"/>
        <cfvo type="percentile" val="50"/>
        <cfvo type="max"/>
        <color rgb="FF63BE7B"/>
        <color rgb="FFFCFCFF"/>
        <color rgb="FFF8696B"/>
      </colorScale>
    </cfRule>
  </conditionalFormatting>
  <conditionalFormatting sqref="J15">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onditionalFormatting>
  <conditionalFormatting sqref="N15">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onditionalFormatting>
  <conditionalFormatting sqref="G15">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J15">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N15">
    <cfRule type="colorScale" priority="289">
      <colorScale>
        <cfvo type="min"/>
        <cfvo type="max"/>
        <color rgb="FFFCFCFF"/>
        <color rgb="FF63BE7B"/>
      </colorScale>
    </cfRule>
    <cfRule type="colorScale" priority="290">
      <colorScale>
        <cfvo type="min"/>
        <cfvo type="percentile" val="50"/>
        <cfvo type="max"/>
        <color rgb="FFF8696B"/>
        <color rgb="FFFCFCFF"/>
        <color rgb="FF63BE7B"/>
      </colorScale>
    </cfRule>
  </conditionalFormatting>
  <conditionalFormatting sqref="R15">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onditionalFormatting>
  <conditionalFormatting sqref="F15">
    <cfRule type="colorScale" priority="293">
      <colorScale>
        <cfvo type="min"/>
        <cfvo type="max"/>
        <color rgb="FFFCFCFF"/>
        <color rgb="FF63BE7B"/>
      </colorScale>
    </cfRule>
  </conditionalFormatting>
  <conditionalFormatting sqref="H15">
    <cfRule type="colorScale" priority="294">
      <colorScale>
        <cfvo type="min"/>
        <cfvo type="max"/>
        <color rgb="FFFCFCFF"/>
        <color rgb="FF63BE7B"/>
      </colorScale>
    </cfRule>
  </conditionalFormatting>
  <conditionalFormatting sqref="I15">
    <cfRule type="colorScale" priority="295">
      <colorScale>
        <cfvo type="min"/>
        <cfvo type="max"/>
        <color rgb="FFFCFCFF"/>
        <color rgb="FF63BE7B"/>
      </colorScale>
    </cfRule>
  </conditionalFormatting>
  <conditionalFormatting sqref="K15">
    <cfRule type="colorScale" priority="296">
      <colorScale>
        <cfvo type="min"/>
        <cfvo type="max"/>
        <color rgb="FFFCFCFF"/>
        <color rgb="FF63BE7B"/>
      </colorScale>
    </cfRule>
  </conditionalFormatting>
  <conditionalFormatting sqref="L15">
    <cfRule type="colorScale" priority="297">
      <colorScale>
        <cfvo type="min"/>
        <cfvo type="max"/>
        <color rgb="FFFCFCFF"/>
        <color rgb="FF63BE7B"/>
      </colorScale>
    </cfRule>
  </conditionalFormatting>
  <conditionalFormatting sqref="G15">
    <cfRule type="colorScale" priority="298">
      <colorScale>
        <cfvo type="min"/>
        <cfvo type="max"/>
        <color rgb="FFFCFCFF"/>
        <color rgb="FF63BE7B"/>
      </colorScale>
    </cfRule>
  </conditionalFormatting>
  <conditionalFormatting sqref="J15">
    <cfRule type="colorScale" priority="299">
      <colorScale>
        <cfvo type="min"/>
        <cfvo type="max"/>
        <color rgb="FFFCFCFF"/>
        <color rgb="FF63BE7B"/>
      </colorScale>
    </cfRule>
  </conditionalFormatting>
  <conditionalFormatting sqref="N15">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onditionalFormatting>
  <conditionalFormatting sqref="N15">
    <cfRule type="colorScale" priority="302">
      <colorScale>
        <cfvo type="min"/>
        <cfvo type="max"/>
        <color rgb="FFFCFCFF"/>
        <color rgb="FF63BE7B"/>
      </colorScale>
    </cfRule>
  </conditionalFormatting>
  <conditionalFormatting sqref="R15">
    <cfRule type="colorScale" priority="303">
      <colorScale>
        <cfvo type="min"/>
        <cfvo type="max"/>
        <color rgb="FFFCFCFF"/>
        <color rgb="FF63BE7B"/>
      </colorScale>
    </cfRule>
  </conditionalFormatting>
  <conditionalFormatting sqref="S15">
    <cfRule type="colorScale" priority="304">
      <colorScale>
        <cfvo type="min"/>
        <cfvo type="max"/>
        <color rgb="FFFCFCFF"/>
        <color rgb="FF63BE7B"/>
      </colorScale>
    </cfRule>
  </conditionalFormatting>
  <conditionalFormatting sqref="T15">
    <cfRule type="colorScale" priority="305">
      <colorScale>
        <cfvo type="min"/>
        <cfvo type="max"/>
        <color rgb="FFFCFCFF"/>
        <color rgb="FF63BE7B"/>
      </colorScale>
    </cfRule>
  </conditionalFormatting>
  <conditionalFormatting sqref="D15">
    <cfRule type="colorScale" priority="306">
      <colorScale>
        <cfvo type="min"/>
        <cfvo type="percentile" val="50"/>
        <cfvo type="max"/>
        <color rgb="FFF8696B"/>
        <color rgb="FFFCFCFF"/>
        <color rgb="FF63BE7B"/>
      </colorScale>
    </cfRule>
  </conditionalFormatting>
  <conditionalFormatting sqref="G15">
    <cfRule type="colorScale" priority="307">
      <colorScale>
        <cfvo type="min"/>
        <cfvo type="max"/>
        <color rgb="FFFCFCFF"/>
        <color rgb="FF63BE7B"/>
      </colorScale>
    </cfRule>
  </conditionalFormatting>
  <conditionalFormatting sqref="J15">
    <cfRule type="colorScale" priority="308">
      <colorScale>
        <cfvo type="min"/>
        <cfvo type="max"/>
        <color rgb="FFFCFCFF"/>
        <color rgb="FF63BE7B"/>
      </colorScale>
    </cfRule>
  </conditionalFormatting>
  <conditionalFormatting sqref="N15">
    <cfRule type="colorScale" priority="309">
      <colorScale>
        <cfvo type="min"/>
        <cfvo type="max"/>
        <color rgb="FFFCFCFF"/>
        <color rgb="FF63BE7B"/>
      </colorScale>
    </cfRule>
  </conditionalFormatting>
  <conditionalFormatting sqref="O15">
    <cfRule type="colorScale" priority="310">
      <colorScale>
        <cfvo type="min"/>
        <cfvo type="percentile" val="50"/>
        <cfvo type="max"/>
        <color rgb="FF63BE7B"/>
        <color rgb="FFFCFCFF"/>
        <color rgb="FFF8696B"/>
      </colorScale>
    </cfRule>
  </conditionalFormatting>
  <conditionalFormatting sqref="P15">
    <cfRule type="colorScale" priority="311">
      <colorScale>
        <cfvo type="min"/>
        <cfvo type="percentile" val="50"/>
        <cfvo type="max"/>
        <color rgb="FF63BE7B"/>
        <color rgb="FFFCFCFF"/>
        <color rgb="FFF8696B"/>
      </colorScale>
    </cfRule>
  </conditionalFormatting>
  <conditionalFormatting sqref="Q15">
    <cfRule type="colorScale" priority="312">
      <colorScale>
        <cfvo type="min"/>
        <cfvo type="percentile" val="50"/>
        <cfvo type="max"/>
        <color rgb="FFF8696B"/>
        <color rgb="FFFCFCFF"/>
        <color rgb="FF63BE7B"/>
      </colorScale>
    </cfRule>
  </conditionalFormatting>
  <conditionalFormatting sqref="R15">
    <cfRule type="colorScale" priority="313">
      <colorScale>
        <cfvo type="min"/>
        <cfvo type="max"/>
        <color rgb="FFFCFCFF"/>
        <color rgb="FF63BE7B"/>
      </colorScale>
    </cfRule>
  </conditionalFormatting>
  <conditionalFormatting sqref="S15">
    <cfRule type="colorScale" priority="314">
      <colorScale>
        <cfvo type="min"/>
        <cfvo type="max"/>
        <color rgb="FFFCFCFF"/>
        <color rgb="FF63BE7B"/>
      </colorScale>
    </cfRule>
  </conditionalFormatting>
  <conditionalFormatting sqref="T15">
    <cfRule type="colorScale" priority="315">
      <colorScale>
        <cfvo type="min"/>
        <cfvo type="max"/>
        <color rgb="FFFCFCFF"/>
        <color rgb="FF63BE7B"/>
      </colorScale>
    </cfRule>
  </conditionalFormatting>
  <conditionalFormatting sqref="U15">
    <cfRule type="colorScale" priority="316">
      <colorScale>
        <cfvo type="min"/>
        <cfvo type="percentile" val="50"/>
        <cfvo type="max"/>
        <color rgb="FFF8696B"/>
        <color rgb="FFFCFCFF"/>
        <color rgb="FF63BE7B"/>
      </colorScale>
    </cfRule>
  </conditionalFormatting>
  <conditionalFormatting sqref="V15">
    <cfRule type="colorScale" priority="317">
      <colorScale>
        <cfvo type="min"/>
        <cfvo type="percentile" val="50"/>
        <cfvo type="max"/>
        <color rgb="FF63BE7B"/>
        <color rgb="FFFCFCFF"/>
        <color rgb="FFF8696B"/>
      </colorScale>
    </cfRule>
  </conditionalFormatting>
  <conditionalFormatting sqref="W15">
    <cfRule type="colorScale" priority="318">
      <colorScale>
        <cfvo type="min"/>
        <cfvo type="percentile" val="50"/>
        <cfvo type="max"/>
        <color rgb="FF63BE7B"/>
        <color rgb="FFFCFCFF"/>
        <color rgb="FFF8696B"/>
      </colorScale>
    </cfRule>
  </conditionalFormatting>
  <conditionalFormatting sqref="R15">
    <cfRule type="colorScale" priority="68">
      <colorScale>
        <cfvo type="min"/>
        <cfvo type="max"/>
        <color rgb="FFFCFCFF"/>
        <color rgb="FF63BE7B"/>
      </colorScale>
    </cfRule>
    <cfRule type="colorScale" priority="319">
      <colorScale>
        <cfvo type="min"/>
        <cfvo type="percentile" val="50"/>
        <cfvo type="max"/>
        <color rgb="FFF8696B"/>
        <color rgb="FFFCFCFF"/>
        <color rgb="FF63BE7B"/>
      </colorScale>
    </cfRule>
  </conditionalFormatting>
  <conditionalFormatting sqref="S15">
    <cfRule type="colorScale" priority="67">
      <colorScale>
        <cfvo type="min"/>
        <cfvo type="percentile" val="50"/>
        <cfvo type="max"/>
        <color rgb="FFF8696B"/>
        <color rgb="FFFCFCFF"/>
        <color rgb="FF63BE7B"/>
      </colorScale>
    </cfRule>
    <cfRule type="colorScale" priority="83">
      <colorScale>
        <cfvo type="min"/>
        <cfvo type="max"/>
        <color rgb="FFFCFCFF"/>
        <color rgb="FF63BE7B"/>
      </colorScale>
    </cfRule>
  </conditionalFormatting>
  <conditionalFormatting sqref="T15">
    <cfRule type="colorScale" priority="66">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E15:N15">
    <cfRule type="colorScale" priority="321">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24">
      <colorScale>
        <cfvo type="min"/>
        <cfvo type="percentile" val="50"/>
        <cfvo type="max"/>
        <color rgb="FFF8696B"/>
        <color rgb="FFFFEB84"/>
        <color rgb="FF63BE7B"/>
      </colorScale>
    </cfRule>
    <cfRule type="colorScale" priority="325">
      <colorScale>
        <cfvo type="min"/>
        <cfvo type="max"/>
        <color rgb="FFFCFCFF"/>
        <color rgb="FF63BE7B"/>
      </colorScale>
    </cfRule>
    <cfRule type="colorScale" priority="326">
      <colorScale>
        <cfvo type="min"/>
        <cfvo type="max"/>
        <color rgb="FFFFEF9C"/>
        <color rgb="FF63BE7B"/>
      </colorScale>
    </cfRule>
  </conditionalFormatting>
  <conditionalFormatting sqref="M15">
    <cfRule type="colorScale" priority="327">
      <colorScale>
        <cfvo type="min"/>
        <cfvo type="max"/>
        <color rgb="FFFCFCFF"/>
        <color rgb="FF63BE7B"/>
      </colorScale>
    </cfRule>
  </conditionalFormatting>
  <conditionalFormatting sqref="M15">
    <cfRule type="colorScale" priority="73">
      <colorScale>
        <cfvo type="min"/>
        <cfvo type="max"/>
        <color rgb="FFFCFCFF"/>
        <color rgb="FF63BE7B"/>
      </colorScale>
    </cfRule>
  </conditionalFormatting>
  <conditionalFormatting sqref="M15">
    <cfRule type="colorScale" priority="328">
      <colorScale>
        <cfvo type="min"/>
        <cfvo type="max"/>
        <color rgb="FFFCFCFF"/>
        <color rgb="FF63BE7B"/>
      </colorScale>
    </cfRule>
  </conditionalFormatting>
  <conditionalFormatting sqref="M15">
    <cfRule type="colorScale" priority="329">
      <colorScale>
        <cfvo type="min"/>
        <cfvo type="max"/>
        <color rgb="FFFCFCFF"/>
        <color rgb="FF63BE7B"/>
      </colorScale>
    </cfRule>
  </conditionalFormatting>
  <conditionalFormatting sqref="M15">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percentile" val="50"/>
        <cfvo type="max"/>
        <color rgb="FFF8696B"/>
        <color rgb="FFFCFCFF"/>
        <color rgb="FF63BE7B"/>
      </colorScale>
    </cfRule>
  </conditionalFormatting>
  <conditionalFormatting sqref="M15">
    <cfRule type="colorScale" priority="333">
      <colorScale>
        <cfvo type="min"/>
        <cfvo type="max"/>
        <color rgb="FFFCFCFF"/>
        <color rgb="FF63BE7B"/>
      </colorScale>
    </cfRule>
  </conditionalFormatting>
  <conditionalFormatting sqref="M15">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onditionalFormatting>
  <conditionalFormatting sqref="M15">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onditionalFormatting>
  <conditionalFormatting sqref="M15">
    <cfRule type="colorScale" priority="338">
      <colorScale>
        <cfvo type="min"/>
        <cfvo type="max"/>
        <color rgb="FFFCFCFF"/>
        <color rgb="FF63BE7B"/>
      </colorScale>
    </cfRule>
  </conditionalFormatting>
  <conditionalFormatting sqref="M15">
    <cfRule type="colorScale" priority="339">
      <colorScale>
        <cfvo type="min"/>
        <cfvo type="max"/>
        <color rgb="FFFCFCFF"/>
        <color rgb="FF63BE7B"/>
      </colorScale>
    </cfRule>
  </conditionalFormatting>
  <conditionalFormatting sqref="M15">
    <cfRule type="colorScale" priority="340">
      <colorScale>
        <cfvo type="min"/>
        <cfvo type="max"/>
        <color rgb="FFFCFCFF"/>
        <color rgb="FF63BE7B"/>
      </colorScale>
    </cfRule>
  </conditionalFormatting>
  <conditionalFormatting sqref="E15">
    <cfRule type="colorScale" priority="81">
      <colorScale>
        <cfvo type="min"/>
        <cfvo type="max"/>
        <color rgb="FFFCFCFF"/>
        <color rgb="FF63BE7B"/>
      </colorScale>
    </cfRule>
  </conditionalFormatting>
  <conditionalFormatting sqref="F15">
    <cfRule type="colorScale" priority="80">
      <colorScale>
        <cfvo type="min"/>
        <cfvo type="max"/>
        <color rgb="FFFCFCFF"/>
        <color rgb="FF63BE7B"/>
      </colorScale>
    </cfRule>
  </conditionalFormatting>
  <conditionalFormatting sqref="H15">
    <cfRule type="colorScale" priority="78">
      <colorScale>
        <cfvo type="min"/>
        <cfvo type="max"/>
        <color rgb="FFFCFCFF"/>
        <color rgb="FF63BE7B"/>
      </colorScale>
    </cfRule>
  </conditionalFormatting>
  <conditionalFormatting sqref="I15">
    <cfRule type="colorScale" priority="77">
      <colorScale>
        <cfvo type="min"/>
        <cfvo type="max"/>
        <color rgb="FFFCFCFF"/>
        <color rgb="FF63BE7B"/>
      </colorScale>
    </cfRule>
  </conditionalFormatting>
  <conditionalFormatting sqref="K15">
    <cfRule type="colorScale" priority="75">
      <colorScale>
        <cfvo type="min"/>
        <cfvo type="max"/>
        <color rgb="FFFCFCFF"/>
        <color rgb="FF63BE7B"/>
      </colorScale>
    </cfRule>
  </conditionalFormatting>
  <conditionalFormatting sqref="L15">
    <cfRule type="colorScale" priority="74">
      <colorScale>
        <cfvo type="min"/>
        <cfvo type="max"/>
        <color rgb="FFFCFCFF"/>
        <color rgb="FF63BE7B"/>
      </colorScale>
    </cfRule>
  </conditionalFormatting>
  <conditionalFormatting sqref="D15">
    <cfRule type="colorScale" priority="62">
      <colorScale>
        <cfvo type="min"/>
        <cfvo type="percentile" val="50"/>
        <cfvo type="max"/>
        <color rgb="FFF8696B"/>
        <color rgb="FFFCFCFF"/>
        <color rgb="FF63BE7B"/>
      </colorScale>
    </cfRule>
  </conditionalFormatting>
  <conditionalFormatting sqref="G15">
    <cfRule type="colorScale" priority="61">
      <colorScale>
        <cfvo type="min"/>
        <cfvo type="max"/>
        <color rgb="FFFCFCFF"/>
        <color rgb="FF63BE7B"/>
      </colorScale>
    </cfRule>
  </conditionalFormatting>
  <conditionalFormatting sqref="J15">
    <cfRule type="colorScale" priority="60">
      <colorScale>
        <cfvo type="min"/>
        <cfvo type="max"/>
        <color rgb="FFFCFCFF"/>
        <color rgb="FF63BE7B"/>
      </colorScale>
    </cfRule>
  </conditionalFormatting>
  <conditionalFormatting sqref="M15">
    <cfRule type="colorScale" priority="59">
      <colorScale>
        <cfvo type="min"/>
        <cfvo type="max"/>
        <color rgb="FFFCFCFF"/>
        <color rgb="FF63BE7B"/>
      </colorScale>
    </cfRule>
  </conditionalFormatting>
  <conditionalFormatting sqref="N15">
    <cfRule type="colorScale" priority="58">
      <colorScale>
        <cfvo type="min"/>
        <cfvo type="max"/>
        <color rgb="FFFCFCFF"/>
        <color rgb="FF63BE7B"/>
      </colorScale>
    </cfRule>
  </conditionalFormatting>
  <conditionalFormatting sqref="O15">
    <cfRule type="colorScale" priority="57">
      <colorScale>
        <cfvo type="min"/>
        <cfvo type="percentile" val="50"/>
        <cfvo type="max"/>
        <color rgb="FF63BE7B"/>
        <color rgb="FFFCFCFF"/>
        <color rgb="FFF8696B"/>
      </colorScale>
    </cfRule>
  </conditionalFormatting>
  <conditionalFormatting sqref="P15">
    <cfRule type="colorScale" priority="56">
      <colorScale>
        <cfvo type="min"/>
        <cfvo type="percentile" val="50"/>
        <cfvo type="max"/>
        <color rgb="FF63BE7B"/>
        <color rgb="FFFCFCFF"/>
        <color rgb="FFF8696B"/>
      </colorScale>
    </cfRule>
  </conditionalFormatting>
  <conditionalFormatting sqref="Q15">
    <cfRule type="colorScale" priority="55">
      <colorScale>
        <cfvo type="min"/>
        <cfvo type="percentile" val="50"/>
        <cfvo type="max"/>
        <color rgb="FFF8696B"/>
        <color rgb="FFFCFCFF"/>
        <color rgb="FF63BE7B"/>
      </colorScale>
    </cfRule>
  </conditionalFormatting>
  <conditionalFormatting sqref="S15">
    <cfRule type="colorScale" priority="54">
      <colorScale>
        <cfvo type="min"/>
        <cfvo type="percentile" val="50"/>
        <cfvo type="max"/>
        <color rgb="FFF8696B"/>
        <color rgb="FFFCFCFF"/>
        <color rgb="FF63BE7B"/>
      </colorScale>
    </cfRule>
  </conditionalFormatting>
  <conditionalFormatting sqref="T15">
    <cfRule type="colorScale" priority="53">
      <colorScale>
        <cfvo type="min"/>
        <cfvo type="percentile" val="50"/>
        <cfvo type="max"/>
        <color rgb="FFF8696B"/>
        <color rgb="FFFCFCFF"/>
        <color rgb="FF63BE7B"/>
      </colorScale>
    </cfRule>
  </conditionalFormatting>
  <conditionalFormatting sqref="U15">
    <cfRule type="colorScale" priority="52">
      <colorScale>
        <cfvo type="min"/>
        <cfvo type="percentile" val="50"/>
        <cfvo type="max"/>
        <color rgb="FFF8696B"/>
        <color rgb="FFFCFCFF"/>
        <color rgb="FF63BE7B"/>
      </colorScale>
    </cfRule>
  </conditionalFormatting>
  <conditionalFormatting sqref="V15">
    <cfRule type="colorScale" priority="51">
      <colorScale>
        <cfvo type="min"/>
        <cfvo type="percentile" val="50"/>
        <cfvo type="max"/>
        <color rgb="FF63BE7B"/>
        <color rgb="FFFCFCFF"/>
        <color rgb="FFF8696B"/>
      </colorScale>
    </cfRule>
  </conditionalFormatting>
  <conditionalFormatting sqref="W15">
    <cfRule type="colorScale" priority="50">
      <colorScale>
        <cfvo type="min"/>
        <cfvo type="percentile" val="50"/>
        <cfvo type="max"/>
        <color rgb="FF63BE7B"/>
        <color rgb="FFFCFCFF"/>
        <color rgb="FFF8696B"/>
      </colorScale>
    </cfRule>
  </conditionalFormatting>
  <conditionalFormatting sqref="D15">
    <cfRule type="colorScale" priority="49">
      <colorScale>
        <cfvo type="min"/>
        <cfvo type="percentile" val="50"/>
        <cfvo type="max"/>
        <color rgb="FFF8696B"/>
        <color rgb="FFFCFCFF"/>
        <color rgb="FF63BE7B"/>
      </colorScale>
    </cfRule>
  </conditionalFormatting>
  <conditionalFormatting sqref="D15">
    <cfRule type="colorScale" priority="48">
      <colorScale>
        <cfvo type="min"/>
        <cfvo type="percentile" val="50"/>
        <cfvo type="max"/>
        <color rgb="FFF8696B"/>
        <color rgb="FFFCFCFF"/>
        <color rgb="FF63BE7B"/>
      </colorScale>
    </cfRule>
  </conditionalFormatting>
  <conditionalFormatting sqref="E15">
    <cfRule type="colorScale" priority="47">
      <colorScale>
        <cfvo type="min"/>
        <cfvo type="max"/>
        <color rgb="FFFCFCFF"/>
        <color rgb="FF63BE7B"/>
      </colorScale>
    </cfRule>
  </conditionalFormatting>
  <conditionalFormatting sqref="F15">
    <cfRule type="colorScale" priority="46">
      <colorScale>
        <cfvo type="min"/>
        <cfvo type="max"/>
        <color rgb="FFFCFCFF"/>
        <color rgb="FF63BE7B"/>
      </colorScale>
    </cfRule>
  </conditionalFormatting>
  <conditionalFormatting sqref="G15">
    <cfRule type="colorScale" priority="45">
      <colorScale>
        <cfvo type="min"/>
        <cfvo type="max"/>
        <color rgb="FFFCFCFF"/>
        <color rgb="FF63BE7B"/>
      </colorScale>
    </cfRule>
  </conditionalFormatting>
  <conditionalFormatting sqref="H15">
    <cfRule type="colorScale" priority="44">
      <colorScale>
        <cfvo type="min"/>
        <cfvo type="max"/>
        <color rgb="FFFCFCFF"/>
        <color rgb="FF63BE7B"/>
      </colorScale>
    </cfRule>
  </conditionalFormatting>
  <conditionalFormatting sqref="I15">
    <cfRule type="colorScale" priority="43">
      <colorScale>
        <cfvo type="min"/>
        <cfvo type="max"/>
        <color rgb="FFFCFCFF"/>
        <color rgb="FF63BE7B"/>
      </colorScale>
    </cfRule>
  </conditionalFormatting>
  <conditionalFormatting sqref="J15">
    <cfRule type="colorScale" priority="42">
      <colorScale>
        <cfvo type="min"/>
        <cfvo type="max"/>
        <color rgb="FFFCFCFF"/>
        <color rgb="FF63BE7B"/>
      </colorScale>
    </cfRule>
  </conditionalFormatting>
  <conditionalFormatting sqref="K15">
    <cfRule type="colorScale" priority="41">
      <colorScale>
        <cfvo type="min"/>
        <cfvo type="max"/>
        <color rgb="FFFCFCFF"/>
        <color rgb="FF63BE7B"/>
      </colorScale>
    </cfRule>
  </conditionalFormatting>
  <conditionalFormatting sqref="L15">
    <cfRule type="colorScale" priority="40">
      <colorScale>
        <cfvo type="min"/>
        <cfvo type="max"/>
        <color rgb="FFFCFCFF"/>
        <color rgb="FF63BE7B"/>
      </colorScale>
    </cfRule>
  </conditionalFormatting>
  <conditionalFormatting sqref="M15">
    <cfRule type="colorScale" priority="39">
      <colorScale>
        <cfvo type="min"/>
        <cfvo type="max"/>
        <color rgb="FFFCFCFF"/>
        <color rgb="FF63BE7B"/>
      </colorScale>
    </cfRule>
  </conditionalFormatting>
  <conditionalFormatting sqref="N15">
    <cfRule type="colorScale" priority="38">
      <colorScale>
        <cfvo type="min"/>
        <cfvo type="max"/>
        <color rgb="FFFCFCFF"/>
        <color rgb="FF63BE7B"/>
      </colorScale>
    </cfRule>
  </conditionalFormatting>
  <conditionalFormatting sqref="O15">
    <cfRule type="colorScale" priority="37">
      <colorScale>
        <cfvo type="min"/>
        <cfvo type="percentile" val="50"/>
        <cfvo type="max"/>
        <color rgb="FF63BE7B"/>
        <color rgb="FFFCFCFF"/>
        <color rgb="FFF8696B"/>
      </colorScale>
    </cfRule>
  </conditionalFormatting>
  <conditionalFormatting sqref="P15">
    <cfRule type="colorScale" priority="36">
      <colorScale>
        <cfvo type="min"/>
        <cfvo type="percentile" val="50"/>
        <cfvo type="max"/>
        <color rgb="FF63BE7B"/>
        <color rgb="FFFCFCFF"/>
        <color rgb="FFF8696B"/>
      </colorScale>
    </cfRule>
  </conditionalFormatting>
  <conditionalFormatting sqref="Q15">
    <cfRule type="colorScale" priority="35">
      <colorScale>
        <cfvo type="min"/>
        <cfvo type="percentile" val="50"/>
        <cfvo type="max"/>
        <color rgb="FFF8696B"/>
        <color rgb="FFFCFCFF"/>
        <color rgb="FF63BE7B"/>
      </colorScale>
    </cfRule>
  </conditionalFormatting>
  <conditionalFormatting sqref="R15">
    <cfRule type="colorScale" priority="34">
      <colorScale>
        <cfvo type="min"/>
        <cfvo type="max"/>
        <color rgb="FFFCFCFF"/>
        <color rgb="FF63BE7B"/>
      </colorScale>
    </cfRule>
  </conditionalFormatting>
  <conditionalFormatting sqref="S15">
    <cfRule type="colorScale" priority="33">
      <colorScale>
        <cfvo type="min"/>
        <cfvo type="percentile" val="50"/>
        <cfvo type="max"/>
        <color rgb="FFF8696B"/>
        <color rgb="FFFCFCFF"/>
        <color rgb="FF63BE7B"/>
      </colorScale>
    </cfRule>
  </conditionalFormatting>
  <conditionalFormatting sqref="T15">
    <cfRule type="colorScale" priority="32">
      <colorScale>
        <cfvo type="min"/>
        <cfvo type="percentile" val="50"/>
        <cfvo type="max"/>
        <color rgb="FFF8696B"/>
        <color rgb="FFFCFCFF"/>
        <color rgb="FF63BE7B"/>
      </colorScale>
    </cfRule>
  </conditionalFormatting>
  <conditionalFormatting sqref="V15">
    <cfRule type="colorScale" priority="31">
      <colorScale>
        <cfvo type="min"/>
        <cfvo type="percentile" val="50"/>
        <cfvo type="max"/>
        <color rgb="FF63BE7B"/>
        <color rgb="FFFCFCFF"/>
        <color rgb="FFF8696B"/>
      </colorScale>
    </cfRule>
  </conditionalFormatting>
  <conditionalFormatting sqref="W15">
    <cfRule type="colorScale" priority="30">
      <colorScale>
        <cfvo type="min"/>
        <cfvo type="percentile" val="50"/>
        <cfvo type="max"/>
        <color rgb="FF63BE7B"/>
        <color rgb="FFFCFCFF"/>
        <color rgb="FFF8696B"/>
      </colorScale>
    </cfRule>
  </conditionalFormatting>
  <conditionalFormatting sqref="D15">
    <cfRule type="colorScale" priority="29">
      <colorScale>
        <cfvo type="min"/>
        <cfvo type="percentile" val="50"/>
        <cfvo type="max"/>
        <color rgb="FFF8696B"/>
        <color rgb="FFFCFCFF"/>
        <color rgb="FF63BE7B"/>
      </colorScale>
    </cfRule>
  </conditionalFormatting>
  <conditionalFormatting sqref="G15">
    <cfRule type="colorScale" priority="28">
      <colorScale>
        <cfvo type="min"/>
        <cfvo type="max"/>
        <color rgb="FFFCFCFF"/>
        <color rgb="FF63BE7B"/>
      </colorScale>
    </cfRule>
  </conditionalFormatting>
  <conditionalFormatting sqref="J15">
    <cfRule type="colorScale" priority="27">
      <colorScale>
        <cfvo type="min"/>
        <cfvo type="max"/>
        <color rgb="FFFCFCFF"/>
        <color rgb="FF63BE7B"/>
      </colorScale>
    </cfRule>
  </conditionalFormatting>
  <conditionalFormatting sqref="M15">
    <cfRule type="colorScale" priority="26">
      <colorScale>
        <cfvo type="min"/>
        <cfvo type="max"/>
        <color rgb="FFFCFCFF"/>
        <color rgb="FF63BE7B"/>
      </colorScale>
    </cfRule>
  </conditionalFormatting>
  <conditionalFormatting sqref="N15">
    <cfRule type="colorScale" priority="25">
      <colorScale>
        <cfvo type="min"/>
        <cfvo type="max"/>
        <color rgb="FFFCFCFF"/>
        <color rgb="FF63BE7B"/>
      </colorScale>
    </cfRule>
  </conditionalFormatting>
  <conditionalFormatting sqref="O15">
    <cfRule type="colorScale" priority="24">
      <colorScale>
        <cfvo type="min"/>
        <cfvo type="percentile" val="50"/>
        <cfvo type="max"/>
        <color rgb="FF63BE7B"/>
        <color rgb="FFFCFCFF"/>
        <color rgb="FFF8696B"/>
      </colorScale>
    </cfRule>
  </conditionalFormatting>
  <conditionalFormatting sqref="P15">
    <cfRule type="colorScale" priority="23">
      <colorScale>
        <cfvo type="min"/>
        <cfvo type="percentile" val="50"/>
        <cfvo type="max"/>
        <color rgb="FF63BE7B"/>
        <color rgb="FFFCFCFF"/>
        <color rgb="FFF8696B"/>
      </colorScale>
    </cfRule>
  </conditionalFormatting>
  <conditionalFormatting sqref="Q15">
    <cfRule type="colorScale" priority="22">
      <colorScale>
        <cfvo type="min"/>
        <cfvo type="percentile" val="50"/>
        <cfvo type="max"/>
        <color rgb="FFF8696B"/>
        <color rgb="FFFCFCFF"/>
        <color rgb="FF63BE7B"/>
      </colorScale>
    </cfRule>
  </conditionalFormatting>
  <conditionalFormatting sqref="R15">
    <cfRule type="colorScale" priority="21">
      <colorScale>
        <cfvo type="min"/>
        <cfvo type="max"/>
        <color rgb="FFFCFCFF"/>
        <color rgb="FF63BE7B"/>
      </colorScale>
    </cfRule>
  </conditionalFormatting>
  <conditionalFormatting sqref="S15">
    <cfRule type="colorScale" priority="20">
      <colorScale>
        <cfvo type="min"/>
        <cfvo type="percentile" val="50"/>
        <cfvo type="max"/>
        <color rgb="FFF8696B"/>
        <color rgb="FFFCFCFF"/>
        <color rgb="FF63BE7B"/>
      </colorScale>
    </cfRule>
  </conditionalFormatting>
  <conditionalFormatting sqref="T15">
    <cfRule type="colorScale" priority="19">
      <colorScale>
        <cfvo type="min"/>
        <cfvo type="percentile" val="50"/>
        <cfvo type="max"/>
        <color rgb="FFF8696B"/>
        <color rgb="FFFCFCFF"/>
        <color rgb="FF63BE7B"/>
      </colorScale>
    </cfRule>
  </conditionalFormatting>
  <conditionalFormatting sqref="U15">
    <cfRule type="colorScale" priority="18">
      <colorScale>
        <cfvo type="min"/>
        <cfvo type="percentile" val="50"/>
        <cfvo type="max"/>
        <color rgb="FFF8696B"/>
        <color rgb="FFFCFCFF"/>
        <color rgb="FF63BE7B"/>
      </colorScale>
    </cfRule>
  </conditionalFormatting>
  <conditionalFormatting sqref="V15">
    <cfRule type="colorScale" priority="17">
      <colorScale>
        <cfvo type="min"/>
        <cfvo type="percentile" val="50"/>
        <cfvo type="max"/>
        <color rgb="FF63BE7B"/>
        <color rgb="FFFCFCFF"/>
        <color rgb="FFF8696B"/>
      </colorScale>
    </cfRule>
  </conditionalFormatting>
  <conditionalFormatting sqref="W15">
    <cfRule type="colorScale" priority="16">
      <colorScale>
        <cfvo type="min"/>
        <cfvo type="percentile" val="50"/>
        <cfvo type="max"/>
        <color rgb="FF63BE7B"/>
        <color rgb="FFFCFCFF"/>
        <color rgb="FFF8696B"/>
      </colorScale>
    </cfRule>
  </conditionalFormatting>
  <conditionalFormatting sqref="D2:D6">
    <cfRule type="colorScale" priority="64621">
      <colorScale>
        <cfvo type="min"/>
        <cfvo type="percentile" val="50"/>
        <cfvo type="max"/>
        <color rgb="FFF8696B"/>
        <color rgb="FFFCFCFF"/>
        <color rgb="FF63BE7B"/>
      </colorScale>
    </cfRule>
  </conditionalFormatting>
  <conditionalFormatting sqref="G2:G6">
    <cfRule type="colorScale" priority="64622">
      <colorScale>
        <cfvo type="min"/>
        <cfvo type="max"/>
        <color rgb="FFFCFCFF"/>
        <color rgb="FF63BE7B"/>
      </colorScale>
    </cfRule>
  </conditionalFormatting>
  <conditionalFormatting sqref="J2:J6">
    <cfRule type="colorScale" priority="64623">
      <colorScale>
        <cfvo type="min"/>
        <cfvo type="max"/>
        <color rgb="FFFCFCFF"/>
        <color rgb="FF63BE7B"/>
      </colorScale>
    </cfRule>
  </conditionalFormatting>
  <conditionalFormatting sqref="N2:N6">
    <cfRule type="colorScale" priority="64624">
      <colorScale>
        <cfvo type="min"/>
        <cfvo type="max"/>
        <color rgb="FFFCFCFF"/>
        <color rgb="FF63BE7B"/>
      </colorScale>
    </cfRule>
  </conditionalFormatting>
  <conditionalFormatting sqref="O2:O6">
    <cfRule type="colorScale" priority="64625">
      <colorScale>
        <cfvo type="min"/>
        <cfvo type="percentile" val="50"/>
        <cfvo type="max"/>
        <color rgb="FF63BE7B"/>
        <color rgb="FFFCFCFF"/>
        <color rgb="FFF8696B"/>
      </colorScale>
    </cfRule>
  </conditionalFormatting>
  <conditionalFormatting sqref="P2:P6">
    <cfRule type="colorScale" priority="64626">
      <colorScale>
        <cfvo type="min"/>
        <cfvo type="percentile" val="50"/>
        <cfvo type="max"/>
        <color rgb="FF63BE7B"/>
        <color rgb="FFFCFCFF"/>
        <color rgb="FFF8696B"/>
      </colorScale>
    </cfRule>
  </conditionalFormatting>
  <conditionalFormatting sqref="Q2:Q6">
    <cfRule type="colorScale" priority="64627">
      <colorScale>
        <cfvo type="min"/>
        <cfvo type="percentile" val="50"/>
        <cfvo type="max"/>
        <color rgb="FFF8696B"/>
        <color rgb="FFFCFCFF"/>
        <color rgb="FF63BE7B"/>
      </colorScale>
    </cfRule>
  </conditionalFormatting>
  <conditionalFormatting sqref="R2:R6">
    <cfRule type="colorScale" priority="64628">
      <colorScale>
        <cfvo type="min"/>
        <cfvo type="max"/>
        <color rgb="FFFCFCFF"/>
        <color rgb="FF63BE7B"/>
      </colorScale>
    </cfRule>
  </conditionalFormatting>
  <conditionalFormatting sqref="S2:S6">
    <cfRule type="colorScale" priority="64629">
      <colorScale>
        <cfvo type="min"/>
        <cfvo type="max"/>
        <color rgb="FFFCFCFF"/>
        <color rgb="FF63BE7B"/>
      </colorScale>
    </cfRule>
    <cfRule type="colorScale" priority="64630">
      <colorScale>
        <cfvo type="min"/>
        <cfvo type="percentile" val="50"/>
        <cfvo type="max"/>
        <color rgb="FFF8696B"/>
        <color rgb="FFFCFCFF"/>
        <color rgb="FF63BE7B"/>
      </colorScale>
    </cfRule>
  </conditionalFormatting>
  <conditionalFormatting sqref="T2:T6">
    <cfRule type="colorScale" priority="64631">
      <colorScale>
        <cfvo type="min"/>
        <cfvo type="max"/>
        <color rgb="FFFCFCFF"/>
        <color rgb="FF63BE7B"/>
      </colorScale>
    </cfRule>
    <cfRule type="colorScale" priority="64632">
      <colorScale>
        <cfvo type="min"/>
        <cfvo type="percentile" val="50"/>
        <cfvo type="max"/>
        <color rgb="FFF8696B"/>
        <color rgb="FFFCFCFF"/>
        <color rgb="FF63BE7B"/>
      </colorScale>
    </cfRule>
  </conditionalFormatting>
  <conditionalFormatting sqref="U2:U6">
    <cfRule type="colorScale" priority="64633">
      <colorScale>
        <cfvo type="min"/>
        <cfvo type="max"/>
        <color rgb="FFFCFCFF"/>
        <color rgb="FF63BE7B"/>
      </colorScale>
    </cfRule>
    <cfRule type="colorScale" priority="64634">
      <colorScale>
        <cfvo type="min"/>
        <cfvo type="percentile" val="50"/>
        <cfvo type="max"/>
        <color rgb="FFF8696B"/>
        <color rgb="FFFCFCFF"/>
        <color rgb="FF63BE7B"/>
      </colorScale>
    </cfRule>
  </conditionalFormatting>
  <conditionalFormatting sqref="V2:V6">
    <cfRule type="colorScale" priority="64635">
      <colorScale>
        <cfvo type="min"/>
        <cfvo type="percentile" val="50"/>
        <cfvo type="max"/>
        <color rgb="FF63BE7B"/>
        <color rgb="FFFCFCFF"/>
        <color rgb="FFF8696B"/>
      </colorScale>
    </cfRule>
  </conditionalFormatting>
  <conditionalFormatting sqref="W2:W6">
    <cfRule type="colorScale" priority="64636">
      <colorScale>
        <cfvo type="min"/>
        <cfvo type="percentile" val="50"/>
        <cfvo type="max"/>
        <color rgb="FF63BE7B"/>
        <color rgb="FFFCFCFF"/>
        <color rgb="FFF8696B"/>
      </colorScale>
    </cfRule>
  </conditionalFormatting>
  <conditionalFormatting sqref="M2:M6">
    <cfRule type="colorScale" priority="64637">
      <colorScale>
        <cfvo type="min"/>
        <cfvo type="max"/>
        <color rgb="FFFCFCFF"/>
        <color rgb="FF63BE7B"/>
      </colorScale>
    </cfRule>
  </conditionalFormatting>
  <conditionalFormatting sqref="S2:S7">
    <cfRule type="colorScale" priority="64638">
      <colorScale>
        <cfvo type="min"/>
        <cfvo type="max"/>
        <color rgb="FFFCFCFF"/>
        <color rgb="FF63BE7B"/>
      </colorScale>
    </cfRule>
  </conditionalFormatting>
  <conditionalFormatting sqref="T2:T7">
    <cfRule type="colorScale" priority="64639">
      <colorScale>
        <cfvo type="min"/>
        <cfvo type="max"/>
        <color rgb="FFFCFCFF"/>
        <color rgb="FF63BE7B"/>
      </colorScale>
    </cfRule>
  </conditionalFormatting>
  <conditionalFormatting sqref="U2:U7">
    <cfRule type="colorScale" priority="64640">
      <colorScale>
        <cfvo type="min"/>
        <cfvo type="max"/>
        <color rgb="FFFCFCFF"/>
        <color rgb="FF63BE7B"/>
      </colorScale>
    </cfRule>
  </conditionalFormatting>
  <conditionalFormatting sqref="D2:D11">
    <cfRule type="colorScale" priority="64641">
      <colorScale>
        <cfvo type="min"/>
        <cfvo type="percentile" val="50"/>
        <cfvo type="max"/>
        <color rgb="FFF8696B"/>
        <color rgb="FFFCFCFF"/>
        <color rgb="FF63BE7B"/>
      </colorScale>
    </cfRule>
  </conditionalFormatting>
  <conditionalFormatting sqref="G2:G11">
    <cfRule type="colorScale" priority="64642">
      <colorScale>
        <cfvo type="min"/>
        <cfvo type="max"/>
        <color rgb="FFFCFCFF"/>
        <color rgb="FF63BE7B"/>
      </colorScale>
    </cfRule>
  </conditionalFormatting>
  <conditionalFormatting sqref="J2:J11">
    <cfRule type="colorScale" priority="64643">
      <colorScale>
        <cfvo type="min"/>
        <cfvo type="max"/>
        <color rgb="FFFCFCFF"/>
        <color rgb="FF63BE7B"/>
      </colorScale>
    </cfRule>
  </conditionalFormatting>
  <conditionalFormatting sqref="M2:M11">
    <cfRule type="colorScale" priority="64644">
      <colorScale>
        <cfvo type="min"/>
        <cfvo type="max"/>
        <color rgb="FFFCFCFF"/>
        <color rgb="FF63BE7B"/>
      </colorScale>
    </cfRule>
  </conditionalFormatting>
  <conditionalFormatting sqref="N2:N11">
    <cfRule type="colorScale" priority="64645">
      <colorScale>
        <cfvo type="min"/>
        <cfvo type="max"/>
        <color rgb="FFFCFCFF"/>
        <color rgb="FF63BE7B"/>
      </colorScale>
    </cfRule>
  </conditionalFormatting>
  <conditionalFormatting sqref="O2:O11">
    <cfRule type="colorScale" priority="64646">
      <colorScale>
        <cfvo type="min"/>
        <cfvo type="percentile" val="50"/>
        <cfvo type="max"/>
        <color rgb="FF63BE7B"/>
        <color rgb="FFFCFCFF"/>
        <color rgb="FFF8696B"/>
      </colorScale>
    </cfRule>
  </conditionalFormatting>
  <conditionalFormatting sqref="P2:P11">
    <cfRule type="colorScale" priority="64647">
      <colorScale>
        <cfvo type="min"/>
        <cfvo type="percentile" val="50"/>
        <cfvo type="max"/>
        <color rgb="FF63BE7B"/>
        <color rgb="FFFCFCFF"/>
        <color rgb="FFF8696B"/>
      </colorScale>
    </cfRule>
  </conditionalFormatting>
  <conditionalFormatting sqref="Q2:Q11">
    <cfRule type="colorScale" priority="64648">
      <colorScale>
        <cfvo type="min"/>
        <cfvo type="percentile" val="50"/>
        <cfvo type="max"/>
        <color rgb="FFF8696B"/>
        <color rgb="FFFCFCFF"/>
        <color rgb="FF63BE7B"/>
      </colorScale>
    </cfRule>
  </conditionalFormatting>
  <conditionalFormatting sqref="R2:R11">
    <cfRule type="colorScale" priority="64649">
      <colorScale>
        <cfvo type="min"/>
        <cfvo type="max"/>
        <color rgb="FFFCFCFF"/>
        <color rgb="FF63BE7B"/>
      </colorScale>
    </cfRule>
  </conditionalFormatting>
  <conditionalFormatting sqref="S2:S11">
    <cfRule type="colorScale" priority="64650">
      <colorScale>
        <cfvo type="min"/>
        <cfvo type="max"/>
        <color rgb="FFFCFCFF"/>
        <color rgb="FF63BE7B"/>
      </colorScale>
    </cfRule>
  </conditionalFormatting>
  <conditionalFormatting sqref="T2:T11">
    <cfRule type="colorScale" priority="64651">
      <colorScale>
        <cfvo type="min"/>
        <cfvo type="max"/>
        <color rgb="FFFCFCFF"/>
        <color rgb="FF63BE7B"/>
      </colorScale>
    </cfRule>
  </conditionalFormatting>
  <conditionalFormatting sqref="U2:U11">
    <cfRule type="colorScale" priority="64652">
      <colorScale>
        <cfvo type="min"/>
        <cfvo type="percentile" val="50"/>
        <cfvo type="max"/>
        <color rgb="FFF8696B"/>
        <color rgb="FFFCFCFF"/>
        <color rgb="FF63BE7B"/>
      </colorScale>
    </cfRule>
  </conditionalFormatting>
  <conditionalFormatting sqref="V2:V11">
    <cfRule type="colorScale" priority="64653">
      <colorScale>
        <cfvo type="min"/>
        <cfvo type="percentile" val="50"/>
        <cfvo type="max"/>
        <color rgb="FF63BE7B"/>
        <color rgb="FFFCFCFF"/>
        <color rgb="FFF8696B"/>
      </colorScale>
    </cfRule>
  </conditionalFormatting>
  <conditionalFormatting sqref="W2:W11">
    <cfRule type="colorScale" priority="64654">
      <colorScale>
        <cfvo type="min"/>
        <cfvo type="percentile" val="50"/>
        <cfvo type="max"/>
        <color rgb="FF63BE7B"/>
        <color rgb="FFFCFCFF"/>
        <color rgb="FFF8696B"/>
      </colorScale>
    </cfRule>
  </conditionalFormatting>
  <conditionalFormatting sqref="D2:D14">
    <cfRule type="colorScale" priority="64655">
      <colorScale>
        <cfvo type="min"/>
        <cfvo type="percentile" val="50"/>
        <cfvo type="max"/>
        <color rgb="FFF8696B"/>
        <color rgb="FFFCFCFF"/>
        <color rgb="FF63BE7B"/>
      </colorScale>
    </cfRule>
  </conditionalFormatting>
  <conditionalFormatting sqref="G2:G14">
    <cfRule type="colorScale" priority="64656">
      <colorScale>
        <cfvo type="min"/>
        <cfvo type="max"/>
        <color rgb="FFFCFCFF"/>
        <color rgb="FF63BE7B"/>
      </colorScale>
    </cfRule>
  </conditionalFormatting>
  <conditionalFormatting sqref="J2:J14">
    <cfRule type="colorScale" priority="64657">
      <colorScale>
        <cfvo type="min"/>
        <cfvo type="max"/>
        <color rgb="FFFCFCFF"/>
        <color rgb="FF63BE7B"/>
      </colorScale>
    </cfRule>
  </conditionalFormatting>
  <conditionalFormatting sqref="M2:M14">
    <cfRule type="colorScale" priority="64658">
      <colorScale>
        <cfvo type="min"/>
        <cfvo type="max"/>
        <color rgb="FFFCFCFF"/>
        <color rgb="FF63BE7B"/>
      </colorScale>
    </cfRule>
  </conditionalFormatting>
  <conditionalFormatting sqref="N2:N14">
    <cfRule type="colorScale" priority="64659">
      <colorScale>
        <cfvo type="min"/>
        <cfvo type="max"/>
        <color rgb="FFFCFCFF"/>
        <color rgb="FF63BE7B"/>
      </colorScale>
    </cfRule>
  </conditionalFormatting>
  <conditionalFormatting sqref="O2:O14">
    <cfRule type="colorScale" priority="64660">
      <colorScale>
        <cfvo type="min"/>
        <cfvo type="percentile" val="50"/>
        <cfvo type="max"/>
        <color rgb="FF63BE7B"/>
        <color rgb="FFFCFCFF"/>
        <color rgb="FFF8696B"/>
      </colorScale>
    </cfRule>
  </conditionalFormatting>
  <conditionalFormatting sqref="P2:P14">
    <cfRule type="colorScale" priority="64661">
      <colorScale>
        <cfvo type="min"/>
        <cfvo type="percentile" val="50"/>
        <cfvo type="max"/>
        <color rgb="FF63BE7B"/>
        <color rgb="FFFCFCFF"/>
        <color rgb="FFF8696B"/>
      </colorScale>
    </cfRule>
  </conditionalFormatting>
  <conditionalFormatting sqref="D2:D15">
    <cfRule type="colorScale" priority="15">
      <colorScale>
        <cfvo type="min"/>
        <cfvo type="percentile" val="50"/>
        <cfvo type="max"/>
        <color rgb="FFF8696B"/>
        <color rgb="FFFCFCFF"/>
        <color rgb="FF63BE7B"/>
      </colorScale>
    </cfRule>
  </conditionalFormatting>
  <conditionalFormatting sqref="G2:G15">
    <cfRule type="colorScale" priority="14">
      <colorScale>
        <cfvo type="min"/>
        <cfvo type="max"/>
        <color rgb="FFFCFCFF"/>
        <color rgb="FF63BE7B"/>
      </colorScale>
    </cfRule>
  </conditionalFormatting>
  <conditionalFormatting sqref="J2:J15">
    <cfRule type="colorScale" priority="13">
      <colorScale>
        <cfvo type="min"/>
        <cfvo type="max"/>
        <color rgb="FFFCFCFF"/>
        <color rgb="FF63BE7B"/>
      </colorScale>
    </cfRule>
  </conditionalFormatting>
  <conditionalFormatting sqref="M2:M15">
    <cfRule type="colorScale" priority="12">
      <colorScale>
        <cfvo type="min"/>
        <cfvo type="max"/>
        <color rgb="FFFCFCFF"/>
        <color rgb="FF63BE7B"/>
      </colorScale>
    </cfRule>
  </conditionalFormatting>
  <conditionalFormatting sqref="N2:N15">
    <cfRule type="colorScale" priority="1">
      <colorScale>
        <cfvo type="min"/>
        <cfvo type="max"/>
        <color rgb="FFFCFCFF"/>
        <color rgb="FF63BE7B"/>
      </colorScale>
    </cfRule>
  </conditionalFormatting>
  <conditionalFormatting sqref="O2:O15">
    <cfRule type="colorScale" priority="10">
      <colorScale>
        <cfvo type="min"/>
        <cfvo type="percentile" val="50"/>
        <cfvo type="max"/>
        <color rgb="FF63BE7B"/>
        <color rgb="FFFCFCFF"/>
        <color rgb="FFF8696B"/>
      </colorScale>
    </cfRule>
  </conditionalFormatting>
  <conditionalFormatting sqref="P2:P15">
    <cfRule type="colorScale" priority="9">
      <colorScale>
        <cfvo type="min"/>
        <cfvo type="percentile" val="50"/>
        <cfvo type="max"/>
        <color rgb="FF63BE7B"/>
        <color rgb="FFFCFCFF"/>
        <color rgb="FFF8696B"/>
      </colorScale>
    </cfRule>
  </conditionalFormatting>
  <conditionalFormatting sqref="Q2:Q15">
    <cfRule type="colorScale" priority="8">
      <colorScale>
        <cfvo type="min"/>
        <cfvo type="percentile" val="50"/>
        <cfvo type="max"/>
        <color rgb="FFF8696B"/>
        <color rgb="FFFCFCFF"/>
        <color rgb="FF63BE7B"/>
      </colorScale>
    </cfRule>
  </conditionalFormatting>
  <conditionalFormatting sqref="R2:R15">
    <cfRule type="colorScale" priority="7">
      <colorScale>
        <cfvo type="min"/>
        <cfvo type="max"/>
        <color rgb="FFFCFCFF"/>
        <color rgb="FF63BE7B"/>
      </colorScale>
    </cfRule>
  </conditionalFormatting>
  <conditionalFormatting sqref="S2:S15">
    <cfRule type="colorScale" priority="6">
      <colorScale>
        <cfvo type="min"/>
        <cfvo type="percentile" val="50"/>
        <cfvo type="max"/>
        <color rgb="FFF8696B"/>
        <color rgb="FFFCFCFF"/>
        <color rgb="FF63BE7B"/>
      </colorScale>
    </cfRule>
  </conditionalFormatting>
  <conditionalFormatting sqref="T2:T15">
    <cfRule type="colorScale" priority="5">
      <colorScale>
        <cfvo type="min"/>
        <cfvo type="percentile" val="50"/>
        <cfvo type="max"/>
        <color rgb="FFF8696B"/>
        <color rgb="FFFCFCFF"/>
        <color rgb="FF63BE7B"/>
      </colorScale>
    </cfRule>
  </conditionalFormatting>
  <conditionalFormatting sqref="U2:U15">
    <cfRule type="colorScale" priority="4">
      <colorScale>
        <cfvo type="min"/>
        <cfvo type="percentile" val="50"/>
        <cfvo type="max"/>
        <color rgb="FFF8696B"/>
        <color rgb="FFFCFCFF"/>
        <color rgb="FF63BE7B"/>
      </colorScale>
    </cfRule>
  </conditionalFormatting>
  <conditionalFormatting sqref="V2:V15">
    <cfRule type="colorScale" priority="3">
      <colorScale>
        <cfvo type="min"/>
        <cfvo type="percentile" val="50"/>
        <cfvo type="max"/>
        <color rgb="FF63BE7B"/>
        <color rgb="FFFCFCFF"/>
        <color rgb="FFF8696B"/>
      </colorScale>
    </cfRule>
  </conditionalFormatting>
  <conditionalFormatting sqref="W2:W15">
    <cfRule type="colorScale" priority="2">
      <colorScale>
        <cfvo type="min"/>
        <cfvo type="percentile" val="50"/>
        <cfvo type="max"/>
        <color rgb="FF63BE7B"/>
        <color rgb="FFFCFCFF"/>
        <color rgb="FFF8696B"/>
      </colorScale>
    </cfRule>
  </conditionalFormatting>
  <hyperlinks>
    <hyperlink ref="A3" r:id="rId1" display="Consumer/Booking Holdings.xlsx" xr:uid="{B7FCFA21-22B5-3F40-889C-3CEFE2750963}"/>
    <hyperlink ref="A5" r:id="rId2" display="Consumer/Evolution AB.xlsx" xr:uid="{0BB5DDCF-D99B-624E-A6E8-031F0DD05CA7}"/>
    <hyperlink ref="A7" r:id="rId3" display="Technology/Software/Qualys.xlsx" xr:uid="{C5BB3A1A-AB66-BA48-A584-C782999050D9}"/>
    <hyperlink ref="A10" r:id="rId4" display="Technology/Hardware/Arista Networks.xlsx" xr:uid="{E90D1B11-C824-0A42-A219-81EB5E4B3328}"/>
    <hyperlink ref="A15" r:id="rId5" display="Consumer/Celsius Holdings.xlsx" xr:uid="{B5464D79-F110-9D43-8325-4A098BBE3792}"/>
    <hyperlink ref="A13" r:id="rId6" display="Consumer/e.l.f Beauty.xlsx" xr:uid="{3E1095E8-269E-204F-968D-D3A33EA2109B}"/>
    <hyperlink ref="A14" r:id="rId7" display="Technology/Software/MongoDB.xlsx" xr:uid="{F603D5FF-3505-654B-AA07-136FD16DC155}"/>
    <hyperlink ref="A4" r:id="rId8" display="Industrials/Lifco AB.xlsx" xr:uid="{0E00A15C-5611-D746-A41F-048C06E4F8B4}"/>
    <hyperlink ref="A12" r:id="rId9" display="Healthcare/Intuitive Surgical.xlsx" xr:uid="{43E3CE8C-3BF2-4C40-9328-B036A36AB1BF}"/>
    <hyperlink ref="A11" r:id="rId10" display="Technology/Software/Cadence Design Systems.xlsx" xr:uid="{B0140529-DAAD-3140-88E8-E1DD638484FA}"/>
    <hyperlink ref="A2" r:id="rId11" display="Technology/Hardware/Super Micro Computer.xlsx" xr:uid="{28C3BA51-B797-1642-BC7C-79CCC18D4FB1}"/>
    <hyperlink ref="A6" r:id="rId12" display="Financials/Adyen.xlsx" xr:uid="{A9F0A814-15F6-6B48-B9C5-81166DB4EA26}"/>
    <hyperlink ref="A8" r:id="rId13" display="Technology/Software/Monday.com.xlsx" xr:uid="{9809EC7A-E0E3-DE4E-8E12-1E81D2E30F89}"/>
    <hyperlink ref="A9" r:id="rId14" display="Technology/Software/Global-E.xlsx" xr:uid="{28FE24B8-A9A3-E44C-8923-B174286236D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I24"/>
  <sheetViews>
    <sheetView zoomScale="80" zoomScaleNormal="80" workbookViewId="0">
      <pane ySplit="1" topLeftCell="A2" activePane="bottomLeft" state="frozen"/>
      <selection pane="bottomLeft" activeCell="Q10" sqref="Q10"/>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28" t="s">
        <v>592</v>
      </c>
      <c r="B1" s="3" t="s">
        <v>577</v>
      </c>
      <c r="C1" s="3" t="s">
        <v>5</v>
      </c>
      <c r="D1" s="3" t="s">
        <v>0</v>
      </c>
      <c r="E1" s="3" t="s">
        <v>9</v>
      </c>
      <c r="F1" s="29"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585</v>
      </c>
      <c r="W1" s="3" t="s">
        <v>574</v>
      </c>
      <c r="X1" s="3" t="s">
        <v>1</v>
      </c>
      <c r="Y1" s="3" t="s">
        <v>7</v>
      </c>
      <c r="Z1" s="3" t="s">
        <v>10</v>
      </c>
      <c r="AA1" s="3" t="s">
        <v>6</v>
      </c>
    </row>
    <row r="2" spans="1:35" ht="49" customHeight="1">
      <c r="A2" s="32" t="e" vm="40">
        <v>#VALUE!</v>
      </c>
      <c r="B2" s="13" cm="1">
        <f t="array" ref="B2">_FV(A2,"Price")</f>
        <v>469.59440000000001</v>
      </c>
      <c r="C2" s="13">
        <f>'[40]Sheet 1'!$AB$116</f>
        <v>260.34493156560052</v>
      </c>
      <c r="D2" s="4">
        <f>'[40]Sheet 1'!$AB$118</f>
        <v>-0.44559617498504989</v>
      </c>
      <c r="E2" s="4">
        <f>'[40]Sheet 1'!$Z$4</f>
        <v>2.2293230289069932E-3</v>
      </c>
      <c r="F2" s="4">
        <f>'[40]Sheet 1'!$AA$4</f>
        <v>1.0093052569140655</v>
      </c>
      <c r="G2" s="4">
        <f>'[40]Sheet 1'!$AH$107</f>
        <v>0.38530942311311728</v>
      </c>
      <c r="H2" s="4">
        <f>'[40]Sheet 1'!$Z$29</f>
        <v>-0.55209187858900743</v>
      </c>
      <c r="I2" s="4">
        <f>'[40]Sheet 1'!$AA$29</f>
        <v>5.166895604395604</v>
      </c>
      <c r="J2" s="4">
        <f>'[40]Sheet 1'!$AG$22</f>
        <v>1.2415091467258181</v>
      </c>
      <c r="K2" s="4">
        <f>'[40]Sheet 1'!$Z$106</f>
        <v>-0.53172651254303982</v>
      </c>
      <c r="L2" s="4">
        <f>'[40]Sheet 1'!$AA$106</f>
        <v>5.4254201680672267</v>
      </c>
      <c r="M2" s="4">
        <f>'[40]Sheet 1'!$AF$106</f>
        <v>1.3263766083805322</v>
      </c>
      <c r="N2" s="4">
        <f t="shared" ref="N2:N21" si="0">SUM(D2,G2,M2,J2,Q2,R2,S2,T2,U2)/9</f>
        <v>0.47850438549390312</v>
      </c>
      <c r="O2" s="26">
        <f>'[40]Sheet 1'!$AG$19</f>
        <v>21.400730050369933</v>
      </c>
      <c r="P2" s="26">
        <f>'[40]Sheet 1'!$AH$19</f>
        <v>43.059663956639568</v>
      </c>
      <c r="Q2" s="23">
        <f>'[40]Sheet 1'!$AI$22</f>
        <v>2.1094955294385809E-2</v>
      </c>
      <c r="R2" s="4">
        <f>'[40]Sheet 1'!$AF$7</f>
        <v>0.70499999999999996</v>
      </c>
      <c r="S2" s="4">
        <f>'[40]Sheet 1'!$AH$7</f>
        <v>0.49700178970091702</v>
      </c>
      <c r="T2" s="4">
        <f>'[40]Sheet 1'!$AI$7</f>
        <v>0.45144744367977269</v>
      </c>
      <c r="U2" s="4">
        <f>'[40]Sheet 1'!$AH$13</f>
        <v>0.12439627753563436</v>
      </c>
      <c r="V2" s="27">
        <f>'[40]Sheet 1'!$AI$13</f>
        <v>0.8633545993393964</v>
      </c>
      <c r="W2" s="4">
        <f>'[40]Sheet 1'!$AF$16</f>
        <v>-2.3333519741318988E-3</v>
      </c>
      <c r="X2" s="5">
        <f>'[40]Sheet 1'!$AH$102</f>
        <v>1159898168000</v>
      </c>
      <c r="Y2" s="10" t="str" cm="1">
        <f t="array" ref="Y2">_FV(A2,"Industry")</f>
        <v>Semiconductors &amp; Semiconductor Equipment</v>
      </c>
      <c r="Z2" s="16"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32" t="e" vm="58">
        <v>#VALUE!</v>
      </c>
      <c r="B3" s="13" cm="1">
        <f t="array" ref="B3">_FV(A3,"Price")</f>
        <v>92.522999999999996</v>
      </c>
      <c r="C3" s="13">
        <f>[58]Model!$K$6</f>
        <v>105.98783526380149</v>
      </c>
      <c r="D3" s="4">
        <f>[58]Model!$K$7</f>
        <v>0.14552960089709033</v>
      </c>
      <c r="E3" s="4">
        <f>[58]Model!$E$11</f>
        <v>0.28314252479868807</v>
      </c>
      <c r="F3" s="4">
        <f>[58]Model!$F$11</f>
        <v>0.22706872897711117</v>
      </c>
      <c r="G3" s="4">
        <f>[58]Model!$K$11</f>
        <v>0.17103728785596189</v>
      </c>
      <c r="H3" s="4">
        <f>[58]Model!$E$13</f>
        <v>0.3113748078196743</v>
      </c>
      <c r="I3" s="4">
        <f>[58]Model!$F$13</f>
        <v>0.25641933333397438</v>
      </c>
      <c r="J3" s="4">
        <f>[58]Model!$K$13</f>
        <v>0.14495701306560024</v>
      </c>
      <c r="K3" s="4">
        <f>[58]Model!$E$15</f>
        <v>0.36841403291393315</v>
      </c>
      <c r="L3" s="4">
        <f>[58]Model!$F$15</f>
        <v>0.25370812603994741</v>
      </c>
      <c r="M3" s="4">
        <f>[58]Model!$K$15</f>
        <v>0.18731103241867761</v>
      </c>
      <c r="N3" s="4">
        <f t="shared" si="0"/>
        <v>0.33802729438240459</v>
      </c>
      <c r="O3" s="26">
        <f>[58]Model!$A$6</f>
        <v>10.48713403031887</v>
      </c>
      <c r="P3" s="26">
        <f>[58]Model!$A$7</f>
        <v>17.691258730158729</v>
      </c>
      <c r="Q3" s="23">
        <f>[58]Model!$C$7</f>
        <v>5.2487583994714274E-2</v>
      </c>
      <c r="R3" s="4">
        <f>[58]Model!$C$3</f>
        <v>1</v>
      </c>
      <c r="S3" s="4">
        <f>[58]Model!$C$5</f>
        <v>0.57950000000000002</v>
      </c>
      <c r="T3" s="4">
        <f>[58]Model!$C$6</f>
        <v>0.54505267662785284</v>
      </c>
      <c r="U3" s="4">
        <f>[58]Model!$E$7</f>
        <v>0.21637045458174373</v>
      </c>
      <c r="V3" s="27">
        <f>[58]Model!$G$7</f>
        <v>2.3323729274785439E-2</v>
      </c>
      <c r="W3" s="4">
        <f>[58]Model!$G$3</f>
        <v>3.6607533162473248E-2</v>
      </c>
      <c r="X3" s="5">
        <f>[58]Model!$A$3</f>
        <v>20061887400</v>
      </c>
      <c r="Y3" s="10" t="str" cm="1">
        <f t="array" ref="Y3">_FV(A3,"Industry")</f>
        <v>Hotels &amp; Entertainment Services</v>
      </c>
      <c r="Z3" s="16"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5" ht="50" customHeight="1">
      <c r="A4" s="2" t="e" vm="59">
        <v>#VALUE!</v>
      </c>
      <c r="B4" s="13" cm="1">
        <f t="array" ref="B4">_FV(A4,"Price")</f>
        <v>3010.26</v>
      </c>
      <c r="C4" s="13">
        <f>[59]Model!$K$6</f>
        <v>4414.2521858246528</v>
      </c>
      <c r="D4" s="4">
        <f>[59]Model!$K$7</f>
        <v>0.46640229941089895</v>
      </c>
      <c r="E4" s="4">
        <f>[59]Model!$E$11</f>
        <v>0.55959116627121741</v>
      </c>
      <c r="F4" s="4">
        <f>[59]Model!$F$11</f>
        <v>0.23932124049151549</v>
      </c>
      <c r="G4" s="4">
        <f>[59]Model!$K$11</f>
        <v>0.12182656381556858</v>
      </c>
      <c r="H4" s="4">
        <f>[59]Model!$E$13</f>
        <v>1.624892703862661</v>
      </c>
      <c r="I4" s="4">
        <f>[59]Model!$F$13</f>
        <v>0.76847612818835831</v>
      </c>
      <c r="J4" s="4">
        <f>[59]Model!$K$13</f>
        <v>0.22398290901133455</v>
      </c>
      <c r="K4" s="4">
        <f>[59]Model!$E$15</f>
        <v>1.3334688974372289</v>
      </c>
      <c r="L4" s="4">
        <f>[59]Model!$F$15</f>
        <v>3.0075454291896619E-2</v>
      </c>
      <c r="M4" s="4">
        <f>[59]Model!$K$15</f>
        <v>6.4715081920032697E-2</v>
      </c>
      <c r="N4" s="4">
        <f t="shared" si="0"/>
        <v>0.31620200368405649</v>
      </c>
      <c r="O4" s="26">
        <f>[59]Model!$A$6</f>
        <v>4.9588092571293672</v>
      </c>
      <c r="P4" s="26">
        <f>[59]Model!$A$7</f>
        <v>19.42078033764793</v>
      </c>
      <c r="Q4" s="23">
        <f>[59]Model!$C$7</f>
        <v>6.365946921559533E-2</v>
      </c>
      <c r="R4" s="4">
        <f>[59]Model!$C$3</f>
        <v>1</v>
      </c>
      <c r="S4" s="4">
        <f>[59]Model!$C$5</f>
        <v>0.23039999999999999</v>
      </c>
      <c r="T4" s="4">
        <f>[59]Model!$C$6</f>
        <v>0.36170765260327803</v>
      </c>
      <c r="U4" s="4">
        <f>[59]Model!$E$7</f>
        <v>0.3131240571798003</v>
      </c>
      <c r="V4" s="27">
        <v>0</v>
      </c>
      <c r="W4" s="4">
        <f>[59]Model!$G$3</f>
        <v>-4.4701509234835485E-2</v>
      </c>
      <c r="X4" s="18">
        <f>[59]Model!$A$3</f>
        <v>105027580066</v>
      </c>
      <c r="Y4" s="10" t="str" cm="1">
        <f t="array" ref="Y4">_FV(A4,"Industry")</f>
        <v>Hotels &amp; Entertainment Services</v>
      </c>
      <c r="Z4" s="16"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32" t="e" vm="2">
        <v>#VALUE!</v>
      </c>
      <c r="B5" s="13" cm="1">
        <f t="array" ref="B5">_FV(A5,"Price")</f>
        <v>17.72</v>
      </c>
      <c r="C5" s="13">
        <f>'[2]Sheet 1'!$G$116</f>
        <v>19.880213140490586</v>
      </c>
      <c r="D5" s="4">
        <f>'[2]Sheet 1'!$G$118</f>
        <v>0.12190819077260651</v>
      </c>
      <c r="E5" s="4">
        <f>'[2]Sheet 1'!$E$4</f>
        <v>0.71606177289857453</v>
      </c>
      <c r="F5" s="4">
        <f>'[2]Sheet 1'!$F$4</f>
        <v>0.51101032404368318</v>
      </c>
      <c r="G5" s="4">
        <f>'[2]Sheet 1'!$M$107</f>
        <v>0.34641142036907441</v>
      </c>
      <c r="H5" s="4">
        <f>'[2]Sheet 1'!$E$29</f>
        <v>0.39559042580512616</v>
      </c>
      <c r="I5" s="4">
        <f>'[2]Sheet 1'!$F$29</f>
        <v>0.6377906388303598</v>
      </c>
      <c r="J5" s="4">
        <f>'[2]Sheet 1'!$L$22</f>
        <v>0.4096645530620121</v>
      </c>
      <c r="K5" s="4">
        <f>'[2]Sheet 1'!$E$106</f>
        <v>1.349947907192115</v>
      </c>
      <c r="L5" s="4">
        <f>'[2]Sheet 1'!$F$106</f>
        <v>1.0353600959139038</v>
      </c>
      <c r="M5" s="4">
        <f>'[2]Sheet 1'!$K$106</f>
        <v>0.45397541942560338</v>
      </c>
      <c r="N5" s="4">
        <f t="shared" si="0"/>
        <v>0.32110948986005194</v>
      </c>
      <c r="O5" s="26">
        <f>'[2]Sheet 1'!$L$19</f>
        <v>8.1057914502369677</v>
      </c>
      <c r="P5" s="26">
        <f>'[2]Sheet 1'!$M$19</f>
        <v>28.825651617977528</v>
      </c>
      <c r="Q5" s="23">
        <f>'[2]Sheet 1'!$N$22</f>
        <v>5.2426775119757428E-2</v>
      </c>
      <c r="R5" s="4">
        <f>'[2]Sheet 1'!$K$7</f>
        <v>0.48259999999999997</v>
      </c>
      <c r="S5" s="4">
        <f>'[2]Sheet 1'!$M$7</f>
        <v>0.28120063191153238</v>
      </c>
      <c r="T5" s="4">
        <f>'[2]Sheet 1'!$N$7</f>
        <v>0.42496050552922593</v>
      </c>
      <c r="U5" s="4">
        <f>'[2]Sheet 1'!$M$13</f>
        <v>0.31683791255065541</v>
      </c>
      <c r="V5" s="27">
        <f>'[2]Sheet 1'!$N$13</f>
        <v>1.0676927850581415</v>
      </c>
      <c r="W5" s="4">
        <f>'[2]Sheet 1'!$K$16</f>
        <v>-1.7523098379805327E-3</v>
      </c>
      <c r="X5" s="5">
        <f>'[2]Sheet 1'!$M$102</f>
        <v>5130965988</v>
      </c>
      <c r="Y5" s="10" t="str" cm="1">
        <f t="array" ref="Y5">_FV(A5,"Industry")</f>
        <v>Professional &amp; Commercial Services</v>
      </c>
      <c r="Z5" s="16"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5" ht="50" customHeight="1">
      <c r="A6" s="32" t="e" vm="84">
        <v>#VALUE!</v>
      </c>
      <c r="B6" s="13" cm="1">
        <f t="array" ref="B6">_FV(A6,"Price")</f>
        <v>100.03</v>
      </c>
      <c r="C6" s="13">
        <f>'[86]Sheet 1'!$AO$116</f>
        <v>100.18652276479779</v>
      </c>
      <c r="D6" s="4">
        <f>'[86]Sheet 1'!$AO$118</f>
        <v>1.6648946690440702E-3</v>
      </c>
      <c r="E6" s="4">
        <f>'[86]Sheet 1'!$AM$4</f>
        <v>0.25677556818181824</v>
      </c>
      <c r="F6" s="4">
        <f>'[86]Sheet 1'!$AN$4</f>
        <v>0.26925641692191182</v>
      </c>
      <c r="G6" s="4">
        <f>'[86]Sheet 1'!$AU$107</f>
        <v>0.15179461600357272</v>
      </c>
      <c r="H6" s="4">
        <f>'[86]Sheet 1'!$AM$29</f>
        <v>0.16265678329878352</v>
      </c>
      <c r="I6" s="4">
        <f>'[86]Sheet 1'!$AN$29</f>
        <v>0.44327780279153539</v>
      </c>
      <c r="J6" s="4">
        <f>'[86]Sheet 1'!$AT$22</f>
        <v>0.18686866407346661</v>
      </c>
      <c r="K6" s="4">
        <f>'[86]Sheet 1'!$AM$106</f>
        <v>0.34692848892155825</v>
      </c>
      <c r="L6" s="4">
        <f>'[86]Sheet 1'!$AN$106</f>
        <v>0.35885186042951056</v>
      </c>
      <c r="M6" s="4">
        <f>'[86]Sheet 1'!$AS$106</f>
        <v>0.18017032512550904</v>
      </c>
      <c r="N6" s="4">
        <f t="shared" si="0"/>
        <v>0.31255799601696282</v>
      </c>
      <c r="O6" s="26">
        <f>'[86]Sheet 1'!$AT$19</f>
        <v>3.4681629563668745</v>
      </c>
      <c r="P6" s="26">
        <f>'[86]Sheet 1'!$AU$19</f>
        <v>9.720100326936036</v>
      </c>
      <c r="Q6" s="23">
        <f>'[86]Sheet 1'!$AV$22</f>
        <v>9.2184421735224398E-2</v>
      </c>
      <c r="R6" s="4">
        <f>'[86]Sheet 1'!$AS$7</f>
        <v>0.83919999999999995</v>
      </c>
      <c r="S6" s="4">
        <f>'[86]Sheet 1'!$AU$7</f>
        <v>0.35680320569902046</v>
      </c>
      <c r="T6" s="4">
        <f>'[86]Sheet 1'!$AV$7</f>
        <v>0.3197105966162066</v>
      </c>
      <c r="U6" s="4">
        <f>'[86]Sheet 1'!$AU$13</f>
        <v>0.68462524023062143</v>
      </c>
      <c r="V6" s="27">
        <f>'[86]Sheet 1'!$AV$13</f>
        <v>1.8897899048942337</v>
      </c>
      <c r="W6" s="4">
        <f>'[86]Sheet 1'!$AS$16</f>
        <v>-1.7157376237623801E-2</v>
      </c>
      <c r="X6" s="5">
        <f>'[86]Sheet 1'!$AV$101</f>
        <v>352516700000</v>
      </c>
      <c r="Y6" s="10" t="str" cm="1">
        <f t="array" ref="Y6">_FV(A6,"Industry")</f>
        <v>Pharmaceuticals</v>
      </c>
      <c r="Z6" s="16" cm="1">
        <f t="array" ref="Z6">_FV(A6,"Year incorporated",TRUE)</f>
        <v>1931</v>
      </c>
      <c r="AA6" s="8" t="str" cm="1">
        <f t="array" ref="AA6">_FV(A6,"Description")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6" s="24"/>
      <c r="AC6" s="6"/>
      <c r="AH6" s="6"/>
    </row>
    <row r="7" spans="1:35" ht="50" customHeight="1">
      <c r="A7" s="32" t="e" vm="41">
        <v>#VALUE!</v>
      </c>
      <c r="B7" s="13" cm="1">
        <f t="array" ref="B7">_FV(A7,"Price")</f>
        <v>264.88</v>
      </c>
      <c r="C7" s="13" t="e">
        <f>#REF!</f>
        <v>#REF!</v>
      </c>
      <c r="D7" s="4" t="e">
        <f>#REF!</f>
        <v>#REF!</v>
      </c>
      <c r="E7" s="4" t="e">
        <f>#REF!</f>
        <v>#REF!</v>
      </c>
      <c r="F7" s="4" t="e">
        <f>#REF!</f>
        <v>#REF!</v>
      </c>
      <c r="G7" s="4" t="e">
        <f>#REF!</f>
        <v>#REF!</v>
      </c>
      <c r="H7" s="4" t="e">
        <f>#REF!</f>
        <v>#REF!</v>
      </c>
      <c r="I7" s="4" t="e">
        <f>#REF!</f>
        <v>#REF!</v>
      </c>
      <c r="J7" s="4" t="e">
        <f>#REF!</f>
        <v>#REF!</v>
      </c>
      <c r="K7" s="4" t="e">
        <f>#REF!</f>
        <v>#REF!</v>
      </c>
      <c r="L7" s="4" t="e">
        <f>#REF!</f>
        <v>#REF!</v>
      </c>
      <c r="M7" s="4" t="e">
        <f>#REF!</f>
        <v>#REF!</v>
      </c>
      <c r="N7" s="4" t="e">
        <f t="shared" si="0"/>
        <v>#REF!</v>
      </c>
      <c r="O7" s="26" t="e">
        <f>#REF!</f>
        <v>#REF!</v>
      </c>
      <c r="P7" s="26" t="e">
        <f>#REF!</f>
        <v>#REF!</v>
      </c>
      <c r="Q7" s="23" t="e">
        <f>#REF!</f>
        <v>#REF!</v>
      </c>
      <c r="R7" s="4" t="e">
        <f>#REF!</f>
        <v>#REF!</v>
      </c>
      <c r="S7" s="4" t="e">
        <f>#REF!</f>
        <v>#REF!</v>
      </c>
      <c r="T7" s="4" t="e">
        <f>#REF!</f>
        <v>#REF!</v>
      </c>
      <c r="U7" s="4" t="e">
        <f>#REF!</f>
        <v>#REF!</v>
      </c>
      <c r="V7" s="27" t="e">
        <f>#REF!</f>
        <v>#REF!</v>
      </c>
      <c r="W7" s="4" t="e">
        <f>#REF!</f>
        <v>#REF!</v>
      </c>
      <c r="X7" s="18" t="e">
        <f>#REF!</f>
        <v>#REF!</v>
      </c>
      <c r="Y7" s="10" t="str" cm="1">
        <f t="array" ref="Y7">_FV(A7,"Industry")</f>
        <v>Computers, Phones &amp; Household Electronics</v>
      </c>
      <c r="Z7" s="16" cm="1">
        <f t="array" ref="Z7">_FV(A7,"Year incorporated",TRUE)</f>
        <v>2006</v>
      </c>
      <c r="AA7" s="8" t="str" cm="1">
        <f t="array" ref="AA7">_FV(A7,"Description")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7" s="4"/>
      <c r="AC7" s="24"/>
      <c r="AD7" s="6"/>
    </row>
    <row r="8" spans="1:35" ht="50" customHeight="1">
      <c r="A8" s="32" t="e" vm="80">
        <v>#VALUE!</v>
      </c>
      <c r="B8" s="13" cm="1">
        <f t="array" ref="B8">_FV(A8,"Price")</f>
        <v>241.64</v>
      </c>
      <c r="C8" s="13">
        <f>'[82]Sheet 1'!$V$116</f>
        <v>219.51593057458155</v>
      </c>
      <c r="D8" s="4">
        <f>'[82]Sheet 1'!$V$118</f>
        <v>-7.9906402151976086E-2</v>
      </c>
      <c r="E8" s="4">
        <f>'[82]Sheet 1'!$T$4</f>
        <v>0.21593030491599263</v>
      </c>
      <c r="F8" s="4">
        <f>'[82]Sheet 1'!$U$4</f>
        <v>0.11258955987717512</v>
      </c>
      <c r="G8" s="4">
        <f>'[82]Sheet 1'!$AB$107</f>
        <v>0.11246186760743422</v>
      </c>
      <c r="H8" s="4">
        <f>'[82]Sheet 1'!$T$29</f>
        <v>0.21492973763301104</v>
      </c>
      <c r="I8" s="4">
        <f>'[82]Sheet 1'!$U$29</f>
        <v>0.20445276459182993</v>
      </c>
      <c r="J8" s="4">
        <f>'[82]Sheet 1'!$AA$22</f>
        <v>0.12474545942306228</v>
      </c>
      <c r="K8" s="4">
        <f>'[82]Sheet 1'!$T$106</f>
        <v>0.23116650599091026</v>
      </c>
      <c r="L8" s="4">
        <f>'[82]Sheet 1'!$U$106</f>
        <v>2.4106493651770311E-2</v>
      </c>
      <c r="M8" s="4">
        <f>'[82]Sheet 1'!$Z$106</f>
        <v>8.9402580772229359E-2</v>
      </c>
      <c r="N8" s="4">
        <f t="shared" si="0"/>
        <v>0.28079330927511376</v>
      </c>
      <c r="O8" s="26">
        <f>'[82]Sheet 1'!$AA$19</f>
        <v>14.804975449862006</v>
      </c>
      <c r="P8" s="26">
        <f>'[82]Sheet 1'!$AB$19</f>
        <v>26.799347733555372</v>
      </c>
      <c r="Q8" s="23">
        <f>'[82]Sheet 1'!$AC$22</f>
        <v>3.7925372399290821E-2</v>
      </c>
      <c r="R8" s="4">
        <f>'[82]Sheet 1'!$Z$7</f>
        <v>0.8044</v>
      </c>
      <c r="S8" s="4">
        <f>'[82]Sheet 1'!$AB$7</f>
        <v>0.55243790248390068</v>
      </c>
      <c r="T8" s="4">
        <f>'[82]Sheet 1'!$AC$7</f>
        <v>0.56148420729837478</v>
      </c>
      <c r="U8" s="4">
        <f>'[82]Sheet 1'!$AB$13</f>
        <v>0.32418879564370767</v>
      </c>
      <c r="V8" s="27">
        <f>'[82]Sheet 1'!$AC$13</f>
        <v>1.4029959810010961</v>
      </c>
      <c r="W8" s="4">
        <f>'[82]Sheet 1'!$Z$16</f>
        <v>-1.7868565059310757E-2</v>
      </c>
      <c r="X8" s="5">
        <f>'[82]Sheet 1'!$AB$102</f>
        <v>482790249420</v>
      </c>
      <c r="Y8" s="10" t="str" cm="1">
        <f t="array" ref="Y8">_FV(A8,"Industry")</f>
        <v>Software &amp; IT Services</v>
      </c>
      <c r="Z8" s="16"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8" s="4"/>
      <c r="AC8" s="24"/>
      <c r="AD8" s="6"/>
      <c r="AI8" s="6"/>
    </row>
    <row r="9" spans="1:35" ht="50" customHeight="1">
      <c r="A9" s="32" t="e" vm="22">
        <v>#VALUE!</v>
      </c>
      <c r="B9" s="13" cm="1">
        <f t="array" ref="B9">_FV(A9,"Price")</f>
        <v>963.25</v>
      </c>
      <c r="C9" s="13" t="e">
        <f>#REF!</f>
        <v>#REF!</v>
      </c>
      <c r="D9" s="4" t="e">
        <f>#REF!</f>
        <v>#REF!</v>
      </c>
      <c r="E9" s="4" t="e">
        <f>#REF!</f>
        <v>#REF!</v>
      </c>
      <c r="F9" s="4" t="e">
        <f>#REF!</f>
        <v>#REF!</v>
      </c>
      <c r="G9" s="4" t="e">
        <f>#REF!</f>
        <v>#REF!</v>
      </c>
      <c r="H9" s="4" t="e">
        <f>#REF!</f>
        <v>#REF!</v>
      </c>
      <c r="I9" s="4" t="e">
        <f>#REF!</f>
        <v>#REF!</v>
      </c>
      <c r="J9" s="4" t="e">
        <f>#REF!</f>
        <v>#REF!</v>
      </c>
      <c r="K9" s="4" t="e">
        <f>#REF!</f>
        <v>#REF!</v>
      </c>
      <c r="L9" s="4" t="e">
        <f>#REF!</f>
        <v>#REF!</v>
      </c>
      <c r="M9" s="4" t="e">
        <f>#REF!</f>
        <v>#REF!</v>
      </c>
      <c r="N9" s="4" t="e">
        <f t="shared" si="0"/>
        <v>#REF!</v>
      </c>
      <c r="O9" s="26" t="e">
        <f>#REF!</f>
        <v>#REF!</v>
      </c>
      <c r="P9" s="26" t="e">
        <f>#REF!</f>
        <v>#REF!</v>
      </c>
      <c r="Q9" s="23" t="e">
        <f>#REF!</f>
        <v>#REF!</v>
      </c>
      <c r="R9" s="4" t="e">
        <f>#REF!</f>
        <v>#REF!</v>
      </c>
      <c r="S9" s="4" t="e">
        <f>#REF!</f>
        <v>#REF!</v>
      </c>
      <c r="T9" s="4" t="e">
        <f>#REF!</f>
        <v>#REF!</v>
      </c>
      <c r="U9" s="4" t="e">
        <f>#REF!</f>
        <v>#REF!</v>
      </c>
      <c r="V9" s="30" t="s">
        <v>587</v>
      </c>
      <c r="W9" s="4" t="e">
        <f>#REF!</f>
        <v>#REF!</v>
      </c>
      <c r="X9" s="5" t="e">
        <f>#REF!</f>
        <v>#REF!</v>
      </c>
      <c r="Y9" s="10" t="str" cm="1">
        <f t="array" ref="Y9">_FV(A9,"Industry")</f>
        <v>Software &amp; IT Services</v>
      </c>
      <c r="Z9" s="16"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9" s="4"/>
      <c r="AC9" s="24"/>
      <c r="AD9" s="6"/>
      <c r="AE9" s="6"/>
    </row>
    <row r="10" spans="1:35" ht="50" customHeight="1">
      <c r="A10" s="32" t="e" vm="7">
        <v>#VALUE!</v>
      </c>
      <c r="B10" s="13" cm="1">
        <f t="array" ref="B10">_FV(A10,"Price")</f>
        <v>167.98</v>
      </c>
      <c r="C10" s="13">
        <f>[7]Model!$K$6</f>
        <v>175.92923541102027</v>
      </c>
      <c r="D10" s="4">
        <f>[7]Model!$K$7</f>
        <v>4.7322511078820684E-2</v>
      </c>
      <c r="E10" s="4">
        <f>[7]Model!$E$11</f>
        <v>0.19104170517447683</v>
      </c>
      <c r="F10" s="4">
        <f>[7]Model!$F$11</f>
        <v>0.13125174843738185</v>
      </c>
      <c r="G10" s="4">
        <f>[7]Model!$K$11</f>
        <v>0.12082205480047818</v>
      </c>
      <c r="H10" s="4">
        <f>[7]Model!$E$13</f>
        <v>0.52187147688838786</v>
      </c>
      <c r="I10" s="4">
        <f>[7]Model!$F$13</f>
        <v>0.59271057115341885</v>
      </c>
      <c r="J10" s="4">
        <f>[7]Model!$K$13</f>
        <v>0.24191720998090588</v>
      </c>
      <c r="K10" s="4">
        <f>[7]Model!$E$15</f>
        <v>-5.0868188520936108E-4</v>
      </c>
      <c r="L10" s="4">
        <f>[7]Model!$F$15</f>
        <v>0.26949271757218085</v>
      </c>
      <c r="M10" s="4">
        <f>[7]Model!$K$15</f>
        <v>9.1072097271658575E-2</v>
      </c>
      <c r="N10" s="4">
        <f t="shared" si="0"/>
        <v>0.25097686674211417</v>
      </c>
      <c r="O10" s="26">
        <f>[7]Model!$A$6</f>
        <v>11.153829548736462</v>
      </c>
      <c r="P10" s="26">
        <f>[7]Model!$A$7</f>
        <v>35.925706802325578</v>
      </c>
      <c r="Q10" s="23">
        <f>[7]Model!$C$7</f>
        <v>3.5926855427519493E-2</v>
      </c>
      <c r="R10" s="4">
        <f>[7]Model!$C$3</f>
        <v>0.79520000000000002</v>
      </c>
      <c r="S10" s="4">
        <f>[7]Model!$C$5</f>
        <v>0.2298</v>
      </c>
      <c r="T10" s="4">
        <f>[7]Model!$C$6</f>
        <v>0.35507207678017633</v>
      </c>
      <c r="U10" s="4">
        <f>[7]Model!$E$7</f>
        <v>0.34165899533946825</v>
      </c>
      <c r="V10" s="27">
        <f>[7]Model!$G$7</f>
        <v>0.12543950212621563</v>
      </c>
      <c r="W10" s="4">
        <f>[7]Model!$G$3</f>
        <v>-1.0561316790152903E-2</v>
      </c>
      <c r="X10" s="5">
        <f>[7]Model!$O$20</f>
        <v>6179221570</v>
      </c>
      <c r="Y10" s="10" t="str" cm="1">
        <f t="array" ref="Y10">_FV(A10,"Industry")</f>
        <v>Software &amp; IT Services</v>
      </c>
      <c r="Z10" s="16" cm="1">
        <f t="array" ref="Z10">_FV(A10,"Year incorporated",TRUE)</f>
        <v>1999</v>
      </c>
      <c r="AA10" s="8" t="str" cm="1">
        <f t="array" ref="AA10">_FV(A10,"Description")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10" s="4"/>
      <c r="AC10" s="24"/>
      <c r="AD10" s="6"/>
      <c r="AE10" s="6"/>
      <c r="AF10" s="6"/>
    </row>
    <row r="11" spans="1:35" ht="50" customHeight="1">
      <c r="A11" s="32" t="e" vm="44">
        <v>#VALUE!</v>
      </c>
      <c r="B11" s="13" cm="1">
        <f t="array" ref="B11">_FV(A11,"Price")</f>
        <v>36.14</v>
      </c>
      <c r="C11" s="13">
        <f>'[44]Sheet 1'!$G$116</f>
        <v>34.282884773810785</v>
      </c>
      <c r="D11" s="4">
        <f>'[44]Sheet 1'!$G$118</f>
        <v>-5.1386696906176366E-2</v>
      </c>
      <c r="E11" s="4">
        <f>'[44]Sheet 1'!$E$4</f>
        <v>0.3484848484848484</v>
      </c>
      <c r="F11" s="4">
        <f>'[44]Sheet 1'!$F$4</f>
        <v>0.12359550561797761</v>
      </c>
      <c r="G11" s="4">
        <f>'[44]Sheet 1'!$M$107</f>
        <v>0.31378052389580879</v>
      </c>
      <c r="H11" s="4">
        <f>'[44]Sheet 1'!$E$29</f>
        <v>9.3333333333333268E-2</v>
      </c>
      <c r="I11" s="4">
        <f>'[44]Sheet 1'!$F$29</f>
        <v>-7.975609756097561</v>
      </c>
      <c r="J11" s="4">
        <f>'[44]Sheet 1'!$L$22</f>
        <v>0.41970912177976993</v>
      </c>
      <c r="K11" s="4">
        <f>'[44]Sheet 1'!$E$106</f>
        <v>-4.6052631578947345E-2</v>
      </c>
      <c r="L11" s="4">
        <f>'[44]Sheet 1'!$F$106</f>
        <v>0.29655172413793096</v>
      </c>
      <c r="M11" s="4">
        <f>'[44]Sheet 1'!$K$106</f>
        <v>0.45587833439018671</v>
      </c>
      <c r="N11" s="4">
        <f t="shared" si="0"/>
        <v>0.24324478054283372</v>
      </c>
      <c r="O11" s="26">
        <f>'[44]Sheet 1'!$L$19</f>
        <v>13.865061092380952</v>
      </c>
      <c r="P11" s="26">
        <f>'[44]Sheet 1'!$M$19</f>
        <v>50.90319631818182</v>
      </c>
      <c r="Q11" s="23">
        <f>'[44]Sheet 1'!$N$22</f>
        <v>1.9370374698097246E-2</v>
      </c>
      <c r="R11" s="4">
        <f>'[44]Sheet 1'!$K$7</f>
        <v>0.49340000000000001</v>
      </c>
      <c r="S11" s="4">
        <f>'[44]Sheet 1'!$M$7</f>
        <v>0.27238095238095239</v>
      </c>
      <c r="T11" s="4">
        <f>'[44]Sheet 1'!$N$7</f>
        <v>0.26857142857142857</v>
      </c>
      <c r="U11" s="4">
        <f>'[44]Sheet 1'!$M$13</f>
        <v>-2.5010139245640124E-3</v>
      </c>
      <c r="V11" s="27">
        <f>'[44]Sheet 1'!$N$13</f>
        <v>4.3733946194403135E-2</v>
      </c>
      <c r="W11" s="4">
        <f>'[44]Sheet 1'!$K$16</f>
        <v>0</v>
      </c>
      <c r="X11" s="5">
        <f>'[44]Sheet 1'!$M$102</f>
        <v>29116628294</v>
      </c>
      <c r="Y11" s="10" t="str" cm="1">
        <f t="array" ref="Y11">_FV(A11,"Industry")</f>
        <v>Integrated Hardware &amp; Software</v>
      </c>
      <c r="Z11" s="16"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2" spans="1:35" ht="49" customHeight="1">
      <c r="A12" s="32" t="e" vm="8">
        <v>#VALUE!</v>
      </c>
      <c r="B12" s="13" cm="1">
        <f t="array" ref="B12">_FV(A12,"Price")</f>
        <v>115.52</v>
      </c>
      <c r="C12" s="13" t="e">
        <f>#REF!</f>
        <v>#REF!</v>
      </c>
      <c r="D12" s="4" t="e">
        <f>#REF!</f>
        <v>#REF!</v>
      </c>
      <c r="E12" s="4" t="e">
        <f>#REF!</f>
        <v>#REF!</v>
      </c>
      <c r="F12" s="4" t="e">
        <f>#REF!</f>
        <v>#REF!</v>
      </c>
      <c r="G12" s="4" t="e">
        <f>#REF!</f>
        <v>#REF!</v>
      </c>
      <c r="H12" s="4" t="e">
        <f>#REF!</f>
        <v>#REF!</v>
      </c>
      <c r="I12" s="4" t="e">
        <f>#REF!</f>
        <v>#REF!</v>
      </c>
      <c r="J12" s="4" t="e">
        <f>#REF!</f>
        <v>#REF!</v>
      </c>
      <c r="K12" s="4" t="e">
        <f>#REF!</f>
        <v>#REF!</v>
      </c>
      <c r="L12" s="4" t="e">
        <f>#REF!</f>
        <v>#REF!</v>
      </c>
      <c r="M12" s="4" t="e">
        <f>#REF!</f>
        <v>#REF!</v>
      </c>
      <c r="N12" s="4" t="e">
        <f t="shared" si="0"/>
        <v>#REF!</v>
      </c>
      <c r="O12" s="26" t="e">
        <f>#REF!</f>
        <v>#REF!</v>
      </c>
      <c r="P12" s="26" t="e">
        <f>#REF!</f>
        <v>#REF!</v>
      </c>
      <c r="Q12" s="23" t="e">
        <f>#REF!</f>
        <v>#REF!</v>
      </c>
      <c r="R12" s="4" t="e">
        <f>#REF!</f>
        <v>#REF!</v>
      </c>
      <c r="S12" s="4" t="e">
        <f>#REF!</f>
        <v>#REF!</v>
      </c>
      <c r="T12" s="4" t="e">
        <f>#REF!</f>
        <v>#REF!</v>
      </c>
      <c r="U12" s="4" t="e">
        <f>#REF!</f>
        <v>#REF!</v>
      </c>
      <c r="V12" s="27" t="e">
        <f>#REF!</f>
        <v>#REF!</v>
      </c>
      <c r="W12" s="4" t="e">
        <f>#REF!</f>
        <v>#REF!</v>
      </c>
      <c r="X12" s="5" t="e">
        <f>#REF!</f>
        <v>#REF!</v>
      </c>
      <c r="Y12" s="10" t="str" cm="1">
        <f t="array" ref="Y12">_FV(A12,"Industry")</f>
        <v>Software &amp; IT Services</v>
      </c>
      <c r="Z12" s="16" cm="1">
        <f t="array" ref="Z12">_FV(A12,"Year incorporated",TRUE)</f>
        <v>2008</v>
      </c>
      <c r="AA12" s="8" t="str" cm="1">
        <f t="array" ref="AA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3" spans="1:35" ht="49" customHeight="1">
      <c r="A13" s="32" t="e" vm="30">
        <v>#VALUE!</v>
      </c>
      <c r="B13" s="13" cm="1">
        <f t="array" ref="B13">_FV(A13,"Price")</f>
        <v>1341.38</v>
      </c>
      <c r="C13" s="13" t="e">
        <f>#REF!</f>
        <v>#REF!</v>
      </c>
      <c r="D13" s="4" t="e">
        <f>#REF!</f>
        <v>#REF!</v>
      </c>
      <c r="E13" s="4" t="e">
        <f>#REF!</f>
        <v>#REF!</v>
      </c>
      <c r="F13" s="4" t="e">
        <f>#REF!</f>
        <v>#REF!</v>
      </c>
      <c r="G13" s="4" t="e">
        <f>#REF!</f>
        <v>#REF!</v>
      </c>
      <c r="H13" s="4" t="e">
        <f>#REF!</f>
        <v>#REF!</v>
      </c>
      <c r="I13" s="4" t="e">
        <f>#REF!</f>
        <v>#REF!</v>
      </c>
      <c r="J13" s="4" t="e">
        <f>#REF!</f>
        <v>#REF!</v>
      </c>
      <c r="K13" s="4" t="e">
        <f>#REF!</f>
        <v>#REF!</v>
      </c>
      <c r="L13" s="4" t="e">
        <f>#REF!</f>
        <v>#REF!</v>
      </c>
      <c r="M13" s="4" t="e">
        <f>#REF!</f>
        <v>#REF!</v>
      </c>
      <c r="N13" s="4" t="e">
        <f t="shared" si="0"/>
        <v>#REF!</v>
      </c>
      <c r="O13" s="26" t="e">
        <f>#REF!</f>
        <v>#REF!</v>
      </c>
      <c r="P13" s="26" t="e">
        <f>#REF!</f>
        <v>#REF!</v>
      </c>
      <c r="Q13" s="23" t="e">
        <f>#REF!</f>
        <v>#REF!</v>
      </c>
      <c r="R13" s="4" t="e">
        <f>#REF!</f>
        <v>#REF!</v>
      </c>
      <c r="S13" s="4" t="e">
        <f>#REF!</f>
        <v>#REF!</v>
      </c>
      <c r="T13" s="4" t="e">
        <f>#REF!</f>
        <v>#REF!</v>
      </c>
      <c r="U13" s="4" t="e">
        <f>#REF!</f>
        <v>#REF!</v>
      </c>
      <c r="V13" s="27" t="e">
        <f>#REF!</f>
        <v>#REF!</v>
      </c>
      <c r="W13" s="4" t="e">
        <f>#REF!</f>
        <v>#REF!</v>
      </c>
      <c r="X13" s="5" t="e">
        <f>#REF!</f>
        <v>#REF!</v>
      </c>
      <c r="Y13" s="10" t="str" cm="1">
        <f t="array" ref="Y13">_FV(A13,"Industry")</f>
        <v>Software &amp; IT Services</v>
      </c>
      <c r="Z13" s="16"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4" spans="1:35" ht="50" customHeight="1">
      <c r="A14" s="32" t="e" vm="12">
        <v>#VALUE!</v>
      </c>
      <c r="B14" s="13" cm="1">
        <f t="array" ref="B14">_FV(A14,"Price")</f>
        <v>2924.99</v>
      </c>
      <c r="C14" s="13">
        <f>'[12]Sheet 1'!$H$116</f>
        <v>2228.2938194820986</v>
      </c>
      <c r="D14" s="4">
        <f>'[12]Sheet 1'!$H$118</f>
        <v>-0.23818754269857378</v>
      </c>
      <c r="E14" s="4">
        <f>'[12]Sheet 1'!$F$4</f>
        <v>0.29690560125342724</v>
      </c>
      <c r="F14" s="4">
        <f>'[12]Sheet 1'!$G$4</f>
        <v>0.21488976140138938</v>
      </c>
      <c r="G14" s="4">
        <f>'[12]Sheet 1'!$N$107</f>
        <v>0.12744904157340961</v>
      </c>
      <c r="H14" s="4">
        <f>'[12]Sheet 1'!$F$29</f>
        <v>8.4985835694050937E-2</v>
      </c>
      <c r="I14" s="4">
        <f>'[12]Sheet 1'!$G$29</f>
        <v>0.15900783289817233</v>
      </c>
      <c r="J14" s="4">
        <f>'[12]Sheet 1'!$M$22</f>
        <v>0.11200937884577282</v>
      </c>
      <c r="K14" s="4">
        <f>'[12]Sheet 1'!$F$106</f>
        <v>4.6420141620771016E-2</v>
      </c>
      <c r="L14" s="4">
        <f>'[12]Sheet 1'!$G$106</f>
        <v>0.60902255639097747</v>
      </c>
      <c r="M14" s="4">
        <f>'[12]Sheet 1'!$L$106</f>
        <v>0.19776244733863493</v>
      </c>
      <c r="N14" s="4">
        <f t="shared" si="0"/>
        <v>0.21259591181752727</v>
      </c>
      <c r="O14" s="26">
        <f>'[12]Sheet 1'!$M$19</f>
        <v>7.7047872385332505</v>
      </c>
      <c r="P14" s="26">
        <f>'[12]Sheet 1'!$N$19</f>
        <v>34.909333934444696</v>
      </c>
      <c r="Q14" s="23">
        <f>'[12]Sheet 1'!$O$22</f>
        <v>3.4524474302664511E-2</v>
      </c>
      <c r="R14" s="4">
        <f>'[12]Sheet 1'!$L$7</f>
        <v>0.57762005436424047</v>
      </c>
      <c r="S14" s="4">
        <f>'[12]Sheet 1'!$N$7</f>
        <v>0.22070851460534494</v>
      </c>
      <c r="T14" s="4">
        <f>'[12]Sheet 1'!$O$7</f>
        <v>0.26600372902423863</v>
      </c>
      <c r="U14" s="4">
        <f>'[12]Sheet 1'!$N$13</f>
        <v>0.61547310900201324</v>
      </c>
      <c r="V14" s="27">
        <f>'[103]Sheet 1'!$AV$13</f>
        <v>2.766152315346345</v>
      </c>
      <c r="W14" s="4">
        <f>'[12]Sheet 1'!$L$16</f>
        <v>2.1155833950386772E-2</v>
      </c>
      <c r="X14" s="5">
        <f>'[12]Sheet 1'!$N$102</f>
        <v>61985013334</v>
      </c>
      <c r="Y14" s="10" t="str" cm="1">
        <f t="array" ref="Y14">_FV(A14,"Industry")</f>
        <v>Software &amp; IT Services</v>
      </c>
      <c r="Z14" s="16"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5" ht="50" customHeight="1">
      <c r="A15" s="32" t="e" vm="17">
        <v>#VALUE!</v>
      </c>
      <c r="B15" s="13" cm="1">
        <f t="array" ref="B15">_FV(A15,"Price")</f>
        <v>509.74</v>
      </c>
      <c r="C15" s="13">
        <f>'[105]Sheet 1'!$AI$116</f>
        <v>482.35379848486855</v>
      </c>
      <c r="D15" s="4">
        <f>'[105]Sheet 1'!$AI$118</f>
        <v>-9.8454305965953726E-3</v>
      </c>
      <c r="E15" s="4">
        <f>'[105]Sheet 1'!$AG$4</f>
        <v>-7.0268960503998112E-2</v>
      </c>
      <c r="F15" s="4">
        <f>'[105]Sheet 1'!$AH$4</f>
        <v>0.12513496407163327</v>
      </c>
      <c r="G15" s="4">
        <f>'[105]Sheet 1'!$AO$107</f>
        <v>8.3364352890873322E-2</v>
      </c>
      <c r="H15" s="4">
        <f>'[105]Sheet 1'!$AG$29</f>
        <v>0.34018740239458611</v>
      </c>
      <c r="I15" s="4">
        <f>'[105]Sheet 1'!$AH$29</f>
        <v>0.12837444163915324</v>
      </c>
      <c r="J15" s="4">
        <f>'[105]Sheet 1'!$AN$22</f>
        <v>0.16687301627859014</v>
      </c>
      <c r="K15" s="4">
        <f>'[105]Sheet 1'!$AG$106</f>
        <v>-0.65921099882008927</v>
      </c>
      <c r="L15" s="4">
        <f>'[105]Sheet 1'!$AH$106</f>
        <v>0.19091761880721569</v>
      </c>
      <c r="M15" s="4">
        <f>'[105]Sheet 1'!$AM$106</f>
        <v>0.15269019549785789</v>
      </c>
      <c r="N15" s="4">
        <f t="shared" si="0"/>
        <v>0.20471820820429498</v>
      </c>
      <c r="O15" s="26">
        <f>'[105]Sheet 1'!$AN$19</f>
        <v>8.6009621004301788</v>
      </c>
      <c r="P15" s="26">
        <f>'[105]Sheet 1'!$AO$16</f>
        <v>33.653275674888327</v>
      </c>
      <c r="Q15" s="23">
        <f>'[105]Sheet 1'!$AP$22</f>
        <v>4.1166342565253936E-2</v>
      </c>
      <c r="R15" s="4">
        <f>'[105]Sheet 1'!$AM$7</f>
        <v>0.6986</v>
      </c>
      <c r="S15" s="4">
        <f>'[105]Sheet 1'!$AO$7</f>
        <v>0.2883851753805427</v>
      </c>
      <c r="T15" s="4">
        <f>'[105]Sheet 1'!$AP$7</f>
        <v>0.35407015221707477</v>
      </c>
      <c r="U15" s="4">
        <f>'[105]Sheet 1'!$AO$13</f>
        <v>6.7160069605057382E-2</v>
      </c>
      <c r="V15" s="27">
        <f>'[105]Sheet 1'!$AP$13</f>
        <v>0.68232550599209363</v>
      </c>
      <c r="W15" s="4">
        <f>'[105]Sheet 1'!$AM$16</f>
        <v>6.2603860582215298E-3</v>
      </c>
      <c r="X15" s="5">
        <f>'[105]Sheet 1'!$AO$102</f>
        <v>51984214935</v>
      </c>
      <c r="Y15" s="10" t="str" cm="1">
        <f t="array" ref="Y15">_FV(A15,"Industry")</f>
        <v>Software &amp; IT Services</v>
      </c>
      <c r="Z15" s="16" cm="1">
        <f t="array" ref="Z15">_FV(A15,"Year incorporated",TRUE)</f>
        <v>1981</v>
      </c>
      <c r="AA15" s="8" t="str" cm="1">
        <f t="array" ref="AA15">_FV(A15,"Description")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5" s="4"/>
      <c r="AC15" s="24"/>
      <c r="AD15" s="6"/>
    </row>
    <row r="16" spans="1:35" ht="50" customHeight="1">
      <c r="A16" s="32" t="e" vm="63">
        <v>#VALUE!</v>
      </c>
      <c r="B16" s="13" cm="1">
        <f t="array" ref="B16">_FV(A16,"Price")</f>
        <v>1874.6</v>
      </c>
      <c r="C16" s="13">
        <f>'[63]Sheet 1'!$Y$116</f>
        <v>1692.3749575828117</v>
      </c>
      <c r="D16" s="4">
        <f>'[63]Sheet 1'!$Y$118</f>
        <v>-9.720742687356676E-2</v>
      </c>
      <c r="E16" s="4">
        <f>'[63]Sheet 1'!$W$4</f>
        <v>0.2916945001113338</v>
      </c>
      <c r="F16" s="4">
        <f>'[63]Sheet 1'!$X$4</f>
        <v>0.17083261506636793</v>
      </c>
      <c r="G16" s="4">
        <f>'[63]Sheet 1'!$AE$107</f>
        <v>0.1077945899177299</v>
      </c>
      <c r="H16" s="4">
        <f>'[63]Sheet 1'!$W$29</f>
        <v>0.37709611451942737</v>
      </c>
      <c r="I16" s="4">
        <f>'[63]Sheet 1'!$X$29</f>
        <v>0.13186813186813184</v>
      </c>
      <c r="J16" s="4">
        <f>'[63]Sheet 1'!$AD$22</f>
        <v>8.9999306567101894E-2</v>
      </c>
      <c r="K16" s="4">
        <f>'[63]Sheet 1'!$W$106</f>
        <v>0.22878120411160063</v>
      </c>
      <c r="L16" s="4">
        <f>'[63]Sheet 1'!$X$106</f>
        <v>-8.317399617590826E-2</v>
      </c>
      <c r="M16" s="4">
        <f>'[63]Sheet 1'!$AC$106</f>
        <v>4.1032917361496904E-2</v>
      </c>
      <c r="N16" s="4">
        <f t="shared" si="0"/>
        <v>0.19542661445284634</v>
      </c>
      <c r="O16" s="26">
        <f>'[63]Sheet 1'!$AD$19</f>
        <v>14.385232626619553</v>
      </c>
      <c r="P16" s="26">
        <f>'[63]Sheet 1'!$AE$19</f>
        <v>51.274993440041982</v>
      </c>
      <c r="Q16" s="23">
        <f>'[63]Sheet 1'!$AF$22</f>
        <v>1.9630620902824334E-2</v>
      </c>
      <c r="R16" s="4">
        <f>'[63]Sheet 1'!$AC$7</f>
        <v>0.70789999999999997</v>
      </c>
      <c r="S16" s="4">
        <f>'[63]Sheet 1'!$AE$7</f>
        <v>0.28055064782096584</v>
      </c>
      <c r="T16" s="4">
        <f>'[63]Sheet 1'!$AF$7</f>
        <v>0.28239104829210837</v>
      </c>
      <c r="U16" s="4">
        <f>'[63]Sheet 1'!$AE$13</f>
        <v>0.32674782608695652</v>
      </c>
      <c r="V16" s="27">
        <f>'[63]Sheet 1'!$AF$13</f>
        <v>0.40205771240254001</v>
      </c>
      <c r="W16" s="4">
        <f>'[63]Sheet 1'!$AC$16</f>
        <v>-4.8227323990037534E-2</v>
      </c>
      <c r="X16" s="5">
        <f>'[63]Sheet 1'!$AE$102</f>
        <v>195409000000</v>
      </c>
      <c r="Y16" s="10" t="str" cm="1">
        <f t="array" ref="Y16">_FV(A16,"Industry")</f>
        <v>Textiles &amp; Apparel</v>
      </c>
      <c r="Z16" s="16" cm="1">
        <f t="array" ref="Z16">_FV(A16,"Year incorporated",TRUE)</f>
        <v>1957</v>
      </c>
      <c r="AA16" s="8" t="str" cm="1">
        <f t="array" ref="AA16">_FV(A16,"Description")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6" s="4"/>
      <c r="AC16" s="24"/>
      <c r="AD16" s="25"/>
    </row>
    <row r="17" spans="1:31" ht="50" customHeight="1">
      <c r="A17" s="32" t="e" vm="21">
        <v>#VALUE!</v>
      </c>
      <c r="B17" s="13" cm="1">
        <f t="array" ref="B17">_FV(A17,"Price")</f>
        <v>190.76</v>
      </c>
      <c r="C17" s="13">
        <f>'[21]Sheet 1'!$J$116</f>
        <v>124.32733118139856</v>
      </c>
      <c r="D17" s="4">
        <f>'[21]Sheet 1'!$J$118</f>
        <v>-0.34825261490145432</v>
      </c>
      <c r="E17" s="4">
        <f>'[21]Sheet 1'!$H$4</f>
        <v>0.54398268386339432</v>
      </c>
      <c r="F17" s="4">
        <f>'[21]Sheet 1'!$I$4</f>
        <v>0.35550205333128693</v>
      </c>
      <c r="G17" s="4">
        <f>'[21]Sheet 1'!$P$107</f>
        <v>0.29962049488202525</v>
      </c>
      <c r="H17" s="4">
        <f>'[21]Sheet 1'!$H$29</f>
        <v>-0.21143567807623787</v>
      </c>
      <c r="I17" s="4">
        <f>'[21]Sheet 1'!$I$29</f>
        <v>-4.1547927637861877</v>
      </c>
      <c r="J17" s="4">
        <f>'[21]Sheet 1'!$O$22</f>
        <v>0.33458016981656591</v>
      </c>
      <c r="K17" s="4">
        <f>'[21]Sheet 1'!$H$106</f>
        <v>0.53221209891913301</v>
      </c>
      <c r="L17" s="4">
        <f>'[21]Sheet 1'!$I$106</f>
        <v>1.1385846802965949E-2</v>
      </c>
      <c r="M17" s="4">
        <f>'[21]Sheet 1'!$N$106</f>
        <v>0.28122867544309443</v>
      </c>
      <c r="N17" s="4">
        <f t="shared" si="0"/>
        <v>0.18810137390213033</v>
      </c>
      <c r="O17" s="26">
        <f>'[21]Sheet 1'!$O$19</f>
        <v>14.993823907834102</v>
      </c>
      <c r="P17" s="26">
        <f>'[21]Sheet 1'!$P$19</f>
        <v>78.794736260162608</v>
      </c>
      <c r="Q17" s="23">
        <f>'[21]Sheet 1'!$Q$22</f>
        <v>1.5029229601801256E-2</v>
      </c>
      <c r="R17" s="4">
        <f>'[21]Sheet 1'!$N$7</f>
        <v>0.73170000000000002</v>
      </c>
      <c r="S17" s="4">
        <f>'[21]Sheet 1'!$P$7</f>
        <v>0.19028966425279789</v>
      </c>
      <c r="T17" s="4">
        <f>'[21]Sheet 1'!$Q$7</f>
        <v>0.22534562211981568</v>
      </c>
      <c r="U17" s="4">
        <f>'[21]Sheet 1'!$P$13</f>
        <v>-3.6628876095473148E-2</v>
      </c>
      <c r="V17" s="27">
        <f>'[21]Sheet 1'!$Q$13</f>
        <v>0.74661131044106688</v>
      </c>
      <c r="W17" s="4">
        <f>'[21]Sheet 1'!$N$16</f>
        <v>8.5856511780137562E-2</v>
      </c>
      <c r="X17" s="5">
        <f>'[21]Sheet 1'!$P$102</f>
        <v>45551237032</v>
      </c>
      <c r="Y17" s="10" t="str" cm="1">
        <f t="array" ref="Y17">_FV(A17,"Industry")</f>
        <v>Software &amp; IT Services</v>
      </c>
      <c r="Z17" s="16" cm="1">
        <f t="array" ref="Z17">_FV(A17,"Year incorporated",TRUE)</f>
        <v>2011</v>
      </c>
      <c r="AA17" s="8" t="str" cm="1">
        <f t="array" ref="AA17">_FV(A17,"Description")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7" s="4"/>
      <c r="AC17" s="24"/>
      <c r="AD17" s="6"/>
    </row>
    <row r="18" spans="1:31" ht="50" customHeight="1">
      <c r="A18" s="32" t="e" vm="66">
        <v>#VALUE!</v>
      </c>
      <c r="B18" s="13" cm="1">
        <f t="array" ref="B18">_FV(A18,"Price")</f>
        <v>714.4</v>
      </c>
      <c r="C18" s="13">
        <f>'[66]Sheet 1'!$Y$116</f>
        <v>743.80354221248956</v>
      </c>
      <c r="D18" s="4">
        <f>'[66]Sheet 1'!$Y$118</f>
        <v>-2.2597185003298881E-2</v>
      </c>
      <c r="E18" s="4">
        <f>'[67]Louis Vuitton Moet Hennessy'!$W$4</f>
        <v>0.23310752939344392</v>
      </c>
      <c r="F18" s="4">
        <f>'[67]Louis Vuitton Moet Hennessy'!$X$4</f>
        <v>0.11133562335825409</v>
      </c>
      <c r="G18" s="4">
        <f>'[67]Louis Vuitton Moet Hennessy'!$AE$107</f>
        <v>7.9123423178263014E-2</v>
      </c>
      <c r="H18" s="4">
        <f>'[67]Louis Vuitton Moet Hennessy'!$W$29</f>
        <v>0.17015619807244931</v>
      </c>
      <c r="I18" s="4">
        <f>'[67]Louis Vuitton Moet Hennessy'!$X$29</f>
        <v>0.17175518318659466</v>
      </c>
      <c r="J18" s="4">
        <f>'[68]Sheet 1'!$AT$22</f>
        <v>8.5863938064523679E-2</v>
      </c>
      <c r="K18" s="4">
        <f>'[66]Sheet 1'!$W$106</f>
        <v>-0.17145270270270274</v>
      </c>
      <c r="L18" s="4">
        <f>'[66]Sheet 1'!$X$106</f>
        <v>0.35019211166000153</v>
      </c>
      <c r="M18" s="4">
        <f>'[67]Louis Vuitton Moet Hennessy'!$AC$106</f>
        <v>0.15153641772936646</v>
      </c>
      <c r="N18" s="4">
        <f t="shared" si="0"/>
        <v>0.18247711074737949</v>
      </c>
      <c r="O18" s="26">
        <f>'[67]Louis Vuitton Moet Hennessy'!$AD$19</f>
        <v>4.0694443181818185</v>
      </c>
      <c r="P18" s="26">
        <f>'[67]Louis Vuitton Moet Hennessy'!$AE$19</f>
        <v>21.699757619826698</v>
      </c>
      <c r="Q18" s="23">
        <f>'[67]Louis Vuitton Moet Hennessy'!$AF$22</f>
        <v>4.8082843564469235E-2</v>
      </c>
      <c r="R18" s="4">
        <f>'[67]Louis Vuitton Moet Hennessy'!$AC$7</f>
        <v>0.68440000000000001</v>
      </c>
      <c r="S18" s="4">
        <f>'[66]Sheet 1'!$AE$7</f>
        <v>0.1875340909090909</v>
      </c>
      <c r="T18" s="4">
        <f>'[66]Sheet 1'!$AF$7</f>
        <v>0.19567045454545454</v>
      </c>
      <c r="U18" s="4">
        <f>'[67]Louis Vuitton Moet Hennessy'!$AE$13</f>
        <v>0.2326800137385466</v>
      </c>
      <c r="V18" s="27">
        <f>'[66]Sheet 1'!$AF$13</f>
        <v>1.4160875324345412</v>
      </c>
      <c r="W18" s="4">
        <f>'[67]Louis Vuitton Moet Hennessy'!$AC$16</f>
        <v>7.9344895169914653E-5</v>
      </c>
      <c r="X18" s="5">
        <f>'[67]Louis Vuitton Moet Hennessy'!$AE$102</f>
        <v>358111100000</v>
      </c>
      <c r="Y18" s="10" t="str" cm="1">
        <f t="array" ref="Y18">_FV(A18,"Industry")</f>
        <v>Textiles &amp; Apparel</v>
      </c>
      <c r="Z18" s="16" cm="1">
        <f t="array" ref="Z18">_FV(A18,"Year incorporated",TRUE)</f>
        <v>1971</v>
      </c>
      <c r="AA18" s="8" t="str" cm="1">
        <f t="array" ref="AA18">_FV(A18,"Description")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8" s="4"/>
      <c r="AC18" s="24"/>
      <c r="AD18" s="6"/>
      <c r="AE18" s="6"/>
    </row>
    <row r="19" spans="1:31" ht="50" customHeight="1">
      <c r="A19" s="32" t="e" vm="49">
        <v>#VALUE!</v>
      </c>
      <c r="B19" s="13" cm="1">
        <f t="array" ref="B19">_FV(A19,"Price")</f>
        <v>603.5</v>
      </c>
      <c r="C19" s="13">
        <f>'[49]Sheet 1'!$AE$117</f>
        <v>445.45257541448467</v>
      </c>
      <c r="D19" s="4">
        <f>'[49]Sheet 1'!$AE$119</f>
        <v>-0.26188471348055564</v>
      </c>
      <c r="E19" s="4">
        <f>'[49]Sheet 1'!$AC$5</f>
        <v>0.137682016012036</v>
      </c>
      <c r="F19" s="4">
        <f>'[49]Sheet 1'!$AD$5</f>
        <v>0.2875116891949332</v>
      </c>
      <c r="G19" s="4">
        <f>'[49]Sheet 1'!$AK$108</f>
        <v>0.1513853665384724</v>
      </c>
      <c r="H19" s="4">
        <f>'[49]Sheet 1'!$AC$30</f>
        <v>-6.74802828392711E-2</v>
      </c>
      <c r="I19" s="4">
        <f>'[49]Sheet 1'!$AD$30</f>
        <v>0.39276730706135399</v>
      </c>
      <c r="J19" s="4">
        <f>'[49]Sheet 1'!$AJ$23</f>
        <v>0.23772105194512388</v>
      </c>
      <c r="K19" s="4">
        <f>'[49]Sheet 1'!$AC$107</f>
        <v>-0.2764120942910504</v>
      </c>
      <c r="L19" s="4">
        <f>'[49]Sheet 1'!$AD$107</f>
        <v>-5.6714335542378813E-2</v>
      </c>
      <c r="M19" s="4">
        <f>'[49]Sheet 1'!$AI$107</f>
        <v>0.18395325824202946</v>
      </c>
      <c r="N19" s="4">
        <f t="shared" si="0"/>
        <v>0.17716416069028709</v>
      </c>
      <c r="O19" s="26">
        <f>'[49]Sheet 1'!$AJ$20</f>
        <v>8.8728586625582331</v>
      </c>
      <c r="P19" s="26">
        <f>'[49]Sheet 1'!$AK$20</f>
        <v>31.655935087030493</v>
      </c>
      <c r="Q19" s="23">
        <f>'[49]Sheet 1'!$AL$23</f>
        <v>2.7951530285303224E-2</v>
      </c>
      <c r="R19" s="4">
        <f>'[49]Sheet 1'!$AI$8</f>
        <v>0.50539999999999996</v>
      </c>
      <c r="S19" s="4">
        <f>'[49]Sheet 1'!$AK$8</f>
        <v>0.28029052492571804</v>
      </c>
      <c r="T19" s="4">
        <f>'[49]Sheet 1'!$AL$8</f>
        <v>0.24800997762371152</v>
      </c>
      <c r="U19" s="4">
        <f>'[49]Sheet 1'!$AK$14</f>
        <v>0.2216504501327809</v>
      </c>
      <c r="V19" s="27">
        <f>'[49]Sheet 1'!$AL$14</f>
        <v>0.39885140963363147</v>
      </c>
      <c r="W19" s="4">
        <f>'[49]Sheet 1'!$AI$17</f>
        <v>-9.9987576959951977E-3</v>
      </c>
      <c r="X19" s="5">
        <f>'[49]Sheet 1'!$AK$102</f>
        <v>241883000000</v>
      </c>
      <c r="Y19" s="10" t="str" cm="1">
        <f t="array" ref="Y19">_FV(A19,"Industry")</f>
        <v>Semiconductors &amp; Semiconductor Equipment</v>
      </c>
      <c r="Z19" s="16" cm="1">
        <f t="array" ref="Z19">_FV(A19,"Year incorporated",TRUE)</f>
        <v>1994</v>
      </c>
      <c r="AA19" s="8" t="str" cm="1">
        <f t="array" ref="AA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9" s="4"/>
      <c r="AC19" s="24"/>
      <c r="AD19" s="8"/>
      <c r="AE19" s="8"/>
    </row>
    <row r="20" spans="1:31" ht="50" customHeight="1">
      <c r="A20" s="32" t="e" vm="24">
        <v>#VALUE!</v>
      </c>
      <c r="B20" s="13" cm="1">
        <f t="array" ref="B20">_FV(A20,"Price")</f>
        <v>170.7</v>
      </c>
      <c r="C20" s="13">
        <f>'[24]Sheet 1'!$K$116</f>
        <v>102.45888434996202</v>
      </c>
      <c r="D20" s="4">
        <f>'[24]Sheet 1'!$K$118</f>
        <v>-0.39977220650285861</v>
      </c>
      <c r="E20" s="4">
        <f>'[24]Sheet 1'!$I$4</f>
        <v>0.6207784875947111</v>
      </c>
      <c r="F20" s="4">
        <f>'[24]Sheet 1'!$J$4</f>
        <v>0.45928396089265644</v>
      </c>
      <c r="G20" s="4">
        <f>'[24]Sheet 1'!$Q$107</f>
        <v>0.30250999354806429</v>
      </c>
      <c r="H20" s="4">
        <f>'[24]Sheet 1'!$I$29</f>
        <v>0.48944582469879294</v>
      </c>
      <c r="I20" s="4">
        <f>'[24]Sheet 1'!$J$29</f>
        <v>-1.6492807690928006</v>
      </c>
      <c r="J20" s="4">
        <f>'[24]Sheet 1'!$P$22</f>
        <v>0.28244735258569531</v>
      </c>
      <c r="K20" s="4">
        <f>'[24]Sheet 1'!$I$106</f>
        <v>0.6093444550343321</v>
      </c>
      <c r="L20" s="4">
        <f>'[24]Sheet 1'!$J$106</f>
        <v>-2.8988488635660818</v>
      </c>
      <c r="M20" s="4">
        <f>AVERAGE('[24]Sheet 1'!$K$106:$N$106)</f>
        <v>0.3259794968288251</v>
      </c>
      <c r="N20" s="4">
        <f t="shared" si="0"/>
        <v>0.16441979425683764</v>
      </c>
      <c r="O20" s="26">
        <f>'[24]Sheet 1'!$P$19</f>
        <v>15.779971206030151</v>
      </c>
      <c r="P20" s="26">
        <f>'[24]Sheet 1'!$Q$19</f>
        <v>99.138572059984213</v>
      </c>
      <c r="Q20" s="23">
        <f>'[24]Sheet 1'!$R$22</f>
        <v>1.3932170303779939E-2</v>
      </c>
      <c r="R20" s="4">
        <f>'[24]Sheet 1'!$O$7</f>
        <v>0.77790000000000004</v>
      </c>
      <c r="S20" s="4">
        <f>'[24]Sheet 1'!$Q$7</f>
        <v>0.15917085427135677</v>
      </c>
      <c r="T20" s="4">
        <f>'[24]Sheet 1'!$R$7</f>
        <v>0.21984924623115579</v>
      </c>
      <c r="U20" s="4">
        <f>'[24]Sheet 1'!$Q$13</f>
        <v>-0.20223875895447993</v>
      </c>
      <c r="V20" s="27">
        <f>'[24]Sheet 1'!$R$13</f>
        <v>3.9409820338391768</v>
      </c>
      <c r="W20" s="4">
        <f>'[24]Sheet 1'!$O$16</f>
        <v>4.4677169980770863E-2</v>
      </c>
      <c r="X20" s="5">
        <f>'[24]Sheet 1'!$Q$102</f>
        <v>25121714160</v>
      </c>
      <c r="Y20" s="10" t="str" cm="1">
        <f t="array" ref="Y20">_FV(A20,"Industry")</f>
        <v>Software &amp; IT Services</v>
      </c>
      <c r="Z20" s="16"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4"/>
      <c r="AD20" s="25"/>
    </row>
    <row r="21" spans="1:31" ht="49" customHeight="1">
      <c r="A21" s="32" t="e" vm="33">
        <v>#VALUE!</v>
      </c>
      <c r="B21" s="13" cm="1">
        <f t="array" ref="B21">_FV(A21,"Price")</f>
        <v>156.35</v>
      </c>
      <c r="C21" s="13" t="e">
        <f>#REF!</f>
        <v>#REF!</v>
      </c>
      <c r="D21" s="4" t="e">
        <f>#REF!</f>
        <v>#REF!</v>
      </c>
      <c r="E21" s="4" t="e">
        <f>#REF!</f>
        <v>#REF!</v>
      </c>
      <c r="F21" s="4" t="e">
        <f>#REF!</f>
        <v>#REF!</v>
      </c>
      <c r="G21" s="4" t="e">
        <f>#REF!</f>
        <v>#REF!</v>
      </c>
      <c r="H21" s="4" t="e">
        <f>#REF!</f>
        <v>#REF!</v>
      </c>
      <c r="I21" s="4" t="e">
        <f>#REF!</f>
        <v>#REF!</v>
      </c>
      <c r="J21" s="4" t="e">
        <f>#REF!</f>
        <v>#REF!</v>
      </c>
      <c r="K21" s="4" t="e">
        <f>#REF!</f>
        <v>#REF!</v>
      </c>
      <c r="L21" s="4" t="e">
        <f>#REF!</f>
        <v>#REF!</v>
      </c>
      <c r="M21" s="4" t="e">
        <f>#REF!</f>
        <v>#REF!</v>
      </c>
      <c r="N21" s="4" t="e">
        <f t="shared" si="0"/>
        <v>#REF!</v>
      </c>
      <c r="O21" s="26" t="e">
        <f>#REF!</f>
        <v>#REF!</v>
      </c>
      <c r="P21" s="26" t="e">
        <f>#REF!</f>
        <v>#REF!</v>
      </c>
      <c r="Q21" s="23" t="e">
        <f>#REF!</f>
        <v>#REF!</v>
      </c>
      <c r="R21" s="4" t="e">
        <f>#REF!</f>
        <v>#REF!</v>
      </c>
      <c r="S21" s="4" t="e">
        <f>#REF!</f>
        <v>#REF!</v>
      </c>
      <c r="T21" s="4" t="e">
        <f>#REF!</f>
        <v>#REF!</v>
      </c>
      <c r="U21" s="4" t="e">
        <f>#REF!</f>
        <v>#REF!</v>
      </c>
      <c r="V21" s="27" t="e">
        <f>#REF!</f>
        <v>#REF!</v>
      </c>
      <c r="W21" s="4" t="e">
        <f>#REF!</f>
        <v>#REF!</v>
      </c>
      <c r="X21" s="5" t="e">
        <f>#REF!</f>
        <v>#REF!</v>
      </c>
      <c r="Y21" s="10" t="str" cm="1">
        <f t="array" ref="Y21">_FV(A21,"Industry")</f>
        <v>Software &amp; IT Services</v>
      </c>
      <c r="Z21" s="16" cm="1">
        <f t="array" ref="Z21">_FV(A21,"Year incorporated",TRUE)</f>
        <v>2012</v>
      </c>
      <c r="AA21" s="8" t="str" cm="1">
        <f t="array" ref="AA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2" spans="1:31" ht="18">
      <c r="S22" s="4"/>
    </row>
    <row r="23" spans="1:31" ht="18">
      <c r="S23" s="4"/>
    </row>
    <row r="24" spans="1:31" ht="18">
      <c r="S24" s="4"/>
    </row>
  </sheetData>
  <autoFilter ref="A1:X1" xr:uid="{FAB1ACF9-D4B9-FB4D-8299-9FC1FBDA430F}">
    <sortState xmlns:xlrd2="http://schemas.microsoft.com/office/spreadsheetml/2017/richdata2" ref="A2:X21">
      <sortCondition descending="1" ref="N1:N21"/>
    </sortState>
  </autoFilter>
  <conditionalFormatting sqref="G22:N1048576">
    <cfRule type="colorScale" priority="9634">
      <colorScale>
        <cfvo type="min"/>
        <cfvo type="percentile" val="50"/>
        <cfvo type="max"/>
        <color rgb="FFF8696B"/>
        <color rgb="FFFCFCFF"/>
        <color rgb="FF63BE7B"/>
      </colorScale>
    </cfRule>
  </conditionalFormatting>
  <conditionalFormatting sqref="H1">
    <cfRule type="colorScale" priority="9633">
      <colorScale>
        <cfvo type="min"/>
        <cfvo type="percentile" val="50"/>
        <cfvo type="max"/>
        <color rgb="FFF8696B"/>
        <color rgb="FFFCFCFF"/>
        <color rgb="FF63BE7B"/>
      </colorScale>
    </cfRule>
  </conditionalFormatting>
  <conditionalFormatting sqref="H22:H1048576 H1">
    <cfRule type="colorScale" priority="9635">
      <colorScale>
        <cfvo type="min"/>
        <cfvo type="percentile" val="50"/>
        <cfvo type="max"/>
        <color rgb="FFF8696B"/>
        <color rgb="FFFCFCFF"/>
        <color rgb="FF5A8AC6"/>
      </colorScale>
    </cfRule>
  </conditionalFormatting>
  <conditionalFormatting sqref="I1:N1 G1">
    <cfRule type="colorScale" priority="9636">
      <colorScale>
        <cfvo type="min"/>
        <cfvo type="percentile" val="50"/>
        <cfvo type="max"/>
        <color rgb="FFF8696B"/>
        <color rgb="FFFCFCFF"/>
        <color rgb="FF63BE7B"/>
      </colorScale>
    </cfRule>
  </conditionalFormatting>
  <conditionalFormatting sqref="S22">
    <cfRule type="colorScale" priority="9001">
      <colorScale>
        <cfvo type="min"/>
        <cfvo type="max"/>
        <color rgb="FFFFEF9C"/>
        <color rgb="FF63BE7B"/>
      </colorScale>
    </cfRule>
  </conditionalFormatting>
  <conditionalFormatting sqref="S22">
    <cfRule type="colorScale" priority="9000">
      <colorScale>
        <cfvo type="min"/>
        <cfvo type="max"/>
        <color rgb="FFFCFCFF"/>
        <color rgb="FF63BE7B"/>
      </colorScale>
    </cfRule>
  </conditionalFormatting>
  <conditionalFormatting sqref="S22">
    <cfRule type="colorScale" priority="9004">
      <colorScale>
        <cfvo type="min"/>
        <cfvo type="max"/>
        <color rgb="FFFCFCFF"/>
        <color rgb="FF63BE7B"/>
      </colorScale>
    </cfRule>
  </conditionalFormatting>
  <conditionalFormatting sqref="S22">
    <cfRule type="colorScale" priority="9005">
      <colorScale>
        <cfvo type="min"/>
        <cfvo type="max"/>
        <color rgb="FFFCFCFF"/>
        <color rgb="FF63BE7B"/>
      </colorScale>
    </cfRule>
  </conditionalFormatting>
  <conditionalFormatting sqref="S22">
    <cfRule type="colorScale" priority="9006">
      <colorScale>
        <cfvo type="min"/>
        <cfvo type="percentile" val="50"/>
        <cfvo type="max"/>
        <color rgb="FFF8696B"/>
        <color rgb="FFFCFCFF"/>
        <color rgb="FF63BE7B"/>
      </colorScale>
    </cfRule>
    <cfRule type="colorScale" priority="9007">
      <colorScale>
        <cfvo type="min"/>
        <cfvo type="max"/>
        <color rgb="FFFCFCFF"/>
        <color rgb="FF63BE7B"/>
      </colorScale>
    </cfRule>
  </conditionalFormatting>
  <conditionalFormatting sqref="S22">
    <cfRule type="colorScale" priority="9002">
      <colorScale>
        <cfvo type="min"/>
        <cfvo type="max"/>
        <color rgb="FFFCFCFF"/>
        <color rgb="FF63BE7B"/>
      </colorScale>
    </cfRule>
    <cfRule type="colorScale" priority="9003">
      <colorScale>
        <cfvo type="min"/>
        <cfvo type="max"/>
        <color rgb="FFFFEF9C"/>
        <color rgb="FF63BE7B"/>
      </colorScale>
    </cfRule>
  </conditionalFormatting>
  <conditionalFormatting sqref="S23:S24">
    <cfRule type="colorScale" priority="8993">
      <colorScale>
        <cfvo type="min"/>
        <cfvo type="max"/>
        <color rgb="FFFFEF9C"/>
        <color rgb="FF63BE7B"/>
      </colorScale>
    </cfRule>
  </conditionalFormatting>
  <conditionalFormatting sqref="S23">
    <cfRule type="colorScale" priority="8994">
      <colorScale>
        <cfvo type="min"/>
        <cfvo type="max"/>
        <color rgb="FFFFEF9C"/>
        <color rgb="FF63BE7B"/>
      </colorScale>
    </cfRule>
  </conditionalFormatting>
  <conditionalFormatting sqref="S23">
    <cfRule type="colorScale" priority="8995">
      <colorScale>
        <cfvo type="min"/>
        <cfvo type="percentile" val="50"/>
        <cfvo type="max"/>
        <color rgb="FFF8696B"/>
        <color rgb="FFFCFCFF"/>
        <color rgb="FF63BE7B"/>
      </colorScale>
    </cfRule>
    <cfRule type="colorScale" priority="8996">
      <colorScale>
        <cfvo type="min"/>
        <cfvo type="max"/>
        <color rgb="FFFCFCFF"/>
        <color rgb="FF63BE7B"/>
      </colorScale>
    </cfRule>
    <cfRule type="colorScale" priority="8997">
      <colorScale>
        <cfvo type="min"/>
        <cfvo type="max"/>
        <color rgb="FFFCFCFF"/>
        <color rgb="FF63BE7B"/>
      </colorScale>
    </cfRule>
  </conditionalFormatting>
  <conditionalFormatting sqref="S23">
    <cfRule type="colorScale" priority="8998">
      <colorScale>
        <cfvo type="min"/>
        <cfvo type="percentile" val="50"/>
        <cfvo type="max"/>
        <color rgb="FFF8696B"/>
        <color rgb="FFFCFCFF"/>
        <color rgb="FF63BE7B"/>
      </colorScale>
    </cfRule>
    <cfRule type="colorScale" priority="8999">
      <colorScale>
        <cfvo type="min"/>
        <cfvo type="max"/>
        <color rgb="FFFCFCFF"/>
        <color rgb="FF63BE7B"/>
      </colorScale>
    </cfRule>
  </conditionalFormatting>
  <conditionalFormatting sqref="S22:S24">
    <cfRule type="colorScale" priority="8992">
      <colorScale>
        <cfvo type="min"/>
        <cfvo type="max"/>
        <color rgb="FFFCFCFF"/>
        <color rgb="FF63BE7B"/>
      </colorScale>
    </cfRule>
  </conditionalFormatting>
  <conditionalFormatting sqref="S22:S24">
    <cfRule type="colorScale" priority="8984">
      <colorScale>
        <cfvo type="min"/>
        <cfvo type="percentile" val="50"/>
        <cfvo type="max"/>
        <color rgb="FFF8696B"/>
        <color rgb="FFFCFCFF"/>
        <color rgb="FF63BE7B"/>
      </colorScale>
    </cfRule>
    <cfRule type="colorScale" priority="8991">
      <colorScale>
        <cfvo type="min"/>
        <cfvo type="max"/>
        <color rgb="FFFCFCFF"/>
        <color rgb="FF63BE7B"/>
      </colorScale>
    </cfRule>
  </conditionalFormatting>
  <conditionalFormatting sqref="S24">
    <cfRule type="colorScale" priority="8985">
      <colorScale>
        <cfvo type="min"/>
        <cfvo type="max"/>
        <color rgb="FFFFEF9C"/>
        <color rgb="FF63BE7B"/>
      </colorScale>
    </cfRule>
  </conditionalFormatting>
  <conditionalFormatting sqref="S24">
    <cfRule type="colorScale" priority="8986">
      <colorScale>
        <cfvo type="min"/>
        <cfvo type="percentile" val="50"/>
        <cfvo type="max"/>
        <color rgb="FFF8696B"/>
        <color rgb="FFFCFCFF"/>
        <color rgb="FF63BE7B"/>
      </colorScale>
    </cfRule>
    <cfRule type="colorScale" priority="8987">
      <colorScale>
        <cfvo type="min"/>
        <cfvo type="max"/>
        <color rgb="FFFCFCFF"/>
        <color rgb="FF63BE7B"/>
      </colorScale>
    </cfRule>
    <cfRule type="colorScale" priority="8988">
      <colorScale>
        <cfvo type="min"/>
        <cfvo type="max"/>
        <color rgb="FFFCFCFF"/>
        <color rgb="FF63BE7B"/>
      </colorScale>
    </cfRule>
  </conditionalFormatting>
  <conditionalFormatting sqref="S24">
    <cfRule type="colorScale" priority="8989">
      <colorScale>
        <cfvo type="min"/>
        <cfvo type="percentile" val="50"/>
        <cfvo type="max"/>
        <color rgb="FFF8696B"/>
        <color rgb="FFFCFCFF"/>
        <color rgb="FF63BE7B"/>
      </colorScale>
    </cfRule>
    <cfRule type="colorScale" priority="8990">
      <colorScale>
        <cfvo type="min"/>
        <cfvo type="max"/>
        <color rgb="FFFCFCFF"/>
        <color rgb="FF63BE7B"/>
      </colorScale>
    </cfRule>
  </conditionalFormatting>
  <conditionalFormatting sqref="D4:D5">
    <cfRule type="colorScale" priority="2201">
      <colorScale>
        <cfvo type="min"/>
        <cfvo type="percentile" val="50"/>
        <cfvo type="max"/>
        <color rgb="FFF8696B"/>
        <color rgb="FFFCFCFF"/>
        <color rgb="FF63BE7B"/>
      </colorScale>
    </cfRule>
  </conditionalFormatting>
  <conditionalFormatting sqref="D6">
    <cfRule type="colorScale" priority="2139">
      <colorScale>
        <cfvo type="min"/>
        <cfvo type="percentile" val="50"/>
        <cfvo type="max"/>
        <color rgb="FFF8696B"/>
        <color rgb="FFFCFCFF"/>
        <color rgb="FF63BE7B"/>
      </colorScale>
    </cfRule>
  </conditionalFormatting>
  <conditionalFormatting sqref="D7">
    <cfRule type="colorScale" priority="1997">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26">
      <colorScale>
        <cfvo type="min"/>
        <cfvo type="percentile" val="50"/>
        <cfvo type="max"/>
        <color rgb="FFF8696B"/>
        <color rgb="FFFCFCFF"/>
        <color rgb="FF63BE7B"/>
      </colorScale>
    </cfRule>
  </conditionalFormatting>
  <conditionalFormatting sqref="E4:E5">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E6">
    <cfRule type="colorScale" priority="2144">
      <colorScale>
        <cfvo type="min"/>
        <cfvo type="max"/>
        <color rgb="FFFCFCFF"/>
        <color rgb="FF63BE7B"/>
      </colorScale>
    </cfRule>
    <cfRule type="colorScale" priority="2149">
      <colorScale>
        <cfvo type="min"/>
        <cfvo type="max"/>
        <color rgb="FFFCFCFF"/>
        <color rgb="FF63BE7B"/>
      </colorScale>
    </cfRule>
    <cfRule type="colorScale" priority="2163">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onditionalFormatting>
  <conditionalFormatting sqref="E7">
    <cfRule type="colorScale" priority="2007">
      <colorScale>
        <cfvo type="min"/>
        <cfvo type="max"/>
        <color rgb="FFFCFCFF"/>
        <color rgb="FF63BE7B"/>
      </colorScale>
    </cfRule>
    <cfRule type="colorScale" priority="2027">
      <colorScale>
        <cfvo type="min"/>
        <cfvo type="max"/>
        <color rgb="FFFCFCFF"/>
        <color rgb="FF63BE7B"/>
      </colorScale>
    </cfRule>
    <cfRule type="colorScale" priority="2028">
      <colorScale>
        <cfvo type="min"/>
        <cfvo type="percentile" val="50"/>
        <cfvo type="max"/>
        <color rgb="FFF8696B"/>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onditionalFormatting>
  <conditionalFormatting sqref="E6:N6">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onditionalFormatting>
  <conditionalFormatting sqref="E2:N2">
    <cfRule type="colorScale" priority="2196">
      <colorScale>
        <cfvo type="min"/>
        <cfvo type="max"/>
        <color rgb="FFFCFCFF"/>
        <color rgb="FF63BE7B"/>
      </colorScale>
    </cfRule>
    <cfRule type="colorScale" priority="2197">
      <colorScale>
        <cfvo type="min"/>
        <cfvo type="max"/>
        <color rgb="FFFCFCFF"/>
        <color rgb="FF63BE7B"/>
      </colorScale>
    </cfRule>
    <cfRule type="colorScale" priority="2198">
      <colorScale>
        <cfvo type="min"/>
        <cfvo type="percentile" val="50"/>
        <cfvo type="max"/>
        <color rgb="FFF8696B"/>
        <color rgb="FFFFEB84"/>
        <color rgb="FF63BE7B"/>
      </colorScale>
    </cfRule>
    <cfRule type="colorScale" priority="2199">
      <colorScale>
        <cfvo type="min"/>
        <cfvo type="max"/>
        <color rgb="FFFFEF9C"/>
        <color rgb="FF63BE7B"/>
      </colorScale>
    </cfRule>
  </conditionalFormatting>
  <conditionalFormatting sqref="E4:N4">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percentile" val="50"/>
        <cfvo type="max"/>
        <color rgb="FFF8696B"/>
        <color rgb="FFFFEB84"/>
        <color rgb="FF63BE7B"/>
      </colorScale>
    </cfRule>
    <cfRule type="colorScale" priority="2189">
      <colorScale>
        <cfvo type="min"/>
        <cfvo type="max"/>
        <color rgb="FFFFEF9C"/>
        <color rgb="FF63BE7B"/>
      </colorScale>
    </cfRule>
  </conditionalFormatting>
  <conditionalFormatting sqref="E7:N7">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FEB84"/>
        <color rgb="FF63BE7B"/>
      </colorScale>
    </cfRule>
    <cfRule type="colorScale" priority="2001">
      <colorScale>
        <cfvo type="min"/>
        <cfvo type="max"/>
        <color rgb="FFFFEF9C"/>
        <color rgb="FF63BE7B"/>
      </colorScale>
    </cfRule>
  </conditionalFormatting>
  <conditionalFormatting sqref="F4">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onditionalFormatting>
  <conditionalFormatting sqref="F5">
    <cfRule type="colorScale" priority="2214">
      <colorScale>
        <cfvo type="min"/>
        <cfvo type="max"/>
        <color rgb="FFFCFCFF"/>
        <color rgb="FF63BE7B"/>
      </colorScale>
    </cfRule>
  </conditionalFormatting>
  <conditionalFormatting sqref="F5">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FEB84"/>
        <color rgb="FF63BE7B"/>
      </colorScale>
    </cfRule>
    <cfRule type="colorScale" priority="2212">
      <colorScale>
        <cfvo type="min"/>
        <cfvo type="max"/>
        <color rgb="FFFFEF9C"/>
        <color rgb="FF63BE7B"/>
      </colorScale>
    </cfRule>
    <cfRule type="colorScale" priority="2213">
      <colorScale>
        <cfvo type="min"/>
        <cfvo type="max"/>
        <color rgb="FFFCFCFF"/>
        <color rgb="FF63BE7B"/>
      </colorScale>
    </cfRule>
  </conditionalFormatting>
  <conditionalFormatting sqref="F6">
    <cfRule type="colorScale" priority="2145">
      <colorScale>
        <cfvo type="min"/>
        <cfvo type="max"/>
        <color rgb="FFFCFCFF"/>
        <color rgb="FF63BE7B"/>
      </colorScale>
    </cfRule>
    <cfRule type="colorScale" priority="2150">
      <colorScale>
        <cfvo type="min"/>
        <cfvo type="max"/>
        <color rgb="FFFCFCFF"/>
        <color rgb="FF63BE7B"/>
      </colorScale>
    </cfRule>
    <cfRule type="colorScale" priority="2162">
      <colorScale>
        <cfvo type="min"/>
        <cfvo type="max"/>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F7">
    <cfRule type="colorScale" priority="2008">
      <colorScale>
        <cfvo type="min"/>
        <cfvo type="max"/>
        <color rgb="FFFCFCFF"/>
        <color rgb="FF63BE7B"/>
      </colorScale>
    </cfRule>
    <cfRule type="colorScale" priority="2009">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F5">
    <cfRule type="colorScale" priority="2215">
      <colorScale>
        <cfvo type="min"/>
        <cfvo type="max"/>
        <color rgb="FFFCFCFF"/>
        <color rgb="FF63BE7B"/>
      </colorScale>
    </cfRule>
  </conditionalFormatting>
  <conditionalFormatting sqref="F5">
    <cfRule type="colorScale" priority="2216">
      <colorScale>
        <cfvo type="min"/>
        <cfvo type="max"/>
        <color rgb="FFFCFCFF"/>
        <color rgb="FF63BE7B"/>
      </colorScale>
    </cfRule>
  </conditionalFormatting>
  <conditionalFormatting sqref="G4:G5">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G6">
    <cfRule type="colorScale" priority="2138">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51">
      <colorScale>
        <cfvo type="min"/>
        <cfvo type="max"/>
        <color rgb="FFFCFCFF"/>
        <color rgb="FF63BE7B"/>
      </colorScale>
    </cfRule>
    <cfRule type="colorScale" priority="2164">
      <colorScale>
        <cfvo type="min"/>
        <cfvo type="max"/>
        <color rgb="FFFCFCFF"/>
        <color rgb="FF63BE7B"/>
      </colorScale>
    </cfRule>
    <cfRule type="colorScale" priority="2171">
      <colorScale>
        <cfvo type="min"/>
        <cfvo type="max"/>
        <color rgb="FFFCFCFF"/>
        <color rgb="FF63BE7B"/>
      </colorScale>
    </cfRule>
  </conditionalFormatting>
  <conditionalFormatting sqref="G7">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max"/>
        <color rgb="FFFCFCFF"/>
        <color rgb="FF63BE7B"/>
      </colorScale>
    </cfRule>
    <cfRule type="colorScale" priority="2040">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G5:N5 E5">
    <cfRule type="colorScale" priority="2205">
      <colorScale>
        <cfvo type="min"/>
        <cfvo type="max"/>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FEB84"/>
        <color rgb="FF63BE7B"/>
      </colorScale>
    </cfRule>
    <cfRule type="colorScale" priority="2208">
      <colorScale>
        <cfvo type="min"/>
        <cfvo type="max"/>
        <color rgb="FFFFEF9C"/>
        <color rgb="FF63BE7B"/>
      </colorScale>
    </cfRule>
  </conditionalFormatting>
  <conditionalFormatting sqref="H4:H5">
    <cfRule type="colorScale" priority="2200">
      <colorScale>
        <cfvo type="min"/>
        <cfvo type="percentile" val="50"/>
        <cfvo type="max"/>
        <color rgb="FFF8696B"/>
        <color rgb="FFFCFCFF"/>
        <color rgb="FF5A8AC6"/>
      </colorScale>
    </cfRule>
  </conditionalFormatting>
  <conditionalFormatting sqref="H4:H5">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fRule type="colorScale" priority="2224">
      <colorScale>
        <cfvo type="min"/>
        <cfvo type="percentile" val="50"/>
        <cfvo type="max"/>
        <color rgb="FFF8696B"/>
        <color rgb="FFFCFCFF"/>
        <color rgb="FF63BE7B"/>
      </colorScale>
    </cfRule>
  </conditionalFormatting>
  <conditionalFormatting sqref="H6">
    <cfRule type="colorScale" priority="2147">
      <colorScale>
        <cfvo type="min"/>
        <cfvo type="max"/>
        <color rgb="FFFCFCFF"/>
        <color rgb="FF63BE7B"/>
      </colorScale>
    </cfRule>
    <cfRule type="colorScale" priority="2152">
      <colorScale>
        <cfvo type="min"/>
        <cfvo type="max"/>
        <color rgb="FFFCFCFF"/>
        <color rgb="FF63BE7B"/>
      </colorScale>
    </cfRule>
    <cfRule type="colorScale" priority="2165">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onditionalFormatting>
  <conditionalFormatting sqref="H7">
    <cfRule type="colorScale" priority="2002">
      <colorScale>
        <cfvo type="min"/>
        <cfvo type="percentile" val="50"/>
        <cfvo type="max"/>
        <color rgb="FFF8696B"/>
        <color rgb="FFFCFCFF"/>
        <color rgb="FF5A8AC6"/>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I6">
    <cfRule type="colorScale" priority="2137">
      <colorScale>
        <cfvo type="min"/>
        <cfvo type="percentile" val="50"/>
        <cfvo type="max"/>
        <color rgb="FFF8696B"/>
        <color rgb="FFFCFCFF"/>
        <color rgb="FF63BE7B"/>
      </colorScale>
    </cfRule>
    <cfRule type="colorScale" priority="2148">
      <colorScale>
        <cfvo type="min"/>
        <cfvo type="max"/>
        <color rgb="FFFCFCFF"/>
        <color rgb="FF63BE7B"/>
      </colorScale>
    </cfRule>
    <cfRule type="colorScale" priority="2153">
      <colorScale>
        <cfvo type="min"/>
        <cfvo type="max"/>
        <color rgb="FFFCFCFF"/>
        <color rgb="FF63BE7B"/>
      </colorScale>
    </cfRule>
    <cfRule type="colorScale" priority="2166">
      <colorScale>
        <cfvo type="min"/>
        <cfvo type="max"/>
        <color rgb="FFFCFCFF"/>
        <color rgb="FF63BE7B"/>
      </colorScale>
    </cfRule>
    <cfRule type="colorScale" priority="2174">
      <colorScale>
        <cfvo type="min"/>
        <cfvo type="max"/>
        <color rgb="FFFCFCFF"/>
        <color rgb="FF63BE7B"/>
      </colorScale>
    </cfRule>
  </conditionalFormatting>
  <conditionalFormatting sqref="I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onditionalFormatting>
  <conditionalFormatting sqref="I4:I5">
    <cfRule type="colorScale" priority="2228">
      <colorScale>
        <cfvo type="min"/>
        <cfvo type="percentile" val="50"/>
        <cfvo type="max"/>
        <color rgb="FFF8696B"/>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percentile" val="50"/>
        <cfvo type="max"/>
        <color rgb="FFF8696B"/>
        <color rgb="FFFCFCFF"/>
        <color rgb="FF5A8AC6"/>
      </colorScale>
    </cfRule>
    <cfRule type="colorScale" priority="2232">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percentile" val="50"/>
        <cfvo type="max"/>
        <color rgb="FFF8696B"/>
        <color rgb="FFFCFCFF"/>
        <color rgb="FF63BE7B"/>
      </colorScale>
    </cfRule>
  </conditionalFormatting>
  <conditionalFormatting sqref="I7">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5A8AC6"/>
      </colorScale>
    </cfRule>
    <cfRule type="colorScale" priority="2053">
      <colorScale>
        <cfvo type="min"/>
        <cfvo type="percentile" val="50"/>
        <cfvo type="max"/>
        <color rgb="FFF8696B"/>
        <color rgb="FFFCFCFF"/>
        <color rgb="FF63BE7B"/>
      </colorScale>
    </cfRule>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I7">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K7">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percentile" val="50"/>
        <cfvo type="max"/>
        <color rgb="FFF8696B"/>
        <color rgb="FFFCFCFF"/>
        <color rgb="FF63BE7B"/>
      </colorScale>
    </cfRule>
  </conditionalFormatting>
  <conditionalFormatting sqref="K4:L5">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max"/>
        <color rgb="FFFCFCFF"/>
        <color rgb="FF63BE7B"/>
      </colorScale>
    </cfRule>
  </conditionalFormatting>
  <conditionalFormatting sqref="K7:L7">
    <cfRule type="colorScale" priority="2019">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6:L6">
    <cfRule type="colorScale" priority="2154">
      <colorScale>
        <cfvo type="min"/>
        <cfvo type="percentile" val="50"/>
        <cfvo type="max"/>
        <color rgb="FFF8696B"/>
        <color rgb="FFFCFCFF"/>
        <color rgb="FF63BE7B"/>
      </colorScale>
    </cfRule>
    <cfRule type="colorScale" priority="2155">
      <colorScale>
        <cfvo type="min"/>
        <cfvo type="percentile" val="50"/>
        <cfvo type="max"/>
        <color rgb="FFF8696B"/>
        <color rgb="FFFCFCFF"/>
        <color rgb="FF5A8AC6"/>
      </colorScale>
    </cfRule>
    <cfRule type="colorScale" priority="2156">
      <colorScale>
        <cfvo type="min"/>
        <cfvo type="percentile" val="50"/>
        <cfvo type="max"/>
        <color rgb="FFF8696B"/>
        <color rgb="FFFCFCFF"/>
        <color rgb="FF63BE7B"/>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L6">
    <cfRule type="colorScale" priority="2136">
      <colorScale>
        <cfvo type="min"/>
        <cfvo type="percentile" val="50"/>
        <cfvo type="max"/>
        <color rgb="FFF8696B"/>
        <color rgb="FFFCFCFF"/>
        <color rgb="FF63BE7B"/>
      </colorScale>
    </cfRule>
  </conditionalFormatting>
  <conditionalFormatting sqref="L7">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L6">
    <cfRule type="colorScale" priority="2177">
      <colorScale>
        <cfvo type="min"/>
        <cfvo type="percentile" val="50"/>
        <cfvo type="max"/>
        <color rgb="FFF8696B"/>
        <color rgb="FFFCFCFF"/>
        <color rgb="FF63BE7B"/>
      </colorScale>
    </cfRule>
  </conditionalFormatting>
  <conditionalFormatting sqref="O4:O6">
    <cfRule type="colorScale" priority="2236">
      <colorScale>
        <cfvo type="min"/>
        <cfvo type="percentile" val="50"/>
        <cfvo type="max"/>
        <color rgb="FF63BE7B"/>
        <color rgb="FFFCFCFF"/>
        <color rgb="FFF8696B"/>
      </colorScale>
    </cfRule>
    <cfRule type="colorScale" priority="2237">
      <colorScale>
        <cfvo type="min"/>
        <cfvo type="percentile" val="50"/>
        <cfvo type="max"/>
        <color rgb="FF63BE7B"/>
        <color rgb="FFFCFCFF"/>
        <color rgb="FFF8696B"/>
      </colorScale>
    </cfRule>
    <cfRule type="colorScale" priority="2238">
      <colorScale>
        <cfvo type="min"/>
        <cfvo type="percentile" val="50"/>
        <cfvo type="max"/>
        <color rgb="FF63BE7B"/>
        <color rgb="FFFCFCFF"/>
        <color rgb="FFF8696B"/>
      </colorScale>
    </cfRule>
    <cfRule type="colorScale" priority="2239">
      <colorScale>
        <cfvo type="min"/>
        <cfvo type="percentile" val="50"/>
        <cfvo type="max"/>
        <color rgb="FF63BE7B"/>
        <color rgb="FFFCFCFF"/>
        <color rgb="FFF8696B"/>
      </colorScale>
    </cfRule>
  </conditionalFormatting>
  <conditionalFormatting sqref="O7">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fRule type="colorScale" priority="2022">
      <colorScale>
        <cfvo type="min"/>
        <cfvo type="percentile" val="50"/>
        <cfvo type="max"/>
        <color rgb="FF63BE7B"/>
        <color rgb="FFFCFCFF"/>
        <color rgb="FFF8696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onditionalFormatting>
  <conditionalFormatting sqref="P4:P6">
    <cfRule type="colorScale" priority="2240">
      <colorScale>
        <cfvo type="min"/>
        <cfvo type="percentile" val="50"/>
        <cfvo type="max"/>
        <color rgb="FF63BE7B"/>
        <color rgb="FFFCFCFF"/>
        <color rgb="FFF8696B"/>
      </colorScale>
    </cfRule>
    <cfRule type="colorScale" priority="2241">
      <colorScale>
        <cfvo type="min"/>
        <cfvo type="percentile" val="50"/>
        <cfvo type="max"/>
        <color rgb="FF63BE7B"/>
        <color rgb="FFFCFCFF"/>
        <color rgb="FFF8696B"/>
      </colorScale>
    </cfRule>
    <cfRule type="colorScale" priority="2242">
      <colorScale>
        <cfvo type="min"/>
        <cfvo type="max"/>
        <color rgb="FFFCFCFF"/>
        <color rgb="FFF8696B"/>
      </colorScale>
    </cfRule>
  </conditionalFormatting>
  <conditionalFormatting sqref="P7">
    <cfRule type="colorScale" priority="2070">
      <colorScale>
        <cfvo type="min"/>
        <cfvo type="percentile" val="50"/>
        <cfvo type="max"/>
        <color rgb="FF63BE7B"/>
        <color rgb="FFFCFCFF"/>
        <color rgb="FFF8696B"/>
      </colorScale>
    </cfRule>
    <cfRule type="colorScale" priority="2071">
      <colorScale>
        <cfvo type="min"/>
        <cfvo type="percentile" val="50"/>
        <cfvo type="max"/>
        <color rgb="FF63BE7B"/>
        <color rgb="FFFCFCFF"/>
        <color rgb="FFF8696B"/>
      </colorScale>
    </cfRule>
    <cfRule type="colorScale" priority="2072">
      <colorScale>
        <cfvo type="min"/>
        <cfvo type="max"/>
        <color rgb="FFFCFCFF"/>
        <color rgb="FFF8696B"/>
      </colorScale>
    </cfRule>
    <cfRule type="colorScale" priority="2073">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Q4:Q6">
    <cfRule type="colorScale" priority="2243">
      <colorScale>
        <cfvo type="min"/>
        <cfvo type="percentile" val="50"/>
        <cfvo type="max"/>
        <color rgb="FFF8696B"/>
        <color rgb="FFFCFCFF"/>
        <color rgb="FF63BE7B"/>
      </colorScale>
    </cfRule>
    <cfRule type="colorScale" priority="2244">
      <colorScale>
        <cfvo type="min"/>
        <cfvo type="max"/>
        <color rgb="FFFFEF9C"/>
        <color rgb="FF63BE7B"/>
      </colorScale>
    </cfRule>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percentile" val="50"/>
        <cfvo type="max"/>
        <color rgb="FFF8696B"/>
        <color rgb="FFFCFCFF"/>
        <color rgb="FF63BE7B"/>
      </colorScale>
    </cfRule>
  </conditionalFormatting>
  <conditionalFormatting sqref="Q7">
    <cfRule type="colorScale" priority="2023">
      <colorScale>
        <cfvo type="min"/>
        <cfvo type="max"/>
        <color rgb="FFFFEF9C"/>
        <color rgb="FF63BE7B"/>
      </colorScale>
    </cfRule>
    <cfRule type="colorScale" priority="2075">
      <colorScale>
        <cfvo type="min"/>
        <cfvo type="percentile" val="50"/>
        <cfvo type="max"/>
        <color rgb="FFF8696B"/>
        <color rgb="FFFCFCFF"/>
        <color rgb="FF63BE7B"/>
      </colorScale>
    </cfRule>
    <cfRule type="colorScale" priority="2076">
      <colorScale>
        <cfvo type="min"/>
        <cfvo type="max"/>
        <color rgb="FFFFEF9C"/>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fRule type="colorScale" priority="2082">
      <colorScale>
        <cfvo type="min"/>
        <cfvo type="percentile" val="50"/>
        <cfvo type="max"/>
        <color rgb="FFF8696B"/>
        <color rgb="FFFCFCFF"/>
        <color rgb="FF63BE7B"/>
      </colorScale>
    </cfRule>
  </conditionalFormatting>
  <conditionalFormatting sqref="Q2:U2 W2">
    <cfRule type="colorScale" priority="2193">
      <colorScale>
        <cfvo type="min"/>
        <cfvo type="max"/>
        <color rgb="FFFFEF9C"/>
        <color rgb="FF63BE7B"/>
      </colorScale>
    </cfRule>
  </conditionalFormatting>
  <conditionalFormatting sqref="Q4:U4 W4">
    <cfRule type="colorScale" priority="2185">
      <colorScale>
        <cfvo type="min"/>
        <cfvo type="max"/>
        <color rgb="FFFFEF9C"/>
        <color rgb="FF63BE7B"/>
      </colorScale>
    </cfRule>
  </conditionalFormatting>
  <conditionalFormatting sqref="Q5:U5 W5">
    <cfRule type="colorScale" priority="2178">
      <colorScale>
        <cfvo type="min"/>
        <cfvo type="max"/>
        <color rgb="FFFFEF9C"/>
        <color rgb="FF63BE7B"/>
      </colorScale>
    </cfRule>
  </conditionalFormatting>
  <conditionalFormatting sqref="Q6:U6 W6">
    <cfRule type="colorScale" priority="2132">
      <colorScale>
        <cfvo type="min"/>
        <cfvo type="max"/>
        <color rgb="FFFFEF9C"/>
        <color rgb="FF63BE7B"/>
      </colorScale>
    </cfRule>
  </conditionalFormatting>
  <conditionalFormatting sqref="Q7:W7">
    <cfRule type="colorScale" priority="2004">
      <colorScale>
        <cfvo type="min"/>
        <cfvo type="max"/>
        <color rgb="FFFFEF9C"/>
        <color rgb="FF63BE7B"/>
      </colorScale>
    </cfRule>
  </conditionalFormatting>
  <conditionalFormatting sqref="R7">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R4:S6">
    <cfRule type="colorScale" priority="2250">
      <colorScale>
        <cfvo type="min"/>
        <cfvo type="percentile" val="50"/>
        <cfvo type="max"/>
        <color rgb="FFF8696B"/>
        <color rgb="FFFCFCFF"/>
        <color rgb="FF63BE7B"/>
      </colorScale>
    </cfRule>
    <cfRule type="colorScale" priority="2251">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54">
      <colorScale>
        <cfvo type="min"/>
        <cfvo type="max"/>
        <color rgb="FFFCFCFF"/>
        <color rgb="FF63BE7B"/>
      </colorScale>
    </cfRule>
  </conditionalFormatting>
  <conditionalFormatting sqref="R7:S7">
    <cfRule type="colorScale" priority="2024">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onditionalFormatting>
  <conditionalFormatting sqref="S7">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fRule type="colorScale" priority="2093">
      <colorScale>
        <cfvo type="min"/>
        <cfvo type="max"/>
        <color rgb="FFFCFCFF"/>
        <color rgb="FF63BE7B"/>
      </colorScale>
    </cfRule>
  </conditionalFormatting>
  <conditionalFormatting sqref="T4:T6">
    <cfRule type="colorScale" priority="2255">
      <colorScale>
        <cfvo type="min"/>
        <cfvo type="percentile" val="50"/>
        <cfvo type="max"/>
        <color rgb="FFF8696B"/>
        <color rgb="FFFCFCFF"/>
        <color rgb="FF63BE7B"/>
      </colorScale>
    </cfRule>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0">
      <colorScale>
        <cfvo type="min"/>
        <cfvo type="max"/>
        <color rgb="FFFCFCFF"/>
        <color rgb="FF63BE7B"/>
      </colorScale>
    </cfRule>
  </conditionalFormatting>
  <conditionalFormatting sqref="T7">
    <cfRule type="colorScale" priority="2025">
      <colorScale>
        <cfvo type="min"/>
        <cfvo type="max"/>
        <color rgb="FFFFEF9C"/>
        <color rgb="FF63BE7B"/>
      </colorScale>
    </cfRule>
    <cfRule type="colorScale" priority="2094">
      <colorScale>
        <cfvo type="min"/>
        <cfvo type="percentile" val="50"/>
        <cfvo type="max"/>
        <color rgb="FFF8696B"/>
        <color rgb="FFFCFCFF"/>
        <color rgb="FF63BE7B"/>
      </colorScale>
    </cfRule>
    <cfRule type="colorScale" priority="2095">
      <colorScale>
        <cfvo type="min"/>
        <cfvo type="max"/>
        <color rgb="FFFCFCFF"/>
        <color rgb="FF63BE7B"/>
      </colorScale>
    </cfRule>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U2 W2">
    <cfRule type="colorScale" priority="2194">
      <colorScale>
        <cfvo type="min"/>
        <cfvo type="max"/>
        <color rgb="FFFFEF9C"/>
        <color rgb="FF63BE7B"/>
      </colorScale>
    </cfRule>
    <cfRule type="colorScale" priority="2195">
      <colorScale>
        <cfvo type="min"/>
        <cfvo type="max"/>
        <color rgb="FFFFEF9C"/>
        <color rgb="FF63BE7B"/>
      </colorScale>
    </cfRule>
  </conditionalFormatting>
  <conditionalFormatting sqref="U4 W4">
    <cfRule type="colorScale" priority="2190">
      <colorScale>
        <cfvo type="min"/>
        <cfvo type="max"/>
        <color rgb="FFFFEF9C"/>
        <color rgb="FF63BE7B"/>
      </colorScale>
    </cfRule>
    <cfRule type="colorScale" priority="2191">
      <colorScale>
        <cfvo type="min"/>
        <cfvo type="max"/>
        <color rgb="FFFFEF9C"/>
        <color rgb="FF63BE7B"/>
      </colorScale>
    </cfRule>
    <cfRule type="colorScale" priority="2192">
      <colorScale>
        <cfvo type="min"/>
        <cfvo type="max"/>
        <color rgb="FFFFEF9C"/>
        <color rgb="FF63BE7B"/>
      </colorScale>
    </cfRule>
  </conditionalFormatting>
  <conditionalFormatting sqref="U4:U6">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onditionalFormatting>
  <conditionalFormatting sqref="U7">
    <cfRule type="colorScale" priority="2101">
      <colorScale>
        <cfvo type="min"/>
        <cfvo type="percentile" val="50"/>
        <cfvo type="max"/>
        <color rgb="FFF8696B"/>
        <color rgb="FFFCFCFF"/>
        <color rgb="FF63BE7B"/>
      </colorScale>
    </cfRule>
    <cfRule type="colorScale" priority="2102">
      <colorScale>
        <cfvo type="min"/>
        <cfvo type="max"/>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U7:W7">
    <cfRule type="colorScale" priority="2005">
      <colorScale>
        <cfvo type="min"/>
        <cfvo type="max"/>
        <color rgb="FFFFEF9C"/>
        <color rgb="FF63BE7B"/>
      </colorScale>
    </cfRule>
    <cfRule type="colorScale" priority="2108">
      <colorScale>
        <cfvo type="min"/>
        <cfvo type="max"/>
        <color rgb="FFFFEF9C"/>
        <color rgb="FF63BE7B"/>
      </colorScale>
    </cfRule>
  </conditionalFormatting>
  <conditionalFormatting sqref="V2">
    <cfRule type="colorScale" priority="2119">
      <colorScale>
        <cfvo type="min"/>
        <cfvo type="max"/>
        <color rgb="FFFFEF9C"/>
        <color rgb="FF63BE7B"/>
      </colorScale>
    </cfRule>
    <cfRule type="colorScale" priority="2120">
      <colorScale>
        <cfvo type="min"/>
        <cfvo type="max"/>
        <color rgb="FFFFEF9C"/>
        <color rgb="FF63BE7B"/>
      </colorScale>
    </cfRule>
  </conditionalFormatting>
  <conditionalFormatting sqref="V3">
    <cfRule type="colorScale" priority="2121">
      <colorScale>
        <cfvo type="min"/>
        <cfvo type="max"/>
        <color rgb="FFFFEF9C"/>
        <color rgb="FF63BE7B"/>
      </colorScale>
    </cfRule>
  </conditionalFormatting>
  <conditionalFormatting sqref="V4:V6">
    <cfRule type="colorScale" priority="2122">
      <colorScale>
        <cfvo type="min"/>
        <cfvo type="max"/>
        <color rgb="FFFFEF9C"/>
        <color rgb="FF63BE7B"/>
      </colorScale>
    </cfRule>
    <cfRule type="colorScale" priority="2123">
      <colorScale>
        <cfvo type="min"/>
        <cfvo type="max"/>
        <color rgb="FFFFEF9C"/>
        <color rgb="FF63BE7B"/>
      </colorScale>
    </cfRule>
    <cfRule type="colorScale" priority="2124">
      <colorScale>
        <cfvo type="min"/>
        <cfvo type="max"/>
        <color rgb="FFFFEF9C"/>
        <color rgb="FF63BE7B"/>
      </colorScale>
    </cfRule>
  </conditionalFormatting>
  <conditionalFormatting sqref="V4">
    <cfRule type="colorScale" priority="2125">
      <colorScale>
        <cfvo type="min"/>
        <cfvo type="max"/>
        <color rgb="FFFFEF9C"/>
        <color rgb="FF63BE7B"/>
      </colorScale>
    </cfRule>
    <cfRule type="colorScale" priority="2126">
      <colorScale>
        <cfvo type="min"/>
        <cfvo type="percentile" val="50"/>
        <cfvo type="max"/>
        <color rgb="FFF8696B"/>
        <color rgb="FFFFEB84"/>
        <color rgb="FF63BE7B"/>
      </colorScale>
    </cfRule>
    <cfRule type="colorScale" priority="2127">
      <colorScale>
        <cfvo type="min"/>
        <cfvo type="percentile" val="50"/>
        <cfvo type="max"/>
        <color rgb="FFF8696B"/>
        <color rgb="FFFFEB84"/>
        <color rgb="FF63BE7B"/>
      </colorScale>
    </cfRule>
  </conditionalFormatting>
  <conditionalFormatting sqref="V5">
    <cfRule type="colorScale" priority="2128">
      <colorScale>
        <cfvo type="min"/>
        <cfvo type="max"/>
        <color rgb="FFFFEF9C"/>
        <color rgb="FF63BE7B"/>
      </colorScale>
    </cfRule>
    <cfRule type="colorScale" priority="2129">
      <colorScale>
        <cfvo type="min"/>
        <cfvo type="percentile" val="50"/>
        <cfvo type="max"/>
        <color rgb="FFF8696B"/>
        <color rgb="FFFFEB84"/>
        <color rgb="FF63BE7B"/>
      </colorScale>
    </cfRule>
  </conditionalFormatting>
  <conditionalFormatting sqref="V6">
    <cfRule type="colorScale" priority="2130">
      <colorScale>
        <cfvo type="min"/>
        <cfvo type="max"/>
        <color rgb="FFFFEF9C"/>
        <color rgb="FF63BE7B"/>
      </colorScale>
    </cfRule>
    <cfRule type="colorScale" priority="2131">
      <colorScale>
        <cfvo type="min"/>
        <cfvo type="percentile" val="50"/>
        <cfvo type="max"/>
        <color rgb="FFF8696B"/>
        <color rgb="FFFFEB84"/>
        <color rgb="FF63BE7B"/>
      </colorScale>
    </cfRule>
  </conditionalFormatting>
  <conditionalFormatting sqref="V7">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9">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1">
      <colorScale>
        <cfvo type="min"/>
        <cfvo type="max"/>
        <color rgb="FF63BE7B"/>
        <color rgb="FFFCFCFF"/>
      </colorScale>
    </cfRule>
    <cfRule type="colorScale" priority="2112">
      <colorScale>
        <cfvo type="min"/>
        <cfvo type="percentile" val="50"/>
        <cfvo type="max"/>
        <color rgb="FF63BE7B"/>
        <color rgb="FFFCFCFF"/>
        <color rgb="FFF8696B"/>
      </colorScale>
    </cfRule>
    <cfRule type="colorScale" priority="2113">
      <colorScale>
        <cfvo type="min"/>
        <cfvo type="percentile" val="50"/>
        <cfvo type="max"/>
        <color rgb="FF63BE7B"/>
        <color rgb="FFFCFCFF"/>
        <color rgb="FFF8696B"/>
      </colorScale>
    </cfRule>
    <cfRule type="colorScale" priority="2114">
      <colorScale>
        <cfvo type="min"/>
        <cfvo type="max"/>
        <color rgb="FFFFEF9C"/>
        <color rgb="FF63BE7B"/>
      </colorScale>
    </cfRule>
  </conditionalFormatting>
  <conditionalFormatting sqref="W4:W6">
    <cfRule type="colorScale" priority="2263">
      <colorScale>
        <cfvo type="min"/>
        <cfvo type="percentile" val="50"/>
        <cfvo type="max"/>
        <color rgb="FF63BE7B"/>
        <color rgb="FFFCFCFF"/>
        <color rgb="FFF8696B"/>
      </colorScale>
    </cfRule>
    <cfRule type="colorScale" priority="2264">
      <colorScale>
        <cfvo type="min"/>
        <cfvo type="max"/>
        <color rgb="FF63BE7B"/>
        <color rgb="FFFCFCFF"/>
      </colorScale>
    </cfRule>
    <cfRule type="colorScale" priority="2265">
      <colorScale>
        <cfvo type="min"/>
        <cfvo type="percentile" val="50"/>
        <cfvo type="max"/>
        <color rgb="FF63BE7B"/>
        <color rgb="FFFCFCFF"/>
        <color rgb="FFF8696B"/>
      </colorScale>
    </cfRule>
  </conditionalFormatting>
  <conditionalFormatting sqref="U5 W5">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U6 W6">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W7">
    <cfRule type="colorScale" priority="2115">
      <colorScale>
        <cfvo type="min"/>
        <cfvo type="percentile" val="50"/>
        <cfvo type="max"/>
        <color rgb="FF63BE7B"/>
        <color rgb="FFFCFCFF"/>
        <color rgb="FFF8696B"/>
      </colorScale>
    </cfRule>
    <cfRule type="colorScale" priority="2116">
      <colorScale>
        <cfvo type="min"/>
        <cfvo type="max"/>
        <color rgb="FF63BE7B"/>
        <color rgb="FFFCFCFF"/>
      </colorScale>
    </cfRule>
    <cfRule type="colorScale" priority="2117">
      <colorScale>
        <cfvo type="min"/>
        <cfvo type="percentile" val="50"/>
        <cfvo type="max"/>
        <color rgb="FF63BE7B"/>
        <color rgb="FFFCFCFF"/>
        <color rgb="FFF8696B"/>
      </colorScale>
    </cfRule>
    <cfRule type="colorScale" priority="2118">
      <colorScale>
        <cfvo type="min"/>
        <cfvo type="percentile" val="50"/>
        <cfvo type="max"/>
        <color rgb="FF63BE7B"/>
        <color rgb="FFFCFCFF"/>
        <color rgb="FFF8696B"/>
      </colorScale>
    </cfRule>
  </conditionalFormatting>
  <conditionalFormatting sqref="E8:N8">
    <cfRule type="colorScale" priority="1967">
      <colorScale>
        <cfvo type="min"/>
        <cfvo type="max"/>
        <color rgb="FFFCFCFF"/>
        <color rgb="FF63BE7B"/>
      </colorScale>
    </cfRule>
    <cfRule type="colorScale" priority="1968">
      <colorScale>
        <cfvo type="min"/>
        <cfvo type="max"/>
        <color rgb="FFFCFCFF"/>
        <color rgb="FF63BE7B"/>
      </colorScale>
    </cfRule>
    <cfRule type="colorScale" priority="1969">
      <colorScale>
        <cfvo type="min"/>
        <cfvo type="percentile" val="50"/>
        <cfvo type="max"/>
        <color rgb="FFF8696B"/>
        <color rgb="FFFFEB84"/>
        <color rgb="FF63BE7B"/>
      </colorScale>
    </cfRule>
    <cfRule type="colorScale" priority="1970">
      <colorScale>
        <cfvo type="min"/>
        <cfvo type="max"/>
        <color rgb="FFFFEF9C"/>
        <color rgb="FF63BE7B"/>
      </colorScale>
    </cfRule>
  </conditionalFormatting>
  <conditionalFormatting sqref="E9:N9">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FEB84"/>
        <color rgb="FF63BE7B"/>
      </colorScale>
    </cfRule>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max"/>
        <color rgb="FFFCFCFF"/>
        <color rgb="FF63BE7B"/>
      </colorScale>
    </cfRule>
    <cfRule type="colorScale" priority="1977">
      <colorScale>
        <cfvo type="min"/>
        <cfvo type="max"/>
        <color rgb="FFFFEF9C"/>
        <color rgb="FF63BE7B"/>
      </colorScale>
    </cfRule>
  </conditionalFormatting>
  <conditionalFormatting sqref="E10:N10">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FEB84"/>
        <color rgb="FF63BE7B"/>
      </colorScale>
    </cfRule>
    <cfRule type="colorScale" priority="1983">
      <colorScale>
        <cfvo type="min"/>
        <cfvo type="max"/>
        <color rgb="FFFFEF9C"/>
        <color rgb="FF63BE7B"/>
      </colorScale>
    </cfRule>
  </conditionalFormatting>
  <conditionalFormatting sqref="O8">
    <cfRule type="colorScale" priority="1960">
      <colorScale>
        <cfvo type="min"/>
        <cfvo type="percentile" val="50"/>
        <cfvo type="max"/>
        <color rgb="FF63BE7B"/>
        <color rgb="FFFCFCFF"/>
        <color rgb="FFF8696B"/>
      </colorScale>
    </cfRule>
  </conditionalFormatting>
  <conditionalFormatting sqref="O9">
    <cfRule type="colorScale" priority="1951">
      <colorScale>
        <cfvo type="min"/>
        <cfvo type="percentile" val="50"/>
        <cfvo type="max"/>
        <color rgb="FF63BE7B"/>
        <color rgb="FFFCFCFF"/>
        <color rgb="FFF8696B"/>
      </colorScale>
    </cfRule>
    <cfRule type="colorScale" priority="1953">
      <colorScale>
        <cfvo type="min"/>
        <cfvo type="percentile" val="50"/>
        <cfvo type="max"/>
        <color rgb="FF63BE7B"/>
        <color rgb="FFFCFCFF"/>
        <color rgb="FFF8696B"/>
      </colorScale>
    </cfRule>
    <cfRule type="colorScale" priority="1955">
      <colorScale>
        <cfvo type="min"/>
        <cfvo type="percentile" val="50"/>
        <cfvo type="max"/>
        <color rgb="FF63BE7B"/>
        <color rgb="FFFCFCFF"/>
        <color rgb="FFF8696B"/>
      </colorScale>
    </cfRule>
    <cfRule type="colorScale" priority="1956">
      <colorScale>
        <cfvo type="min"/>
        <cfvo type="percentile" val="50"/>
        <cfvo type="max"/>
        <color rgb="FF63BE7B"/>
        <color rgb="FFFCFCFF"/>
        <color rgb="FFF8696B"/>
      </colorScale>
    </cfRule>
  </conditionalFormatting>
  <conditionalFormatting sqref="O10">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Q9:S9">
    <cfRule type="colorScale" priority="1950">
      <colorScale>
        <cfvo type="min"/>
        <cfvo type="max"/>
        <color rgb="FFFFEF9C"/>
        <color rgb="FF63BE7B"/>
      </colorScale>
    </cfRule>
    <cfRule type="colorScale" priority="1952">
      <colorScale>
        <cfvo type="min"/>
        <cfvo type="max"/>
        <color rgb="FFFFEF9C"/>
        <color rgb="FF63BE7B"/>
      </colorScale>
    </cfRule>
    <cfRule type="colorScale" priority="1954">
      <colorScale>
        <cfvo type="min"/>
        <cfvo type="max"/>
        <color rgb="FFFFEF9C"/>
        <color rgb="FF63BE7B"/>
      </colorScale>
    </cfRule>
    <cfRule type="colorScale" priority="1957">
      <colorScale>
        <cfvo type="min"/>
        <cfvo type="max"/>
        <color rgb="FFFFEF9C"/>
        <color rgb="FF63BE7B"/>
      </colorScale>
    </cfRule>
  </conditionalFormatting>
  <conditionalFormatting sqref="Q10:S10">
    <cfRule type="colorScale" priority="1943">
      <colorScale>
        <cfvo type="min"/>
        <cfvo type="max"/>
        <color rgb="FFFFEF9C"/>
        <color rgb="FF63BE7B"/>
      </colorScale>
    </cfRule>
  </conditionalFormatting>
  <conditionalFormatting sqref="Q8:W8">
    <cfRule type="colorScale" priority="1990">
      <colorScale>
        <cfvo type="min"/>
        <cfvo type="max"/>
        <color rgb="FFFFEF9C"/>
        <color rgb="FF63BE7B"/>
      </colorScale>
    </cfRule>
  </conditionalFormatting>
  <conditionalFormatting sqref="Q10:W10">
    <cfRule type="colorScale" priority="1991">
      <colorScale>
        <cfvo type="min"/>
        <cfvo type="max"/>
        <color rgb="FFFFEF9C"/>
        <color rgb="FF63BE7B"/>
      </colorScale>
    </cfRule>
  </conditionalFormatting>
  <conditionalFormatting sqref="T9">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T10">
    <cfRule type="colorScale" priority="1942">
      <colorScale>
        <cfvo type="min"/>
        <cfvo type="max"/>
        <color rgb="FFFFEF9C"/>
        <color rgb="FF63BE7B"/>
      </colorScale>
    </cfRule>
  </conditionalFormatting>
  <conditionalFormatting sqref="U9:W9">
    <cfRule type="colorScale" priority="1992">
      <colorScale>
        <cfvo type="min"/>
        <cfvo type="max"/>
        <color rgb="FFFFEF9C"/>
        <color rgb="FF63BE7B"/>
      </colorScale>
    </cfRule>
    <cfRule type="colorScale" priority="1993">
      <colorScale>
        <cfvo type="min"/>
        <cfvo type="max"/>
        <color rgb="FFFFEF9C"/>
        <color rgb="FF63BE7B"/>
      </colorScale>
    </cfRule>
    <cfRule type="colorScale" priority="1994">
      <colorScale>
        <cfvo type="min"/>
        <cfvo type="max"/>
        <color rgb="FFFFEF9C"/>
        <color rgb="FF63BE7B"/>
      </colorScale>
    </cfRule>
    <cfRule type="colorScale" priority="1995">
      <colorScale>
        <cfvo type="min"/>
        <cfvo type="max"/>
        <color rgb="FFFFEF9C"/>
        <color rgb="FF63BE7B"/>
      </colorScale>
    </cfRule>
  </conditionalFormatting>
  <conditionalFormatting sqref="U10:W10">
    <cfRule type="colorScale" priority="1996">
      <colorScale>
        <cfvo type="min"/>
        <cfvo type="max"/>
        <color rgb="FFFFEF9C"/>
        <color rgb="FF63BE7B"/>
      </colorScale>
    </cfRule>
  </conditionalFormatting>
  <conditionalFormatting sqref="D2:D7">
    <cfRule type="colorScale" priority="2266">
      <colorScale>
        <cfvo type="min"/>
        <cfvo type="percentile" val="50"/>
        <cfvo type="max"/>
        <color rgb="FFF8696B"/>
        <color rgb="FFFCFCFF"/>
        <color rgb="FF63BE7B"/>
      </colorScale>
    </cfRule>
  </conditionalFormatting>
  <conditionalFormatting sqref="E9:E10">
    <cfRule type="colorScale" priority="2267">
      <colorScale>
        <cfvo type="min"/>
        <cfvo type="max"/>
        <color rgb="FFFCFCFF"/>
        <color rgb="FF63BE7B"/>
      </colorScale>
    </cfRule>
  </conditionalFormatting>
  <conditionalFormatting sqref="F9:F10">
    <cfRule type="colorScale" priority="2268">
      <colorScale>
        <cfvo type="min"/>
        <cfvo type="max"/>
        <color rgb="FFFCFCFF"/>
        <color rgb="FF63BE7B"/>
      </colorScale>
    </cfRule>
  </conditionalFormatting>
  <conditionalFormatting sqref="G9:G10">
    <cfRule type="colorScale" priority="2269">
      <colorScale>
        <cfvo type="min"/>
        <cfvo type="max"/>
        <color rgb="FFFCFCFF"/>
        <color rgb="FF63BE7B"/>
      </colorScale>
    </cfRule>
  </conditionalFormatting>
  <conditionalFormatting sqref="K9:L10">
    <cfRule type="colorScale" priority="2270">
      <colorScale>
        <cfvo type="min"/>
        <cfvo type="max"/>
        <color rgb="FFFCFCFF"/>
        <color rgb="FF63BE7B"/>
      </colorScale>
    </cfRule>
  </conditionalFormatting>
  <conditionalFormatting sqref="O9:O10">
    <cfRule type="colorScale" priority="2271">
      <colorScale>
        <cfvo type="min"/>
        <cfvo type="percentile" val="50"/>
        <cfvo type="max"/>
        <color rgb="FF63BE7B"/>
        <color rgb="FFFCFCFF"/>
        <color rgb="FFF8696B"/>
      </colorScale>
    </cfRule>
  </conditionalFormatting>
  <conditionalFormatting sqref="E9">
    <cfRule type="colorScale" priority="2272">
      <colorScale>
        <cfvo type="min"/>
        <cfvo type="max"/>
        <color rgb="FFFCFCFF"/>
        <color rgb="FF63BE7B"/>
      </colorScale>
    </cfRule>
  </conditionalFormatting>
  <conditionalFormatting sqref="F9">
    <cfRule type="colorScale" priority="2273">
      <colorScale>
        <cfvo type="min"/>
        <cfvo type="max"/>
        <color rgb="FFFCFCFF"/>
        <color rgb="FF63BE7B"/>
      </colorScale>
    </cfRule>
  </conditionalFormatting>
  <conditionalFormatting sqref="G9">
    <cfRule type="colorScale" priority="2274">
      <colorScale>
        <cfvo type="min"/>
        <cfvo type="max"/>
        <color rgb="FFFCFCFF"/>
        <color rgb="FF63BE7B"/>
      </colorScale>
    </cfRule>
  </conditionalFormatting>
  <conditionalFormatting sqref="H9">
    <cfRule type="colorScale" priority="2275">
      <colorScale>
        <cfvo type="min"/>
        <cfvo type="max"/>
        <color rgb="FFFCFCFF"/>
        <color rgb="FF63BE7B"/>
      </colorScale>
    </cfRule>
  </conditionalFormatting>
  <conditionalFormatting sqref="H9:H10">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K9:L9">
    <cfRule type="colorScale" priority="2278">
      <colorScale>
        <cfvo type="min"/>
        <cfvo type="max"/>
        <color rgb="FFFCFCFF"/>
        <color rgb="FF63BE7B"/>
      </colorScale>
    </cfRule>
  </conditionalFormatting>
  <conditionalFormatting sqref="I9">
    <cfRule type="colorScale" priority="2279">
      <colorScale>
        <cfvo type="min"/>
        <cfvo type="max"/>
        <color rgb="FFFCFCFF"/>
        <color rgb="FF63BE7B"/>
      </colorScale>
    </cfRule>
  </conditionalFormatting>
  <conditionalFormatting sqref="I9:I10">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O9">
    <cfRule type="colorScale" priority="2282">
      <colorScale>
        <cfvo type="min"/>
        <cfvo type="percentile" val="50"/>
        <cfvo type="max"/>
        <color rgb="FF63BE7B"/>
        <color rgb="FFFCFCFF"/>
        <color rgb="FFF8696B"/>
      </colorScale>
    </cfRule>
  </conditionalFormatting>
  <conditionalFormatting sqref="Q9">
    <cfRule type="colorScale" priority="2283">
      <colorScale>
        <cfvo type="min"/>
        <cfvo type="max"/>
        <color rgb="FFFFEF9C"/>
        <color rgb="FF63BE7B"/>
      </colorScale>
    </cfRule>
  </conditionalFormatting>
  <conditionalFormatting sqref="Q9:Q10">
    <cfRule type="colorScale" priority="2284">
      <colorScale>
        <cfvo type="min"/>
        <cfvo type="max"/>
        <color rgb="FFFFEF9C"/>
        <color rgb="FF63BE7B"/>
      </colorScale>
    </cfRule>
    <cfRule type="colorScale" priority="2285">
      <colorScale>
        <cfvo type="min"/>
        <cfvo type="percentile" val="50"/>
        <cfvo type="max"/>
        <color rgb="FFF8696B"/>
        <color rgb="FFFFEB84"/>
        <color rgb="FF63BE7B"/>
      </colorScale>
    </cfRule>
  </conditionalFormatting>
  <conditionalFormatting sqref="R9:S9">
    <cfRule type="colorScale" priority="2286">
      <colorScale>
        <cfvo type="min"/>
        <cfvo type="max"/>
        <color rgb="FFFFEF9C"/>
        <color rgb="FF63BE7B"/>
      </colorScale>
    </cfRule>
  </conditionalFormatting>
  <conditionalFormatting sqref="R9:S10">
    <cfRule type="colorScale" priority="2287">
      <colorScale>
        <cfvo type="min"/>
        <cfvo type="max"/>
        <color rgb="FFFFEF9C"/>
        <color rgb="FF63BE7B"/>
      </colorScale>
    </cfRule>
    <cfRule type="colorScale" priority="2288">
      <colorScale>
        <cfvo type="min"/>
        <cfvo type="percentile" val="50"/>
        <cfvo type="max"/>
        <color rgb="FFF8696B"/>
        <color rgb="FFFFEB84"/>
        <color rgb="FF63BE7B"/>
      </colorScale>
    </cfRule>
  </conditionalFormatting>
  <conditionalFormatting sqref="T9">
    <cfRule type="colorScale" priority="2289">
      <colorScale>
        <cfvo type="min"/>
        <cfvo type="max"/>
        <color rgb="FFFFEF9C"/>
        <color rgb="FF63BE7B"/>
      </colorScale>
    </cfRule>
  </conditionalFormatting>
  <conditionalFormatting sqref="T9:T10">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onditionalFormatting>
  <conditionalFormatting sqref="U9:W9">
    <cfRule type="colorScale" priority="2292">
      <colorScale>
        <cfvo type="min"/>
        <cfvo type="max"/>
        <color rgb="FFFFEF9C"/>
        <color rgb="FF63BE7B"/>
      </colorScale>
    </cfRule>
  </conditionalFormatting>
  <conditionalFormatting sqref="U9:W10">
    <cfRule type="colorScale" priority="2293">
      <colorScale>
        <cfvo type="min"/>
        <cfvo type="max"/>
        <color rgb="FFFFEF9C"/>
        <color rgb="FF63BE7B"/>
      </colorScale>
    </cfRule>
    <cfRule type="colorScale" priority="2294">
      <colorScale>
        <cfvo type="min"/>
        <cfvo type="max"/>
        <color rgb="FFFFEF9C"/>
        <color rgb="FF63BE7B"/>
      </colorScale>
    </cfRule>
  </conditionalFormatting>
  <conditionalFormatting sqref="V9:V10 U8:W8">
    <cfRule type="colorScale" priority="2295">
      <colorScale>
        <cfvo type="min"/>
        <cfvo type="max"/>
        <color rgb="FFFFEF9C"/>
        <color rgb="FF63BE7B"/>
      </colorScale>
    </cfRule>
  </conditionalFormatting>
  <conditionalFormatting sqref="V9:V10">
    <cfRule type="colorScale" priority="2296">
      <colorScale>
        <cfvo type="min"/>
        <cfvo type="max"/>
        <color rgb="FFFFEF9C"/>
        <color rgb="FF63BE7B"/>
      </colorScale>
    </cfRule>
  </conditionalFormatting>
  <conditionalFormatting sqref="D2:D6">
    <cfRule type="colorScale" priority="2412">
      <colorScale>
        <cfvo type="min"/>
        <cfvo type="percentile" val="50"/>
        <cfvo type="max"/>
        <color rgb="FFF8696B"/>
        <color rgb="FFFCFCFF"/>
        <color rgb="FF63BE7B"/>
      </colorScale>
    </cfRule>
  </conditionalFormatting>
  <conditionalFormatting sqref="D2:D3">
    <cfRule type="colorScale" priority="2413">
      <colorScale>
        <cfvo type="min"/>
        <cfvo type="percentile" val="50"/>
        <cfvo type="max"/>
        <color rgb="FFF8696B"/>
        <color rgb="FFFCFCFF"/>
        <color rgb="FF63BE7B"/>
      </colorScale>
    </cfRule>
  </conditionalFormatting>
  <conditionalFormatting sqref="E2:E3">
    <cfRule type="colorScale" priority="2414">
      <colorScale>
        <cfvo type="min"/>
        <cfvo type="max"/>
        <color rgb="FFFCFCFF"/>
        <color rgb="FF63BE7B"/>
      </colorScale>
    </cfRule>
  </conditionalFormatting>
  <conditionalFormatting sqref="E3:N3">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F2:F3">
    <cfRule type="colorScale" priority="2419">
      <colorScale>
        <cfvo type="min"/>
        <cfvo type="max"/>
        <color rgb="FFFCFCFF"/>
        <color rgb="FF63BE7B"/>
      </colorScale>
    </cfRule>
  </conditionalFormatting>
  <conditionalFormatting sqref="G2:G3">
    <cfRule type="colorScale" priority="2420">
      <colorScale>
        <cfvo type="min"/>
        <cfvo type="max"/>
        <color rgb="FFFCFCFF"/>
        <color rgb="FF63BE7B"/>
      </colorScale>
    </cfRule>
  </conditionalFormatting>
  <conditionalFormatting sqref="H2:H3">
    <cfRule type="colorScale" priority="2421">
      <colorScale>
        <cfvo type="min"/>
        <cfvo type="percentile" val="50"/>
        <cfvo type="max"/>
        <color rgb="FFF8696B"/>
        <color rgb="FFFCFCFF"/>
        <color rgb="FF5A8AC6"/>
      </colorScale>
    </cfRule>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K2:K6">
    <cfRule type="colorScale" priority="2425">
      <colorScale>
        <cfvo type="min"/>
        <cfvo type="percentile" val="50"/>
        <cfvo type="max"/>
        <color rgb="FFF8696B"/>
        <color rgb="FFFCFCFF"/>
        <color rgb="FF63BE7B"/>
      </colorScale>
    </cfRule>
  </conditionalFormatting>
  <conditionalFormatting sqref="K2:L3">
    <cfRule type="colorScale" priority="2426">
      <colorScale>
        <cfvo type="min"/>
        <cfvo type="max"/>
        <color rgb="FFFCFCFF"/>
        <color rgb="FF63BE7B"/>
      </colorScale>
    </cfRule>
  </conditionalFormatting>
  <conditionalFormatting sqref="L2:L6">
    <cfRule type="colorScale" priority="2427">
      <colorScale>
        <cfvo type="min"/>
        <cfvo type="percentile" val="50"/>
        <cfvo type="max"/>
        <color rgb="FFF8696B"/>
        <color rgb="FFFCFCFF"/>
        <color rgb="FF63BE7B"/>
      </colorScale>
    </cfRule>
  </conditionalFormatting>
  <conditionalFormatting sqref="I2:I3">
    <cfRule type="colorScale" priority="2428">
      <colorScale>
        <cfvo type="min"/>
        <cfvo type="percentile" val="50"/>
        <cfvo type="max"/>
        <color rgb="FFF8696B"/>
        <color rgb="FFFCFCFF"/>
        <color rgb="FF5A8AC6"/>
      </colorScale>
    </cfRule>
    <cfRule type="colorScale" priority="2429">
      <colorScale>
        <cfvo type="min"/>
        <cfvo type="percentile" val="50"/>
        <cfvo type="max"/>
        <color rgb="FFF8696B"/>
        <color rgb="FFFCFCFF"/>
        <color rgb="FF63BE7B"/>
      </colorScale>
    </cfRule>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O2:O3">
    <cfRule type="colorScale" priority="2432">
      <colorScale>
        <cfvo type="min"/>
        <cfvo type="percentile" val="50"/>
        <cfvo type="max"/>
        <color rgb="FF63BE7B"/>
        <color rgb="FFFCFCFF"/>
        <color rgb="FFF8696B"/>
      </colorScale>
    </cfRule>
  </conditionalFormatting>
  <conditionalFormatting sqref="P2:P3">
    <cfRule type="colorScale" priority="2433">
      <colorScale>
        <cfvo type="min"/>
        <cfvo type="percentile" val="50"/>
        <cfvo type="max"/>
        <color rgb="FF63BE7B"/>
        <color rgb="FFFCFCFF"/>
        <color rgb="FFF8696B"/>
      </colorScale>
    </cfRule>
  </conditionalFormatting>
  <conditionalFormatting sqref="Q2:Q3">
    <cfRule type="colorScale" priority="2434">
      <colorScale>
        <cfvo type="min"/>
        <cfvo type="max"/>
        <color rgb="FFFCFCFF"/>
        <color rgb="FF63BE7B"/>
      </colorScale>
    </cfRule>
    <cfRule type="colorScale" priority="2435">
      <colorScale>
        <cfvo type="min"/>
        <cfvo type="max"/>
        <color rgb="FFFFEF9C"/>
        <color rgb="FF63BE7B"/>
      </colorScale>
    </cfRule>
  </conditionalFormatting>
  <conditionalFormatting sqref="Q2:Q3">
    <cfRule type="colorScale" priority="2436">
      <colorScale>
        <cfvo type="min"/>
        <cfvo type="max"/>
        <color rgb="FFFFEF9C"/>
        <color rgb="FF63BE7B"/>
      </colorScale>
    </cfRule>
  </conditionalFormatting>
  <conditionalFormatting sqref="Q3:U3 W3">
    <cfRule type="colorScale" priority="2437">
      <colorScale>
        <cfvo type="min"/>
        <cfvo type="max"/>
        <color rgb="FFFFEF9C"/>
        <color rgb="FF63BE7B"/>
      </colorScale>
    </cfRule>
  </conditionalFormatting>
  <conditionalFormatting sqref="R2:S3">
    <cfRule type="colorScale" priority="2438">
      <colorScale>
        <cfvo type="min"/>
        <cfvo type="max"/>
        <color rgb="FFFCFCFF"/>
        <color rgb="FF63BE7B"/>
      </colorScale>
    </cfRule>
    <cfRule type="colorScale" priority="2439">
      <colorScale>
        <cfvo type="min"/>
        <cfvo type="max"/>
        <color rgb="FFFFEF9C"/>
        <color rgb="FF63BE7B"/>
      </colorScale>
    </cfRule>
  </conditionalFormatting>
  <conditionalFormatting sqref="R2:S3">
    <cfRule type="colorScale" priority="2440">
      <colorScale>
        <cfvo type="min"/>
        <cfvo type="max"/>
        <color rgb="FFFFEF9C"/>
        <color rgb="FF63BE7B"/>
      </colorScale>
    </cfRule>
  </conditionalFormatting>
  <conditionalFormatting sqref="T2:T3">
    <cfRule type="colorScale" priority="2441">
      <colorScale>
        <cfvo type="min"/>
        <cfvo type="max"/>
        <color rgb="FFFCFCFF"/>
        <color rgb="FF63BE7B"/>
      </colorScale>
    </cfRule>
    <cfRule type="colorScale" priority="2442">
      <colorScale>
        <cfvo type="min"/>
        <cfvo type="max"/>
        <color rgb="FFFFEF9C"/>
        <color rgb="FF63BE7B"/>
      </colorScale>
    </cfRule>
  </conditionalFormatting>
  <conditionalFormatting sqref="T2:T3">
    <cfRule type="colorScale" priority="2443">
      <colorScale>
        <cfvo type="min"/>
        <cfvo type="max"/>
        <color rgb="FFFFEF9C"/>
        <color rgb="FF63BE7B"/>
      </colorScale>
    </cfRule>
  </conditionalFormatting>
  <conditionalFormatting sqref="U2:U3">
    <cfRule type="colorScale" priority="2444">
      <colorScale>
        <cfvo type="min"/>
        <cfvo type="max"/>
        <color rgb="FFFCFCFF"/>
        <color rgb="FF63BE7B"/>
      </colorScale>
    </cfRule>
  </conditionalFormatting>
  <conditionalFormatting sqref="U3 W3">
    <cfRule type="colorScale" priority="2445">
      <colorScale>
        <cfvo type="min"/>
        <cfvo type="max"/>
        <color rgb="FFFFEF9C"/>
        <color rgb="FF63BE7B"/>
      </colorScale>
    </cfRule>
    <cfRule type="colorScale" priority="2446">
      <colorScale>
        <cfvo type="min"/>
        <cfvo type="max"/>
        <color rgb="FFFFEF9C"/>
        <color rgb="FF63BE7B"/>
      </colorScale>
    </cfRule>
  </conditionalFormatting>
  <conditionalFormatting sqref="W2:W3">
    <cfRule type="colorScale" priority="2447">
      <colorScale>
        <cfvo type="min"/>
        <cfvo type="percentile" val="50"/>
        <cfvo type="max"/>
        <color rgb="FF63BE7B"/>
        <color rgb="FFFCFCFF"/>
        <color rgb="FFF8696B"/>
      </colorScale>
    </cfRule>
    <cfRule type="colorScale" priority="2448">
      <colorScale>
        <cfvo type="min"/>
        <cfvo type="max"/>
        <color rgb="FF63BE7B"/>
        <color rgb="FFFCFCFF"/>
      </colorScale>
    </cfRule>
  </conditionalFormatting>
  <conditionalFormatting sqref="D2:D5">
    <cfRule type="colorScale" priority="2449">
      <colorScale>
        <cfvo type="min"/>
        <cfvo type="percentile" val="50"/>
        <cfvo type="max"/>
        <color rgb="FFF8696B"/>
        <color rgb="FFFCFCFF"/>
        <color rgb="FF63BE7B"/>
      </colorScale>
    </cfRule>
  </conditionalFormatting>
  <conditionalFormatting sqref="E2:E5">
    <cfRule type="colorScale" priority="2450">
      <colorScale>
        <cfvo type="min"/>
        <cfvo type="percentile" val="50"/>
        <cfvo type="max"/>
        <color rgb="FFF8696B"/>
        <color rgb="FFFCFCFF"/>
        <color rgb="FF63BE7B"/>
      </colorScale>
    </cfRule>
    <cfRule type="colorScale" priority="2451">
      <colorScale>
        <cfvo type="min"/>
        <cfvo type="max"/>
        <color rgb="FFFCFCFF"/>
        <color rgb="FF63BE7B"/>
      </colorScale>
    </cfRule>
  </conditionalFormatting>
  <conditionalFormatting sqref="E2:E6">
    <cfRule type="colorScale" priority="2452">
      <colorScale>
        <cfvo type="min"/>
        <cfvo type="percentile" val="50"/>
        <cfvo type="max"/>
        <color rgb="FFF8696B"/>
        <color rgb="FFFCFCFF"/>
        <color rgb="FF63BE7B"/>
      </colorScale>
    </cfRule>
  </conditionalFormatting>
  <conditionalFormatting sqref="F2:F4">
    <cfRule type="colorScale" priority="2453">
      <colorScale>
        <cfvo type="min"/>
        <cfvo type="max"/>
        <color rgb="FFFCFCFF"/>
        <color rgb="FF63BE7B"/>
      </colorScale>
    </cfRule>
  </conditionalFormatting>
  <conditionalFormatting sqref="F2:F5">
    <cfRule type="colorScale" priority="2454">
      <colorScale>
        <cfvo type="min"/>
        <cfvo type="percentile" val="50"/>
        <cfvo type="max"/>
        <color rgb="FFF8696B"/>
        <color rgb="FFFCFCFF"/>
        <color rgb="FF63BE7B"/>
      </colorScale>
    </cfRule>
    <cfRule type="colorScale" priority="2455">
      <colorScale>
        <cfvo type="min"/>
        <cfvo type="max"/>
        <color rgb="FFFCFCFF"/>
        <color rgb="FF63BE7B"/>
      </colorScale>
    </cfRule>
  </conditionalFormatting>
  <conditionalFormatting sqref="F2:F6">
    <cfRule type="colorScale" priority="2456">
      <colorScale>
        <cfvo type="min"/>
        <cfvo type="percentile" val="50"/>
        <cfvo type="max"/>
        <color rgb="FFF8696B"/>
        <color rgb="FFFCFCFF"/>
        <color rgb="FF63BE7B"/>
      </colorScale>
    </cfRule>
  </conditionalFormatting>
  <conditionalFormatting sqref="G2:G5">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G2:G6">
    <cfRule type="colorScale" priority="2459">
      <colorScale>
        <cfvo type="min"/>
        <cfvo type="max"/>
        <color rgb="FFFCFCFF"/>
        <color rgb="FF63BE7B"/>
      </colorScale>
    </cfRule>
    <cfRule type="colorScale" priority="2460">
      <colorScale>
        <cfvo type="min"/>
        <cfvo type="percentile" val="50"/>
        <cfvo type="max"/>
        <color rgb="FFF8696B"/>
        <color rgb="FFFCFCFF"/>
        <color rgb="FF63BE7B"/>
      </colorScale>
    </cfRule>
  </conditionalFormatting>
  <conditionalFormatting sqref="H2:H3">
    <cfRule type="colorScale" priority="2461">
      <colorScale>
        <cfvo type="min"/>
        <cfvo type="percentile" val="50"/>
        <cfvo type="max"/>
        <color rgb="FFF8696B"/>
        <color rgb="FFFCFCFF"/>
        <color rgb="FF63BE7B"/>
      </colorScale>
    </cfRule>
  </conditionalFormatting>
  <conditionalFormatting sqref="H2:H5">
    <cfRule type="colorScale" priority="2462">
      <colorScale>
        <cfvo type="min"/>
        <cfvo type="percentile" val="50"/>
        <cfvo type="max"/>
        <color rgb="FFF8696B"/>
        <color rgb="FFFCFCFF"/>
        <color rgb="FF63BE7B"/>
      </colorScale>
    </cfRule>
    <cfRule type="colorScale" priority="2463">
      <colorScale>
        <cfvo type="min"/>
        <cfvo type="max"/>
        <color rgb="FFFCFCFF"/>
        <color rgb="FF63BE7B"/>
      </colorScale>
    </cfRule>
  </conditionalFormatting>
  <conditionalFormatting sqref="H2:H6">
    <cfRule type="colorScale" priority="2464">
      <colorScale>
        <cfvo type="min"/>
        <cfvo type="percentile" val="50"/>
        <cfvo type="max"/>
        <color rgb="FFF8696B"/>
        <color rgb="FFFCFCFF"/>
        <color rgb="FF63BE7B"/>
      </colorScale>
    </cfRule>
  </conditionalFormatting>
  <conditionalFormatting sqref="I2:I5">
    <cfRule type="colorScale" priority="2465">
      <colorScale>
        <cfvo type="min"/>
        <cfvo type="percentile" val="50"/>
        <cfvo type="max"/>
        <color rgb="FFF8696B"/>
        <color rgb="FFFCFCFF"/>
        <color rgb="FF63BE7B"/>
      </colorScale>
    </cfRule>
    <cfRule type="colorScale" priority="2466">
      <colorScale>
        <cfvo type="min"/>
        <cfvo type="max"/>
        <color rgb="FFFCFCFF"/>
        <color rgb="FF63BE7B"/>
      </colorScale>
    </cfRule>
  </conditionalFormatting>
  <conditionalFormatting sqref="I2:I6">
    <cfRule type="colorScale" priority="2467">
      <colorScale>
        <cfvo type="min"/>
        <cfvo type="percentile" val="50"/>
        <cfvo type="max"/>
        <color rgb="FFF8696B"/>
        <color rgb="FFFCFCFF"/>
        <color rgb="FF63BE7B"/>
      </colorScale>
    </cfRule>
  </conditionalFormatting>
  <conditionalFormatting sqref="K2:K5">
    <cfRule type="colorScale" priority="2468">
      <colorScale>
        <cfvo type="min"/>
        <cfvo type="percentile" val="50"/>
        <cfvo type="max"/>
        <color rgb="FFF8696B"/>
        <color rgb="FFFCFCFF"/>
        <color rgb="FF63BE7B"/>
      </colorScale>
    </cfRule>
  </conditionalFormatting>
  <conditionalFormatting sqref="K2:L5">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onditionalFormatting>
  <conditionalFormatting sqref="L2:L5">
    <cfRule type="colorScale" priority="2471">
      <colorScale>
        <cfvo type="min"/>
        <cfvo type="percentile" val="50"/>
        <cfvo type="max"/>
        <color rgb="FFF8696B"/>
        <color rgb="FFFCFCFF"/>
        <color rgb="FF63BE7B"/>
      </colorScale>
    </cfRule>
  </conditionalFormatting>
  <conditionalFormatting sqref="I2:I3">
    <cfRule type="colorScale" priority="2472">
      <colorScale>
        <cfvo type="min"/>
        <cfvo type="percentile" val="50"/>
        <cfvo type="max"/>
        <color rgb="FFF8696B"/>
        <color rgb="FFFCFCFF"/>
        <color rgb="FF63BE7B"/>
      </colorScale>
    </cfRule>
  </conditionalFormatting>
  <conditionalFormatting sqref="O2:O6">
    <cfRule type="colorScale" priority="2473">
      <colorScale>
        <cfvo type="min"/>
        <cfvo type="percentile" val="50"/>
        <cfvo type="max"/>
        <color rgb="FF63BE7B"/>
        <color rgb="FFFCFCFF"/>
        <color rgb="FFF8696B"/>
      </colorScale>
    </cfRule>
  </conditionalFormatting>
  <conditionalFormatting sqref="P2:P3">
    <cfRule type="colorScale" priority="2474">
      <colorScale>
        <cfvo type="min"/>
        <cfvo type="percentile" val="50"/>
        <cfvo type="max"/>
        <color rgb="FF63BE7B"/>
        <color rgb="FFFCFCFF"/>
        <color rgb="FFF8696B"/>
      </colorScale>
    </cfRule>
    <cfRule type="colorScale" priority="2475">
      <colorScale>
        <cfvo type="min"/>
        <cfvo type="max"/>
        <color rgb="FFFCFCFF"/>
        <color rgb="FFF8696B"/>
      </colorScale>
    </cfRule>
  </conditionalFormatting>
  <conditionalFormatting sqref="P2:P6">
    <cfRule type="colorScale" priority="2476">
      <colorScale>
        <cfvo type="min"/>
        <cfvo type="percentile" val="50"/>
        <cfvo type="max"/>
        <color rgb="FF63BE7B"/>
        <color rgb="FFFCFCFF"/>
        <color rgb="FFF8696B"/>
      </colorScale>
    </cfRule>
  </conditionalFormatting>
  <conditionalFormatting sqref="Q2:Q3">
    <cfRule type="colorScale" priority="2477">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Q2:Q6">
    <cfRule type="colorScale" priority="2479">
      <colorScale>
        <cfvo type="min"/>
        <cfvo type="percentile" val="50"/>
        <cfvo type="max"/>
        <color rgb="FFF8696B"/>
        <color rgb="FFFCFCFF"/>
        <color rgb="FF63BE7B"/>
      </colorScale>
    </cfRule>
  </conditionalFormatting>
  <conditionalFormatting sqref="R2:R6">
    <cfRule type="colorScale" priority="2480">
      <colorScale>
        <cfvo type="min"/>
        <cfvo type="max"/>
        <color rgb="FFFCFCFF"/>
        <color rgb="FF63BE7B"/>
      </colorScale>
    </cfRule>
  </conditionalFormatting>
  <conditionalFormatting sqref="R2:S3">
    <cfRule type="colorScale" priority="2481">
      <colorScale>
        <cfvo type="min"/>
        <cfvo type="max"/>
        <color rgb="FFFCFCFF"/>
        <color rgb="FF63BE7B"/>
      </colorScale>
    </cfRule>
  </conditionalFormatting>
  <conditionalFormatting sqref="R2:S6">
    <cfRule type="colorScale" priority="2482">
      <colorScale>
        <cfvo type="min"/>
        <cfvo type="percentile" val="50"/>
        <cfvo type="max"/>
        <color rgb="FFF8696B"/>
        <color rgb="FFFCFCFF"/>
        <color rgb="FF63BE7B"/>
      </colorScale>
    </cfRule>
    <cfRule type="colorScale" priority="2483">
      <colorScale>
        <cfvo type="min"/>
        <cfvo type="max"/>
        <color rgb="FFFCFCFF"/>
        <color rgb="FF63BE7B"/>
      </colorScale>
    </cfRule>
  </conditionalFormatting>
  <conditionalFormatting sqref="S2:S6">
    <cfRule type="colorScale" priority="2484">
      <colorScale>
        <cfvo type="min"/>
        <cfvo type="max"/>
        <color rgb="FFFCFCFF"/>
        <color rgb="FF63BE7B"/>
      </colorScale>
    </cfRule>
  </conditionalFormatting>
  <conditionalFormatting sqref="T2:T3">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onditionalFormatting>
  <conditionalFormatting sqref="T2:T6">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onditionalFormatting>
  <conditionalFormatting sqref="U2:U3">
    <cfRule type="colorScale" priority="2489">
      <colorScale>
        <cfvo type="min"/>
        <cfvo type="percentile" val="50"/>
        <cfvo type="max"/>
        <color rgb="FFF8696B"/>
        <color rgb="FFFCFCFF"/>
        <color rgb="FF63BE7B"/>
      </colorScale>
    </cfRule>
  </conditionalFormatting>
  <conditionalFormatting sqref="U2:U6">
    <cfRule type="colorScale" priority="2490">
      <colorScale>
        <cfvo type="min"/>
        <cfvo type="max"/>
        <color rgb="FFFCFCFF"/>
        <color rgb="FF63BE7B"/>
      </colorScale>
    </cfRule>
    <cfRule type="colorScale" priority="2491">
      <colorScale>
        <cfvo type="min"/>
        <cfvo type="percentile" val="50"/>
        <cfvo type="max"/>
        <color rgb="FFF8696B"/>
        <color rgb="FFFCFCFF"/>
        <color rgb="FF63BE7B"/>
      </colorScale>
    </cfRule>
  </conditionalFormatting>
  <conditionalFormatting sqref="V2:V6">
    <cfRule type="colorScale" priority="2492">
      <colorScale>
        <cfvo type="min"/>
        <cfvo type="max"/>
        <color rgb="FFFFEF9C"/>
        <color rgb="FF63BE7B"/>
      </colorScale>
    </cfRule>
    <cfRule type="colorScale" priority="2493">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495">
      <colorScale>
        <cfvo type="min"/>
        <cfvo type="max"/>
        <color rgb="FF63BE7B"/>
        <color rgb="FFFCFCFF"/>
      </colorScale>
    </cfRule>
    <cfRule type="colorScale" priority="2496">
      <colorScale>
        <cfvo type="min"/>
        <cfvo type="percentile" val="50"/>
        <cfvo type="max"/>
        <color rgb="FF63BE7B"/>
        <color rgb="FFFCFCFF"/>
        <color rgb="FFF8696B"/>
      </colorScale>
    </cfRule>
    <cfRule type="colorScale" priority="2497">
      <colorScale>
        <cfvo type="min"/>
        <cfvo type="max"/>
        <color rgb="FFFFEF9C"/>
        <color rgb="FF63BE7B"/>
      </colorScale>
    </cfRule>
    <cfRule type="colorScale" priority="2498">
      <colorScale>
        <cfvo type="min"/>
        <cfvo type="max"/>
        <color rgb="FFFFEF9C"/>
        <color rgb="FF63BE7B"/>
      </colorScale>
    </cfRule>
    <cfRule type="colorScale" priority="2499">
      <colorScale>
        <cfvo type="min"/>
        <cfvo type="max"/>
        <color rgb="FFFFEF9C"/>
        <color rgb="FF63BE7B"/>
      </colorScale>
    </cfRule>
  </conditionalFormatting>
  <conditionalFormatting sqref="W2:W3">
    <cfRule type="colorScale" priority="2500">
      <colorScale>
        <cfvo type="min"/>
        <cfvo type="percentile" val="50"/>
        <cfvo type="max"/>
        <color rgb="FF63BE7B"/>
        <color rgb="FFFCFCFF"/>
        <color rgb="FFF8696B"/>
      </colorScale>
    </cfRule>
  </conditionalFormatting>
  <conditionalFormatting sqref="W2:W6">
    <cfRule type="colorScale" priority="2501">
      <colorScale>
        <cfvo type="min"/>
        <cfvo type="percentile" val="50"/>
        <cfvo type="max"/>
        <color rgb="FF63BE7B"/>
        <color rgb="FFFCFCFF"/>
        <color rgb="FFF8696B"/>
      </colorScale>
    </cfRule>
  </conditionalFormatting>
  <conditionalFormatting sqref="E2:E7">
    <cfRule type="colorScale" priority="2502">
      <colorScale>
        <cfvo type="min"/>
        <cfvo type="max"/>
        <color rgb="FFFCFCFF"/>
        <color rgb="FF63BE7B"/>
      </colorScale>
    </cfRule>
  </conditionalFormatting>
  <conditionalFormatting sqref="F2:F7">
    <cfRule type="colorScale" priority="2503">
      <colorScale>
        <cfvo type="min"/>
        <cfvo type="max"/>
        <color rgb="FFFCFCFF"/>
        <color rgb="FF63BE7B"/>
      </colorScale>
    </cfRule>
  </conditionalFormatting>
  <conditionalFormatting sqref="G2:G7">
    <cfRule type="colorScale" priority="2504">
      <colorScale>
        <cfvo type="min"/>
        <cfvo type="max"/>
        <color rgb="FFFCFCFF"/>
        <color rgb="FF63BE7B"/>
      </colorScale>
    </cfRule>
  </conditionalFormatting>
  <conditionalFormatting sqref="H2:H7">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I2:I7">
    <cfRule type="colorScale" priority="2507">
      <colorScale>
        <cfvo type="min"/>
        <cfvo type="percentile" val="50"/>
        <cfvo type="max"/>
        <color rgb="FFF8696B"/>
        <color rgb="FFFCFCFF"/>
        <color rgb="FF63BE7B"/>
      </colorScale>
    </cfRule>
  </conditionalFormatting>
  <conditionalFormatting sqref="K2:K7">
    <cfRule type="colorScale" priority="2508">
      <colorScale>
        <cfvo type="min"/>
        <cfvo type="percentile" val="50"/>
        <cfvo type="max"/>
        <color rgb="FFF8696B"/>
        <color rgb="FFFCFCFF"/>
        <color rgb="FF63BE7B"/>
      </colorScale>
    </cfRule>
  </conditionalFormatting>
  <conditionalFormatting sqref="L2:L7">
    <cfRule type="colorScale" priority="2509">
      <colorScale>
        <cfvo type="min"/>
        <cfvo type="percentile" val="50"/>
        <cfvo type="max"/>
        <color rgb="FFF8696B"/>
        <color rgb="FFFCFCFF"/>
        <color rgb="FF63BE7B"/>
      </colorScale>
    </cfRule>
  </conditionalFormatting>
  <conditionalFormatting sqref="O2:O7">
    <cfRule type="colorScale" priority="2510">
      <colorScale>
        <cfvo type="min"/>
        <cfvo type="percentile" val="50"/>
        <cfvo type="max"/>
        <color rgb="FF63BE7B"/>
        <color rgb="FFFCFCFF"/>
        <color rgb="FFF8696B"/>
      </colorScale>
    </cfRule>
  </conditionalFormatting>
  <conditionalFormatting sqref="P2:P7">
    <cfRule type="colorScale" priority="2511">
      <colorScale>
        <cfvo type="min"/>
        <cfvo type="percentile" val="50"/>
        <cfvo type="max"/>
        <color rgb="FF63BE7B"/>
        <color rgb="FFFCFCFF"/>
        <color rgb="FFF8696B"/>
      </colorScale>
    </cfRule>
  </conditionalFormatting>
  <conditionalFormatting sqref="Q2:Q7">
    <cfRule type="colorScale" priority="2512">
      <colorScale>
        <cfvo type="min"/>
        <cfvo type="percentile" val="50"/>
        <cfvo type="max"/>
        <color rgb="FFF8696B"/>
        <color rgb="FFFCFCFF"/>
        <color rgb="FF63BE7B"/>
      </colorScale>
    </cfRule>
  </conditionalFormatting>
  <conditionalFormatting sqref="R2:R7">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onditionalFormatting>
  <conditionalFormatting sqref="S2:S7">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T2:T7">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onditionalFormatting>
  <conditionalFormatting sqref="U2:U7">
    <cfRule type="colorScale" priority="2519">
      <colorScale>
        <cfvo type="min"/>
        <cfvo type="percentile" val="50"/>
        <cfvo type="max"/>
        <color rgb="FFF8696B"/>
        <color rgb="FFFCFCFF"/>
        <color rgb="FF63BE7B"/>
      </colorScale>
    </cfRule>
  </conditionalFormatting>
  <conditionalFormatting sqref="V2:V7">
    <cfRule type="colorScale" priority="2520">
      <colorScale>
        <cfvo type="min"/>
        <cfvo type="percentile" val="50"/>
        <cfvo type="max"/>
        <color rgb="FF63BE7B"/>
        <color rgb="FFFCFCFF"/>
        <color rgb="FFF8696B"/>
      </colorScale>
    </cfRule>
  </conditionalFormatting>
  <conditionalFormatting sqref="W2:W7">
    <cfRule type="colorScale" priority="2521">
      <colorScale>
        <cfvo type="min"/>
        <cfvo type="percentile" val="50"/>
        <cfvo type="max"/>
        <color rgb="FF63BE7B"/>
        <color rgb="FFFCFCFF"/>
        <color rgb="FFF8696B"/>
      </colorScale>
    </cfRule>
  </conditionalFormatting>
  <conditionalFormatting sqref="J4:J5">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J6">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onditionalFormatting>
  <conditionalFormatting sqref="J7">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J9:J10">
    <cfRule type="colorScale" priority="1919">
      <colorScale>
        <cfvo type="min"/>
        <cfvo type="max"/>
        <color rgb="FFFCFCFF"/>
        <color rgb="FF63BE7B"/>
      </colorScale>
    </cfRule>
  </conditionalFormatting>
  <conditionalFormatting sqref="J9">
    <cfRule type="colorScale" priority="1920">
      <colorScale>
        <cfvo type="min"/>
        <cfvo type="max"/>
        <color rgb="FFFCFCFF"/>
        <color rgb="FF63BE7B"/>
      </colorScale>
    </cfRule>
  </conditionalFormatting>
  <conditionalFormatting sqref="J2:J3">
    <cfRule type="colorScale" priority="1926">
      <colorScale>
        <cfvo type="min"/>
        <cfvo type="max"/>
        <color rgb="FFFCFCFF"/>
        <color rgb="FF63BE7B"/>
      </colorScale>
    </cfRule>
  </conditionalFormatting>
  <conditionalFormatting sqref="J2:J5">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onditionalFormatting>
  <conditionalFormatting sqref="J2:J6">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J2:J7">
    <cfRule type="colorScale" priority="1931">
      <colorScale>
        <cfvo type="min"/>
        <cfvo type="max"/>
        <color rgb="FFFCFCFF"/>
        <color rgb="FF63BE7B"/>
      </colorScale>
    </cfRule>
  </conditionalFormatting>
  <conditionalFormatting sqref="M4:M5">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onditionalFormatting>
  <conditionalFormatting sqref="M6:N6">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max"/>
        <color rgb="FFFCFCFF"/>
        <color rgb="FF63BE7B"/>
      </colorScale>
    </cfRule>
    <cfRule type="colorScale" priority="1877">
      <colorScale>
        <cfvo type="min"/>
        <cfvo type="max"/>
        <color rgb="FFFCFCFF"/>
        <color rgb="FF63BE7B"/>
      </colorScale>
    </cfRule>
  </conditionalFormatting>
  <conditionalFormatting sqref="M7:N7">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max"/>
        <color rgb="FFFCFCFF"/>
        <color rgb="FF63BE7B"/>
      </colorScale>
    </cfRule>
  </conditionalFormatting>
  <conditionalFormatting sqref="M9:M10">
    <cfRule type="colorScale" priority="1881">
      <colorScale>
        <cfvo type="min"/>
        <cfvo type="max"/>
        <color rgb="FFFCFCFF"/>
        <color rgb="FF63BE7B"/>
      </colorScale>
    </cfRule>
  </conditionalFormatting>
  <conditionalFormatting sqref="M9:N9">
    <cfRule type="colorScale" priority="1882">
      <colorScale>
        <cfvo type="min"/>
        <cfvo type="max"/>
        <color rgb="FFFCFCFF"/>
        <color rgb="FF63BE7B"/>
      </colorScale>
    </cfRule>
  </conditionalFormatting>
  <conditionalFormatting sqref="M2:M3">
    <cfRule type="colorScale" priority="1888">
      <colorScale>
        <cfvo type="min"/>
        <cfvo type="max"/>
        <color rgb="FFFCFCFF"/>
        <color rgb="FF63BE7B"/>
      </colorScale>
    </cfRule>
  </conditionalFormatting>
  <conditionalFormatting sqref="M2:M5">
    <cfRule type="colorScale" priority="1889">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M2:M6">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onditionalFormatting>
  <conditionalFormatting sqref="M2:M7">
    <cfRule type="colorScale" priority="1893">
      <colorScale>
        <cfvo type="min"/>
        <cfvo type="max"/>
        <color rgb="FFFCFCFF"/>
        <color rgb="FF63BE7B"/>
      </colorScale>
    </cfRule>
  </conditionalFormatting>
  <conditionalFormatting sqref="N4:N5">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onditionalFormatting>
  <conditionalFormatting sqref="N9:N10">
    <cfRule type="colorScale" priority="1844">
      <colorScale>
        <cfvo type="min"/>
        <cfvo type="max"/>
        <color rgb="FFFCFCFF"/>
        <color rgb="FF63BE7B"/>
      </colorScale>
    </cfRule>
  </conditionalFormatting>
  <conditionalFormatting sqref="N2:N3">
    <cfRule type="colorScale" priority="1850">
      <colorScale>
        <cfvo type="min"/>
        <cfvo type="max"/>
        <color rgb="FFFCFCFF"/>
        <color rgb="FF63BE7B"/>
      </colorScale>
    </cfRule>
  </conditionalFormatting>
  <conditionalFormatting sqref="N2:N5">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N2:N6">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N2:N7">
    <cfRule type="colorScale" priority="1855">
      <colorScale>
        <cfvo type="min"/>
        <cfvo type="max"/>
        <color rgb="FFFCFCFF"/>
        <color rgb="FF63BE7B"/>
      </colorScale>
    </cfRule>
  </conditionalFormatting>
  <conditionalFormatting sqref="D12">
    <cfRule type="colorScale" priority="1300">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63BE7B"/>
      </colorScale>
    </cfRule>
  </conditionalFormatting>
  <conditionalFormatting sqref="D14">
    <cfRule type="colorScale" priority="1329">
      <colorScale>
        <cfvo type="min"/>
        <cfvo type="percentile" val="50"/>
        <cfvo type="max"/>
        <color rgb="FFF8696B"/>
        <color rgb="FFFCFCFF"/>
        <color rgb="FF63BE7B"/>
      </colorScale>
    </cfRule>
  </conditionalFormatting>
  <conditionalFormatting sqref="D15">
    <cfRule type="colorScale" priority="1159">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87">
      <colorScale>
        <cfvo type="min"/>
        <cfvo type="percentile" val="50"/>
        <cfvo type="max"/>
        <color rgb="FFF8696B"/>
        <color rgb="FFFCFCFF"/>
        <color rgb="FF63BE7B"/>
      </colorScale>
    </cfRule>
  </conditionalFormatting>
  <conditionalFormatting sqref="E12">
    <cfRule type="colorScale" priority="1299">
      <colorScale>
        <cfvo type="min"/>
        <cfvo type="max"/>
        <color rgb="FFFCFCFF"/>
        <color rgb="FF63BE7B"/>
      </colorScale>
    </cfRule>
    <cfRule type="colorScale" priority="1306">
      <colorScale>
        <cfvo type="min"/>
        <cfvo type="max"/>
        <color rgb="FFFCFCFF"/>
        <color rgb="FF63BE7B"/>
      </colorScale>
    </cfRule>
  </conditionalFormatting>
  <conditionalFormatting sqref="E14">
    <cfRule type="colorScale" priority="1330">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max"/>
        <color rgb="FFFCFCFF"/>
        <color rgb="FF63BE7B"/>
      </colorScale>
    </cfRule>
  </conditionalFormatting>
  <conditionalFormatting sqref="E15">
    <cfRule type="colorScale" priority="1169">
      <colorScale>
        <cfvo type="min"/>
        <cfvo type="max"/>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fRule type="colorScale" priority="1192">
      <colorScale>
        <cfvo type="min"/>
        <cfvo type="max"/>
        <color rgb="FFFCFCFF"/>
        <color rgb="FF63BE7B"/>
      </colorScale>
    </cfRule>
  </conditionalFormatting>
  <conditionalFormatting sqref="F14">
    <cfRule type="colorScale" priority="1338">
      <colorScale>
        <cfvo type="min"/>
        <cfvo type="max"/>
        <color rgb="FFFCFCFF"/>
        <color rgb="FF63BE7B"/>
      </colorScale>
    </cfRule>
  </conditionalFormatting>
  <conditionalFormatting sqref="F14">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FEB84"/>
        <color rgb="FF63BE7B"/>
      </colorScale>
    </cfRule>
    <cfRule type="colorScale" priority="1336">
      <colorScale>
        <cfvo type="min"/>
        <cfvo type="max"/>
        <color rgb="FFFFEF9C"/>
        <color rgb="FF63BE7B"/>
      </colorScale>
    </cfRule>
    <cfRule type="colorScale" priority="1337">
      <colorScale>
        <cfvo type="min"/>
        <cfvo type="max"/>
        <color rgb="FFFCFCFF"/>
        <color rgb="FF63BE7B"/>
      </colorScale>
    </cfRule>
  </conditionalFormatting>
  <conditionalFormatting sqref="F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G14">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onditionalFormatting>
  <conditionalFormatting sqref="G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H12">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307">
      <colorScale>
        <cfvo type="min"/>
        <cfvo type="max"/>
        <color rgb="FFFCFCFF"/>
        <color rgb="FF63BE7B"/>
      </colorScale>
    </cfRule>
  </conditionalFormatting>
  <conditionalFormatting sqref="H14">
    <cfRule type="colorScale" priority="1326">
      <colorScale>
        <cfvo type="min"/>
        <cfvo type="percentile" val="50"/>
        <cfvo type="max"/>
        <color rgb="FFF8696B"/>
        <color rgb="FFFCFCFF"/>
        <color rgb="FF5A8AC6"/>
      </colorScale>
    </cfRule>
  </conditionalFormatting>
  <conditionalFormatting sqref="H14">
    <cfRule type="colorScale" priority="1342">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H15">
    <cfRule type="colorScale" priority="1162">
      <colorScale>
        <cfvo type="min"/>
        <cfvo type="percentile" val="50"/>
        <cfvo type="max"/>
        <color rgb="FFF8696B"/>
        <color rgb="FFFCFCFF"/>
        <color rgb="FF5A8AC6"/>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onditionalFormatting>
  <conditionalFormatting sqref="I15">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onditionalFormatting>
  <conditionalFormatting sqref="I12">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I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5A8AC6"/>
      </colorScale>
    </cfRule>
    <cfRule type="colorScale" priority="1354">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onditionalFormatting>
  <conditionalFormatting sqref="I15">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5A8AC6"/>
      </colorScale>
    </cfRule>
    <cfRule type="colorScale" priority="1214">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onditionalFormatting>
  <conditionalFormatting sqref="I15">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K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onditionalFormatting>
  <conditionalFormatting sqref="K14:L1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onditionalFormatting>
  <conditionalFormatting sqref="K15:L15">
    <cfRule type="colorScale" priority="1181">
      <colorScale>
        <cfvo type="min"/>
        <cfvo type="max"/>
        <color rgb="FFFCFCFF"/>
        <color rgb="FF63BE7B"/>
      </colorScale>
    </cfRule>
    <cfRule type="colorScale" priority="1223">
      <colorScale>
        <cfvo type="min"/>
        <cfvo type="max"/>
        <color rgb="FFFCFCFF"/>
        <color rgb="FF63BE7B"/>
      </colorScale>
    </cfRule>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L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O12">
    <cfRule type="colorScale" priority="1296">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onditionalFormatting>
  <conditionalFormatting sqref="O15">
    <cfRule type="colorScale" priority="1160">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183">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percentile" val="50"/>
        <cfvo type="max"/>
        <color rgb="FF63BE7B"/>
        <color rgb="FFFCFCFF"/>
        <color rgb="FFF8696B"/>
      </colorScale>
    </cfRule>
  </conditionalFormatting>
  <conditionalFormatting sqref="P12">
    <cfRule type="colorScale" priority="1295">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13">
      <colorScale>
        <cfvo type="min"/>
        <cfvo type="percentile" val="50"/>
        <cfvo type="max"/>
        <color rgb="FF63BE7B"/>
        <color rgb="FFFCFCFF"/>
        <color rgb="FFF8696B"/>
      </colorScale>
    </cfRule>
  </conditionalFormatting>
  <conditionalFormatting sqref="P15">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CFCFF"/>
        <color rgb="FFF8696B"/>
      </colorScale>
    </cfRule>
    <cfRule type="colorScale" priority="1234">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onditionalFormatting>
  <conditionalFormatting sqref="Q12">
    <cfRule type="colorScale" priority="1293">
      <colorScale>
        <cfvo type="min"/>
        <cfvo type="percentile" val="50"/>
        <cfvo type="max"/>
        <color rgb="FFF8696B"/>
        <color rgb="FFFCFCFF"/>
        <color rgb="FF63BE7B"/>
      </colorScale>
    </cfRule>
    <cfRule type="colorScale" priority="1294">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F8696B"/>
        <color rgb="FFFCFCFF"/>
        <color rgb="FF63BE7B"/>
      </colorScale>
    </cfRule>
  </conditionalFormatting>
  <conditionalFormatting sqref="Q15">
    <cfRule type="colorScale" priority="1184">
      <colorScale>
        <cfvo type="min"/>
        <cfvo type="max"/>
        <color rgb="FFFFEF9C"/>
        <color rgb="FF63BE7B"/>
      </colorScale>
    </cfRule>
    <cfRule type="colorScale" priority="1236">
      <colorScale>
        <cfvo type="min"/>
        <cfvo type="percentile" val="50"/>
        <cfvo type="max"/>
        <color rgb="FFF8696B"/>
        <color rgb="FFFCFCFF"/>
        <color rgb="FF63BE7B"/>
      </colorScale>
    </cfRule>
    <cfRule type="colorScale" priority="1237">
      <colorScale>
        <cfvo type="min"/>
        <cfvo type="max"/>
        <color rgb="FFFFEF9C"/>
        <color rgb="FF63BE7B"/>
      </colorScale>
    </cfRule>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Q12:U12 W12">
    <cfRule type="colorScale" priority="1301">
      <colorScale>
        <cfvo type="min"/>
        <cfvo type="max"/>
        <color rgb="FFFFEF9C"/>
        <color rgb="FF63BE7B"/>
      </colorScale>
    </cfRule>
    <cfRule type="colorScale" priority="1302">
      <colorScale>
        <cfvo type="min"/>
        <cfvo type="max"/>
        <color rgb="FFFFEF9C"/>
        <color rgb="FF63BE7B"/>
      </colorScale>
    </cfRule>
    <cfRule type="colorScale" priority="1303">
      <colorScale>
        <cfvo type="min"/>
        <cfvo type="max"/>
        <color rgb="FFFFEF9C"/>
        <color rgb="FF63BE7B"/>
      </colorScale>
    </cfRule>
  </conditionalFormatting>
  <conditionalFormatting sqref="Q13:U13 W13">
    <cfRule type="colorScale" priority="1323">
      <colorScale>
        <cfvo type="min"/>
        <cfvo type="max"/>
        <color rgb="FFFFEF9C"/>
        <color rgb="FF63BE7B"/>
      </colorScale>
    </cfRule>
  </conditionalFormatting>
  <conditionalFormatting sqref="Q14:U14 W14">
    <cfRule type="colorScale" priority="1285">
      <colorScale>
        <cfvo type="min"/>
        <cfvo type="max"/>
        <color rgb="FFFFEF9C"/>
        <color rgb="FF63BE7B"/>
      </colorScale>
    </cfRule>
  </conditionalFormatting>
  <conditionalFormatting sqref="Q15:W15">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R15">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R12:S12">
    <cfRule type="colorScale" priority="1292">
      <colorScale>
        <cfvo type="min"/>
        <cfvo type="max"/>
        <color rgb="FFFCFCFF"/>
        <color rgb="FF63BE7B"/>
      </colorScale>
    </cfRule>
    <cfRule type="colorScale" priority="1316">
      <colorScale>
        <cfvo type="min"/>
        <cfvo type="max"/>
        <color rgb="FFFFEF9C"/>
        <color rgb="FF63BE7B"/>
      </colorScale>
    </cfRule>
    <cfRule type="colorScale" priority="1317">
      <colorScale>
        <cfvo type="min"/>
        <cfvo type="max"/>
        <color rgb="FFFCFCFF"/>
        <color rgb="FF63BE7B"/>
      </colorScale>
    </cfRule>
  </conditionalFormatting>
  <conditionalFormatting sqref="R15:S15">
    <cfRule type="colorScale" priority="1185">
      <colorScale>
        <cfvo type="min"/>
        <cfvo type="max"/>
        <color rgb="FFFFEF9C"/>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onditionalFormatting>
  <conditionalFormatting sqref="S15">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2">
    <cfRule type="colorScale" priority="1291">
      <colorScale>
        <cfvo type="min"/>
        <cfvo type="max"/>
        <color rgb="FFFCFCFF"/>
        <color rgb="FF63BE7B"/>
      </colorScale>
    </cfRule>
    <cfRule type="colorScale" priority="1318">
      <colorScale>
        <cfvo type="min"/>
        <cfvo type="max"/>
        <color rgb="FFFFEF9C"/>
        <color rgb="FF63BE7B"/>
      </colorScale>
    </cfRule>
    <cfRule type="colorScale" priority="1319">
      <colorScale>
        <cfvo type="min"/>
        <cfvo type="max"/>
        <color rgb="FFFCFCFF"/>
        <color rgb="FF63BE7B"/>
      </colorScale>
    </cfRule>
  </conditionalFormatting>
  <conditionalFormatting sqref="T15">
    <cfRule type="colorScale" priority="1186">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U13 W13">
    <cfRule type="colorScale" priority="1324">
      <colorScale>
        <cfvo type="min"/>
        <cfvo type="max"/>
        <color rgb="FFFFEF9C"/>
        <color rgb="FF63BE7B"/>
      </colorScale>
    </cfRule>
    <cfRule type="colorScale" priority="1325">
      <colorScale>
        <cfvo type="min"/>
        <cfvo type="max"/>
        <color rgb="FFFFEF9C"/>
        <color rgb="FF63BE7B"/>
      </colorScale>
    </cfRule>
  </conditionalFormatting>
  <conditionalFormatting sqref="U12">
    <cfRule type="colorScale" priority="1290">
      <colorScale>
        <cfvo type="min"/>
        <cfvo type="max"/>
        <color rgb="FFFCFCFF"/>
        <color rgb="FF63BE7B"/>
      </colorScale>
    </cfRule>
    <cfRule type="colorScale" priority="1320">
      <colorScale>
        <cfvo type="min"/>
        <cfvo type="max"/>
        <color rgb="FFFCFCFF"/>
        <color rgb="FF63BE7B"/>
      </colorScale>
    </cfRule>
  </conditionalFormatting>
  <conditionalFormatting sqref="U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U15:W15">
    <cfRule type="colorScale" priority="1167">
      <colorScale>
        <cfvo type="min"/>
        <cfvo type="max"/>
        <color rgb="FFFFEF9C"/>
        <color rgb="FF63BE7B"/>
      </colorScale>
    </cfRule>
    <cfRule type="colorScale" priority="1269">
      <colorScale>
        <cfvo type="min"/>
        <cfvo type="max"/>
        <color rgb="FFFFEF9C"/>
        <color rgb="FF63BE7B"/>
      </colorScale>
    </cfRule>
  </conditionalFormatting>
  <conditionalFormatting sqref="V12">
    <cfRule type="colorScale" priority="1280">
      <colorScale>
        <cfvo type="min"/>
        <cfvo type="max"/>
        <color rgb="FFFFEF9C"/>
        <color rgb="FF63BE7B"/>
      </colorScale>
    </cfRule>
  </conditionalFormatting>
  <conditionalFormatting sqref="V13">
    <cfRule type="colorScale" priority="1281">
      <colorScale>
        <cfvo type="min"/>
        <cfvo type="max"/>
        <color rgb="FFFFEF9C"/>
        <color rgb="FF63BE7B"/>
      </colorScale>
    </cfRule>
    <cfRule type="colorScale" priority="1282">
      <colorScale>
        <cfvo type="min"/>
        <cfvo type="max"/>
        <color rgb="FFFFEF9C"/>
        <color rgb="FF63BE7B"/>
      </colorScale>
    </cfRule>
  </conditionalFormatting>
  <conditionalFormatting sqref="V14">
    <cfRule type="colorScale" priority="1283">
      <colorScale>
        <cfvo type="min"/>
        <cfvo type="max"/>
        <color rgb="FFFFEF9C"/>
        <color rgb="FF63BE7B"/>
      </colorScale>
    </cfRule>
    <cfRule type="colorScale" priority="1284">
      <colorScale>
        <cfvo type="min"/>
        <cfvo type="percentile" val="50"/>
        <cfvo type="max"/>
        <color rgb="FFF8696B"/>
        <color rgb="FFFFEB84"/>
        <color rgb="FF63BE7B"/>
      </colorScale>
    </cfRule>
  </conditionalFormatting>
  <conditionalFormatting sqref="V15">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2">
      <colorScale>
        <cfvo type="min"/>
        <cfvo type="max"/>
        <color rgb="FF63BE7B"/>
        <color rgb="FFFCFCFF"/>
      </colorScale>
    </cfRule>
    <cfRule type="colorScale" priority="1273">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75">
      <colorScale>
        <cfvo type="min"/>
        <cfvo type="max"/>
        <color rgb="FFFFEF9C"/>
        <color rgb="FF63BE7B"/>
      </colorScale>
    </cfRule>
  </conditionalFormatting>
  <conditionalFormatting sqref="W12 U12">
    <cfRule type="colorScale" priority="1304">
      <colorScale>
        <cfvo type="min"/>
        <cfvo type="max"/>
        <color rgb="FFFFEF9C"/>
        <color rgb="FF63BE7B"/>
      </colorScale>
    </cfRule>
  </conditionalFormatting>
  <conditionalFormatting sqref="W12">
    <cfRule type="colorScale" priority="1289">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onditionalFormatting>
  <conditionalFormatting sqref="U14 W14">
    <cfRule type="colorScale" priority="1286">
      <colorScale>
        <cfvo type="min"/>
        <cfvo type="max"/>
        <color rgb="FFFFEF9C"/>
        <color rgb="FF63BE7B"/>
      </colorScale>
    </cfRule>
    <cfRule type="colorScale" priority="1287">
      <colorScale>
        <cfvo type="min"/>
        <cfvo type="max"/>
        <color rgb="FFFFEF9C"/>
        <color rgb="FF63BE7B"/>
      </colorScale>
    </cfRule>
    <cfRule type="colorScale" priority="1288">
      <colorScale>
        <cfvo type="min"/>
        <cfvo type="max"/>
        <color rgb="FFFFEF9C"/>
        <color rgb="FF63BE7B"/>
      </colorScale>
    </cfRule>
  </conditionalFormatting>
  <conditionalFormatting sqref="W15">
    <cfRule type="colorScale" priority="1276">
      <colorScale>
        <cfvo type="min"/>
        <cfvo type="percentile" val="50"/>
        <cfvo type="max"/>
        <color rgb="FF63BE7B"/>
        <color rgb="FFFCFCFF"/>
        <color rgb="FFF8696B"/>
      </colorScale>
    </cfRule>
    <cfRule type="colorScale" priority="1277">
      <colorScale>
        <cfvo type="min"/>
        <cfvo type="max"/>
        <color rgb="FF63BE7B"/>
        <color rgb="FFFCFCFF"/>
      </colorScale>
    </cfRule>
    <cfRule type="colorScale" priority="1278">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O16">
    <cfRule type="colorScale" priority="1138">
      <colorScale>
        <cfvo type="min"/>
        <cfvo type="percentile" val="50"/>
        <cfvo type="max"/>
        <color rgb="FF63BE7B"/>
        <color rgb="FFFCFCFF"/>
        <color rgb="FFF8696B"/>
      </colorScale>
    </cfRule>
  </conditionalFormatting>
  <conditionalFormatting sqref="O17">
    <cfRule type="colorScale" priority="1134">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onditionalFormatting>
  <conditionalFormatting sqref="O18">
    <cfRule type="colorScale" priority="1129">
      <colorScale>
        <cfvo type="min"/>
        <cfvo type="percentile" val="50"/>
        <cfvo type="max"/>
        <color rgb="FF63BE7B"/>
        <color rgb="FFFCFCFF"/>
        <color rgb="FFF8696B"/>
      </colorScale>
    </cfRule>
    <cfRule type="colorScale" priority="1130">
      <colorScale>
        <cfvo type="min"/>
        <cfvo type="percentile" val="50"/>
        <cfvo type="max"/>
        <color rgb="FF63BE7B"/>
        <color rgb="FFFCFCFF"/>
        <color rgb="FFF8696B"/>
      </colorScale>
    </cfRule>
  </conditionalFormatting>
  <conditionalFormatting sqref="Q18:S18">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Q16:W16">
    <cfRule type="colorScale" priority="1149">
      <colorScale>
        <cfvo type="min"/>
        <cfvo type="max"/>
        <color rgb="FFFFEF9C"/>
        <color rgb="FF63BE7B"/>
      </colorScale>
    </cfRule>
  </conditionalFormatting>
  <conditionalFormatting sqref="Q17:W17">
    <cfRule type="colorScale" priority="1153">
      <colorScale>
        <cfvo type="min"/>
        <cfvo type="max"/>
        <color rgb="FFFFEF9C"/>
        <color rgb="FF63BE7B"/>
      </colorScale>
    </cfRule>
    <cfRule type="colorScale" priority="1154">
      <colorScale>
        <cfvo type="min"/>
        <cfvo type="max"/>
        <color rgb="FFFFEF9C"/>
        <color rgb="FF63BE7B"/>
      </colorScale>
    </cfRule>
  </conditionalFormatting>
  <conditionalFormatting sqref="T18">
    <cfRule type="colorScale" priority="1133">
      <colorScale>
        <cfvo type="min"/>
        <cfvo type="max"/>
        <color rgb="FFFFEF9C"/>
        <color rgb="FF63BE7B"/>
      </colorScale>
    </cfRule>
  </conditionalFormatting>
  <conditionalFormatting sqref="U18:W18">
    <cfRule type="colorScale" priority="1156">
      <colorScale>
        <cfvo type="min"/>
        <cfvo type="max"/>
        <color rgb="FFFFEF9C"/>
        <color rgb="FF63BE7B"/>
      </colorScale>
    </cfRule>
    <cfRule type="colorScale" priority="1157">
      <colorScale>
        <cfvo type="min"/>
        <cfvo type="percentile" val="50"/>
        <cfvo type="max"/>
        <color rgb="FFF8696B"/>
        <color rgb="FFFFEB84"/>
        <color rgb="FF63BE7B"/>
      </colorScale>
    </cfRule>
  </conditionalFormatting>
  <conditionalFormatting sqref="J14">
    <cfRule type="colorScale" priority="1126">
      <colorScale>
        <cfvo type="min"/>
        <cfvo type="max"/>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onditionalFormatting>
  <conditionalFormatting sqref="J15">
    <cfRule type="colorScale" priority="1119">
      <colorScale>
        <cfvo type="min"/>
        <cfvo type="max"/>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onditionalFormatting>
  <conditionalFormatting sqref="N14">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max"/>
        <color rgb="FFFCFCFF"/>
        <color rgb="FF63BE7B"/>
      </colorScale>
    </cfRule>
  </conditionalFormatting>
  <conditionalFormatting sqref="O14">
    <cfRule type="colorScale" priority="1360">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onditionalFormatting>
  <conditionalFormatting sqref="P14">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max"/>
        <color rgb="FFFCFCFF"/>
        <color rgb="FFF8696B"/>
      </colorScale>
    </cfRule>
  </conditionalFormatting>
  <conditionalFormatting sqref="Q14">
    <cfRule type="colorScale" priority="1367">
      <colorScale>
        <cfvo type="min"/>
        <cfvo type="percentile" val="50"/>
        <cfvo type="max"/>
        <color rgb="FFF8696B"/>
        <color rgb="FFFCFCFF"/>
        <color rgb="FF63BE7B"/>
      </colorScale>
    </cfRule>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R14:S14">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CFCFF"/>
        <color rgb="FF63BE7B"/>
      </colorScale>
    </cfRule>
  </conditionalFormatting>
  <conditionalFormatting sqref="T14">
    <cfRule type="colorScale" priority="1379">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381">
      <colorScale>
        <cfvo type="min"/>
        <cfvo type="max"/>
        <color rgb="FFFFEF9C"/>
        <color rgb="FF63BE7B"/>
      </colorScale>
    </cfRule>
    <cfRule type="colorScale" priority="1382">
      <colorScale>
        <cfvo type="min"/>
        <cfvo type="max"/>
        <color rgb="FFFFEF9C"/>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onditionalFormatting>
  <conditionalFormatting sqref="U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V14">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FEF9C"/>
        <color rgb="FF63BE7B"/>
      </colorScale>
    </cfRule>
  </conditionalFormatting>
  <conditionalFormatting sqref="W14">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onditionalFormatting>
  <conditionalFormatting sqref="D11">
    <cfRule type="colorScale" priority="996">
      <colorScale>
        <cfvo type="min"/>
        <cfvo type="percentile" val="50"/>
        <cfvo type="max"/>
        <color rgb="FFF8696B"/>
        <color rgb="FFFCFCFF"/>
        <color rgb="FF63BE7B"/>
      </colorScale>
    </cfRule>
  </conditionalFormatting>
  <conditionalFormatting sqref="D11">
    <cfRule type="colorScale" priority="943">
      <colorScale>
        <cfvo type="min"/>
        <cfvo type="percentile" val="50"/>
        <cfvo type="max"/>
        <color rgb="FFF8696B"/>
        <color rgb="FFFCFCFF"/>
        <color rgb="FF63BE7B"/>
      </colorScale>
    </cfRule>
  </conditionalFormatting>
  <conditionalFormatting sqref="E11">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max"/>
        <color rgb="FFFCFCFF"/>
        <color rgb="FF63BE7B"/>
      </colorScale>
    </cfRule>
  </conditionalFormatting>
  <conditionalFormatting sqref="F11">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G11">
    <cfRule type="colorScale" priority="947">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onditionalFormatting>
  <conditionalFormatting sqref="H11">
    <cfRule type="colorScale" priority="942">
      <colorScale>
        <cfvo type="min"/>
        <cfvo type="percentile" val="50"/>
        <cfvo type="max"/>
        <color rgb="FFF8696B"/>
        <color rgb="FFFCFCFF"/>
        <color rgb="FF5A8AC6"/>
      </colorScale>
    </cfRule>
  </conditionalFormatting>
  <conditionalFormatting sqref="H1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I11">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percentile" val="50"/>
        <cfvo type="max"/>
        <color rgb="FFF8696B"/>
        <color rgb="FFFCFCFF"/>
        <color rgb="FF5A8AC6"/>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K11:L11">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max"/>
        <color rgb="FFFCFCFF"/>
        <color rgb="FF63BE7B"/>
      </colorScale>
    </cfRule>
  </conditionalFormatting>
  <conditionalFormatting sqref="O11">
    <cfRule type="colorScale" priority="966">
      <colorScale>
        <cfvo type="min"/>
        <cfvo type="percentile" val="50"/>
        <cfvo type="max"/>
        <color rgb="FF63BE7B"/>
        <color rgb="FFFCFCFF"/>
        <color rgb="FFF8696B"/>
      </colorScale>
    </cfRule>
    <cfRule type="colorScale" priority="967">
      <colorScale>
        <cfvo type="min"/>
        <cfvo type="percentile" val="50"/>
        <cfvo type="max"/>
        <color rgb="FF63BE7B"/>
        <color rgb="FFFCFCFF"/>
        <color rgb="FFF8696B"/>
      </colorScale>
    </cfRule>
    <cfRule type="colorScale" priority="968">
      <colorScale>
        <cfvo type="min"/>
        <cfvo type="percentile" val="50"/>
        <cfvo type="max"/>
        <color rgb="FF63BE7B"/>
        <color rgb="FFFCFCFF"/>
        <color rgb="FFF8696B"/>
      </colorScale>
    </cfRule>
    <cfRule type="colorScale" priority="969">
      <colorScale>
        <cfvo type="min"/>
        <cfvo type="percentile" val="50"/>
        <cfvo type="max"/>
        <color rgb="FF63BE7B"/>
        <color rgb="FFFCFCFF"/>
        <color rgb="FFF8696B"/>
      </colorScale>
    </cfRule>
  </conditionalFormatting>
  <conditionalFormatting sqref="P11">
    <cfRule type="colorScale" priority="97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72">
      <colorScale>
        <cfvo type="min"/>
        <cfvo type="max"/>
        <color rgb="FFFCFCFF"/>
        <color rgb="FFF8696B"/>
      </colorScale>
    </cfRule>
  </conditionalFormatting>
  <conditionalFormatting sqref="Q11">
    <cfRule type="colorScale" priority="973">
      <colorScale>
        <cfvo type="min"/>
        <cfvo type="percentile" val="50"/>
        <cfvo type="max"/>
        <color rgb="FFF8696B"/>
        <color rgb="FFFCFCFF"/>
        <color rgb="FF63BE7B"/>
      </colorScale>
    </cfRule>
    <cfRule type="colorScale" priority="974">
      <colorScale>
        <cfvo type="min"/>
        <cfvo type="max"/>
        <color rgb="FFFFEF9C"/>
        <color rgb="FF63BE7B"/>
      </colorScale>
    </cfRule>
    <cfRule type="colorScale" priority="975">
      <colorScale>
        <cfvo type="min"/>
        <cfvo type="max"/>
        <color rgb="FFFFEF9C"/>
        <color rgb="FF63BE7B"/>
      </colorScale>
    </cfRule>
    <cfRule type="colorScale" priority="976">
      <colorScale>
        <cfvo type="min"/>
        <cfvo type="max"/>
        <color rgb="FFFFEF9C"/>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Q11:U11 W11">
    <cfRule type="colorScale" priority="938">
      <colorScale>
        <cfvo type="min"/>
        <cfvo type="max"/>
        <color rgb="FFFFEF9C"/>
        <color rgb="FF63BE7B"/>
      </colorScale>
    </cfRule>
  </conditionalFormatting>
  <conditionalFormatting sqref="R11:S11">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max"/>
        <color rgb="FFFFEF9C"/>
        <color rgb="FF63BE7B"/>
      </colorScale>
    </cfRule>
    <cfRule type="colorScale" priority="983">
      <colorScale>
        <cfvo type="min"/>
        <cfvo type="max"/>
        <color rgb="FFFFEF9C"/>
        <color rgb="FF63BE7B"/>
      </colorScale>
    </cfRule>
    <cfRule type="colorScale" priority="984">
      <colorScale>
        <cfvo type="min"/>
        <cfvo type="max"/>
        <color rgb="FFFCFCFF"/>
        <color rgb="FF63BE7B"/>
      </colorScale>
    </cfRule>
  </conditionalFormatting>
  <conditionalFormatting sqref="T11">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onditionalFormatting>
  <conditionalFormatting sqref="U11 W11">
    <cfRule type="colorScale" priority="939">
      <colorScale>
        <cfvo type="min"/>
        <cfvo type="max"/>
        <color rgb="FFFFEF9C"/>
        <color rgb="FF63BE7B"/>
      </colorScale>
    </cfRule>
    <cfRule type="colorScale" priority="940">
      <colorScale>
        <cfvo type="min"/>
        <cfvo type="max"/>
        <color rgb="FFFFEF9C"/>
        <color rgb="FF63BE7B"/>
      </colorScale>
    </cfRule>
    <cfRule type="colorScale" priority="941">
      <colorScale>
        <cfvo type="min"/>
        <cfvo type="max"/>
        <color rgb="FFFFEF9C"/>
        <color rgb="FF63BE7B"/>
      </colorScale>
    </cfRule>
  </conditionalFormatting>
  <conditionalFormatting sqref="U11">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onditionalFormatting>
  <conditionalFormatting sqref="V11">
    <cfRule type="colorScale" priority="930">
      <colorScale>
        <cfvo type="min"/>
        <cfvo type="max"/>
        <color rgb="FFFFEF9C"/>
        <color rgb="FF63BE7B"/>
      </colorScale>
    </cfRule>
    <cfRule type="colorScale" priority="931">
      <colorScale>
        <cfvo type="min"/>
        <cfvo type="percentile" val="50"/>
        <cfvo type="max"/>
        <color rgb="FFF8696B"/>
        <color rgb="FFFFEB84"/>
        <color rgb="FF63BE7B"/>
      </colorScale>
    </cfRule>
  </conditionalFormatting>
  <conditionalFormatting sqref="V11">
    <cfRule type="colorScale" priority="932">
      <colorScale>
        <cfvo type="min"/>
        <cfvo type="max"/>
        <color rgb="FFFFEF9C"/>
        <color rgb="FF63BE7B"/>
      </colorScale>
    </cfRule>
    <cfRule type="colorScale" priority="933">
      <colorScale>
        <cfvo type="min"/>
        <cfvo type="max"/>
        <color rgb="FFFFEF9C"/>
        <color rgb="FF63BE7B"/>
      </colorScale>
    </cfRule>
    <cfRule type="colorScale" priority="934">
      <colorScale>
        <cfvo type="min"/>
        <cfvo type="max"/>
        <color rgb="FFFFEF9C"/>
        <color rgb="FF63BE7B"/>
      </colorScale>
    </cfRule>
  </conditionalFormatting>
  <conditionalFormatting sqref="W11">
    <cfRule type="colorScale" priority="993">
      <colorScale>
        <cfvo type="min"/>
        <cfvo type="percentile" val="50"/>
        <cfvo type="max"/>
        <color rgb="FF63BE7B"/>
        <color rgb="FFFCFCFF"/>
        <color rgb="FFF8696B"/>
      </colorScale>
    </cfRule>
    <cfRule type="colorScale" priority="994">
      <colorScale>
        <cfvo type="min"/>
        <cfvo type="max"/>
        <color rgb="FF63BE7B"/>
        <color rgb="FFFCFCFF"/>
      </colorScale>
    </cfRule>
    <cfRule type="colorScale" priority="995">
      <colorScale>
        <cfvo type="min"/>
        <cfvo type="percentile" val="50"/>
        <cfvo type="max"/>
        <color rgb="FF63BE7B"/>
        <color rgb="FFFCFCFF"/>
        <color rgb="FFF8696B"/>
      </colorScale>
    </cfRule>
  </conditionalFormatting>
  <conditionalFormatting sqref="J11">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onditionalFormatting>
  <conditionalFormatting sqref="N11">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max"/>
        <color rgb="FFFCFCFF"/>
        <color rgb="FF63BE7B"/>
      </colorScale>
    </cfRule>
  </conditionalFormatting>
  <conditionalFormatting sqref="D11">
    <cfRule type="colorScale" priority="997">
      <colorScale>
        <cfvo type="min"/>
        <cfvo type="percentile" val="50"/>
        <cfvo type="max"/>
        <color rgb="FFF8696B"/>
        <color rgb="FFFCFCFF"/>
        <color rgb="FF63BE7B"/>
      </colorScale>
    </cfRule>
  </conditionalFormatting>
  <conditionalFormatting sqref="D11">
    <cfRule type="colorScale" priority="998">
      <colorScale>
        <cfvo type="min"/>
        <cfvo type="percentile" val="50"/>
        <cfvo type="max"/>
        <color rgb="FFF8696B"/>
        <color rgb="FFFCFCFF"/>
        <color rgb="FF63BE7B"/>
      </colorScale>
    </cfRule>
  </conditionalFormatting>
  <conditionalFormatting sqref="K11">
    <cfRule type="colorScale" priority="999">
      <colorScale>
        <cfvo type="min"/>
        <cfvo type="percentile" val="50"/>
        <cfvo type="max"/>
        <color rgb="FFF8696B"/>
        <color rgb="FFFCFCFF"/>
        <color rgb="FF63BE7B"/>
      </colorScale>
    </cfRule>
  </conditionalFormatting>
  <conditionalFormatting sqref="L11">
    <cfRule type="colorScale" priority="1000">
      <colorScale>
        <cfvo type="min"/>
        <cfvo type="percentile" val="50"/>
        <cfvo type="max"/>
        <color rgb="FFF8696B"/>
        <color rgb="FFFCFCFF"/>
        <color rgb="FF63BE7B"/>
      </colorScale>
    </cfRule>
  </conditionalFormatting>
  <conditionalFormatting sqref="N11">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D11">
    <cfRule type="colorScale" priority="1003">
      <colorScale>
        <cfvo type="min"/>
        <cfvo type="percentile" val="50"/>
        <cfvo type="max"/>
        <color rgb="FFF8696B"/>
        <color rgb="FFFCFCFF"/>
        <color rgb="FF63BE7B"/>
      </colorScale>
    </cfRule>
  </conditionalFormatting>
  <conditionalFormatting sqref="E11">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E11">
    <cfRule type="colorScale" priority="1006">
      <colorScale>
        <cfvo type="min"/>
        <cfvo type="percentile" val="50"/>
        <cfvo type="max"/>
        <color rgb="FFF8696B"/>
        <color rgb="FFFCFCFF"/>
        <color rgb="FF63BE7B"/>
      </colorScale>
    </cfRule>
  </conditionalFormatting>
  <conditionalFormatting sqref="F11">
    <cfRule type="colorScale" priority="1007">
      <colorScale>
        <cfvo type="min"/>
        <cfvo type="max"/>
        <color rgb="FFFCFCFF"/>
        <color rgb="FF63BE7B"/>
      </colorScale>
    </cfRule>
  </conditionalFormatting>
  <conditionalFormatting sqref="F11">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F11">
    <cfRule type="colorScale" priority="1010">
      <colorScale>
        <cfvo type="min"/>
        <cfvo type="percentile" val="50"/>
        <cfvo type="max"/>
        <color rgb="FFF8696B"/>
        <color rgb="FFFCFCFF"/>
        <color rgb="FF63BE7B"/>
      </colorScale>
    </cfRule>
  </conditionalFormatting>
  <conditionalFormatting sqref="G11">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onditionalFormatting>
  <conditionalFormatting sqref="G11">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onditionalFormatting>
  <conditionalFormatting sqref="H11">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H11">
    <cfRule type="colorScale" priority="1017">
      <colorScale>
        <cfvo type="min"/>
        <cfvo type="percentile" val="50"/>
        <cfvo type="max"/>
        <color rgb="FFF8696B"/>
        <color rgb="FFFCFCFF"/>
        <color rgb="FF63BE7B"/>
      </colorScale>
    </cfRule>
  </conditionalFormatting>
  <conditionalFormatting sqref="I11">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I11">
    <cfRule type="colorScale" priority="1020">
      <colorScale>
        <cfvo type="min"/>
        <cfvo type="percentile" val="50"/>
        <cfvo type="max"/>
        <color rgb="FFF8696B"/>
        <color rgb="FFFCFCFF"/>
        <color rgb="FF63BE7B"/>
      </colorScale>
    </cfRule>
  </conditionalFormatting>
  <conditionalFormatting sqref="K11">
    <cfRule type="colorScale" priority="1021">
      <colorScale>
        <cfvo type="min"/>
        <cfvo type="percentile" val="50"/>
        <cfvo type="max"/>
        <color rgb="FFF8696B"/>
        <color rgb="FFFCFCFF"/>
        <color rgb="FF63BE7B"/>
      </colorScale>
    </cfRule>
  </conditionalFormatting>
  <conditionalFormatting sqref="K11:L11">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L11">
    <cfRule type="colorScale" priority="1024">
      <colorScale>
        <cfvo type="min"/>
        <cfvo type="percentile" val="50"/>
        <cfvo type="max"/>
        <color rgb="FFF8696B"/>
        <color rgb="FFFCFCFF"/>
        <color rgb="FF63BE7B"/>
      </colorScale>
    </cfRule>
  </conditionalFormatting>
  <conditionalFormatting sqref="O11">
    <cfRule type="colorScale" priority="1025">
      <colorScale>
        <cfvo type="min"/>
        <cfvo type="percentile" val="50"/>
        <cfvo type="max"/>
        <color rgb="FF63BE7B"/>
        <color rgb="FFFCFCFF"/>
        <color rgb="FFF8696B"/>
      </colorScale>
    </cfRule>
  </conditionalFormatting>
  <conditionalFormatting sqref="P11">
    <cfRule type="colorScale" priority="1026">
      <colorScale>
        <cfvo type="min"/>
        <cfvo type="percentile" val="50"/>
        <cfvo type="max"/>
        <color rgb="FF63BE7B"/>
        <color rgb="FFFCFCFF"/>
        <color rgb="FFF8696B"/>
      </colorScale>
    </cfRule>
  </conditionalFormatting>
  <conditionalFormatting sqref="Q11">
    <cfRule type="colorScale" priority="1027">
      <colorScale>
        <cfvo type="min"/>
        <cfvo type="percentile" val="50"/>
        <cfvo type="max"/>
        <color rgb="FFF8696B"/>
        <color rgb="FFFCFCFF"/>
        <color rgb="FF63BE7B"/>
      </colorScale>
    </cfRule>
  </conditionalFormatting>
  <conditionalFormatting sqref="R11">
    <cfRule type="colorScale" priority="1028">
      <colorScale>
        <cfvo type="min"/>
        <cfvo type="max"/>
        <color rgb="FFFCFCFF"/>
        <color rgb="FF63BE7B"/>
      </colorScale>
    </cfRule>
  </conditionalFormatting>
  <conditionalFormatting sqref="R11:S11">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S11">
    <cfRule type="colorScale" priority="1031">
      <colorScale>
        <cfvo type="min"/>
        <cfvo type="max"/>
        <color rgb="FFFCFCFF"/>
        <color rgb="FF63BE7B"/>
      </colorScale>
    </cfRule>
  </conditionalFormatting>
  <conditionalFormatting sqref="T1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U11">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V11">
    <cfRule type="colorScale" priority="1036">
      <colorScale>
        <cfvo type="min"/>
        <cfvo type="max"/>
        <color rgb="FFFFEF9C"/>
        <color rgb="FF63BE7B"/>
      </colorScale>
    </cfRule>
    <cfRule type="colorScale" priority="1037">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fRule type="colorScale" priority="1039">
      <colorScale>
        <cfvo type="min"/>
        <cfvo type="max"/>
        <color rgb="FF63BE7B"/>
        <color rgb="FFFCFCFF"/>
      </colorScale>
    </cfRule>
    <cfRule type="colorScale" priority="1040">
      <colorScale>
        <cfvo type="min"/>
        <cfvo type="percentile" val="50"/>
        <cfvo type="max"/>
        <color rgb="FF63BE7B"/>
        <color rgb="FFFCFCFF"/>
        <color rgb="FFF8696B"/>
      </colorScale>
    </cfRule>
    <cfRule type="colorScale" priority="1041">
      <colorScale>
        <cfvo type="min"/>
        <cfvo type="max"/>
        <color rgb="FFFFEF9C"/>
        <color rgb="FF63BE7B"/>
      </colorScale>
    </cfRule>
    <cfRule type="colorScale" priority="1042">
      <colorScale>
        <cfvo type="min"/>
        <cfvo type="max"/>
        <color rgb="FFFFEF9C"/>
        <color rgb="FF63BE7B"/>
      </colorScale>
    </cfRule>
    <cfRule type="colorScale" priority="1043">
      <colorScale>
        <cfvo type="min"/>
        <cfvo type="max"/>
        <color rgb="FFFFEF9C"/>
        <color rgb="FF63BE7B"/>
      </colorScale>
    </cfRule>
  </conditionalFormatting>
  <conditionalFormatting sqref="W11">
    <cfRule type="colorScale" priority="1044">
      <colorScale>
        <cfvo type="min"/>
        <cfvo type="percentile" val="50"/>
        <cfvo type="max"/>
        <color rgb="FF63BE7B"/>
        <color rgb="FFFCFCFF"/>
        <color rgb="FFF8696B"/>
      </colorScale>
    </cfRule>
  </conditionalFormatting>
  <conditionalFormatting sqref="J1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J11">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N11">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N11">
    <cfRule type="colorScale" priority="1051">
      <colorScale>
        <cfvo type="min"/>
        <cfvo type="max"/>
        <color rgb="FFFCFCFF"/>
        <color rgb="FF63BE7B"/>
      </colorScale>
    </cfRule>
    <cfRule type="colorScale" priority="1052">
      <colorScale>
        <cfvo type="min"/>
        <cfvo type="percentile" val="50"/>
        <cfvo type="max"/>
        <color rgb="FFF8696B"/>
        <color rgb="FFFCFCFF"/>
        <color rgb="FF63BE7B"/>
      </colorScale>
    </cfRule>
  </conditionalFormatting>
  <conditionalFormatting sqref="E11">
    <cfRule type="colorScale" priority="1053">
      <colorScale>
        <cfvo type="min"/>
        <cfvo type="max"/>
        <color rgb="FFFCFCFF"/>
        <color rgb="FF63BE7B"/>
      </colorScale>
    </cfRule>
  </conditionalFormatting>
  <conditionalFormatting sqref="F11">
    <cfRule type="colorScale" priority="1054">
      <colorScale>
        <cfvo type="min"/>
        <cfvo type="max"/>
        <color rgb="FFFCFCFF"/>
        <color rgb="FF63BE7B"/>
      </colorScale>
    </cfRule>
  </conditionalFormatting>
  <conditionalFormatting sqref="G11">
    <cfRule type="colorScale" priority="1055">
      <colorScale>
        <cfvo type="min"/>
        <cfvo type="max"/>
        <color rgb="FFFCFCFF"/>
        <color rgb="FF63BE7B"/>
      </colorScale>
    </cfRule>
  </conditionalFormatting>
  <conditionalFormatting sqref="H11">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I11">
    <cfRule type="colorScale" priority="1058">
      <colorScale>
        <cfvo type="min"/>
        <cfvo type="percentile" val="50"/>
        <cfvo type="max"/>
        <color rgb="FFF8696B"/>
        <color rgb="FFFCFCFF"/>
        <color rgb="FF63BE7B"/>
      </colorScale>
    </cfRule>
  </conditionalFormatting>
  <conditionalFormatting sqref="K11">
    <cfRule type="colorScale" priority="1059">
      <colorScale>
        <cfvo type="min"/>
        <cfvo type="percentile" val="50"/>
        <cfvo type="max"/>
        <color rgb="FFF8696B"/>
        <color rgb="FFFCFCFF"/>
        <color rgb="FF63BE7B"/>
      </colorScale>
    </cfRule>
  </conditionalFormatting>
  <conditionalFormatting sqref="L11">
    <cfRule type="colorScale" priority="1060">
      <colorScale>
        <cfvo type="min"/>
        <cfvo type="percentile" val="50"/>
        <cfvo type="max"/>
        <color rgb="FFF8696B"/>
        <color rgb="FFFCFCFF"/>
        <color rgb="FF63BE7B"/>
      </colorScale>
    </cfRule>
  </conditionalFormatting>
  <conditionalFormatting sqref="O11">
    <cfRule type="colorScale" priority="1061">
      <colorScale>
        <cfvo type="min"/>
        <cfvo type="percentile" val="50"/>
        <cfvo type="max"/>
        <color rgb="FF63BE7B"/>
        <color rgb="FFFCFCFF"/>
        <color rgb="FFF8696B"/>
      </colorScale>
    </cfRule>
  </conditionalFormatting>
  <conditionalFormatting sqref="P11">
    <cfRule type="colorScale" priority="1062">
      <colorScale>
        <cfvo type="min"/>
        <cfvo type="percentile" val="50"/>
        <cfvo type="max"/>
        <color rgb="FF63BE7B"/>
        <color rgb="FFFCFCFF"/>
        <color rgb="FFF8696B"/>
      </colorScale>
    </cfRule>
  </conditionalFormatting>
  <conditionalFormatting sqref="Q11">
    <cfRule type="colorScale" priority="1063">
      <colorScale>
        <cfvo type="min"/>
        <cfvo type="percentile" val="50"/>
        <cfvo type="max"/>
        <color rgb="FFF8696B"/>
        <color rgb="FFFCFCFF"/>
        <color rgb="FF63BE7B"/>
      </colorScale>
    </cfRule>
  </conditionalFormatting>
  <conditionalFormatting sqref="R11">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S11">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T1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U11">
    <cfRule type="colorScale" priority="1070">
      <colorScale>
        <cfvo type="min"/>
        <cfvo type="percentile" val="50"/>
        <cfvo type="max"/>
        <color rgb="FFF8696B"/>
        <color rgb="FFFCFCFF"/>
        <color rgb="FF63BE7B"/>
      </colorScale>
    </cfRule>
  </conditionalFormatting>
  <conditionalFormatting sqref="V11">
    <cfRule type="colorScale" priority="1071">
      <colorScale>
        <cfvo type="min"/>
        <cfvo type="percentile" val="50"/>
        <cfvo type="max"/>
        <color rgb="FF63BE7B"/>
        <color rgb="FFFCFCFF"/>
        <color rgb="FFF8696B"/>
      </colorScale>
    </cfRule>
  </conditionalFormatting>
  <conditionalFormatting sqref="W11">
    <cfRule type="colorScale" priority="1072">
      <colorScale>
        <cfvo type="min"/>
        <cfvo type="percentile" val="50"/>
        <cfvo type="max"/>
        <color rgb="FF63BE7B"/>
        <color rgb="FFFCFCFF"/>
        <color rgb="FFF8696B"/>
      </colorScale>
    </cfRule>
  </conditionalFormatting>
  <conditionalFormatting sqref="J11">
    <cfRule type="colorScale" priority="1073">
      <colorScale>
        <cfvo type="min"/>
        <cfvo type="max"/>
        <color rgb="FFFCFCFF"/>
        <color rgb="FF63BE7B"/>
      </colorScale>
    </cfRule>
  </conditionalFormatting>
  <conditionalFormatting sqref="N11">
    <cfRule type="colorScale" priority="1074">
      <colorScale>
        <cfvo type="min"/>
        <cfvo type="max"/>
        <color rgb="FFFCFCFF"/>
        <color rgb="FF63BE7B"/>
      </colorScale>
    </cfRule>
  </conditionalFormatting>
  <conditionalFormatting sqref="S11">
    <cfRule type="colorScale" priority="1075">
      <colorScale>
        <cfvo type="min"/>
        <cfvo type="percentile" val="50"/>
        <cfvo type="max"/>
        <color rgb="FFF8696B"/>
        <color rgb="FFFCFCFF"/>
        <color rgb="FF63BE7B"/>
      </colorScale>
    </cfRule>
  </conditionalFormatting>
  <conditionalFormatting sqref="D11">
    <cfRule type="colorScale" priority="1076">
      <colorScale>
        <cfvo type="min"/>
        <cfvo type="percentile" val="50"/>
        <cfvo type="max"/>
        <color rgb="FFF8696B"/>
        <color rgb="FFFCFCFF"/>
        <color rgb="FF63BE7B"/>
      </colorScale>
    </cfRule>
  </conditionalFormatting>
  <conditionalFormatting sqref="E11">
    <cfRule type="colorScale" priority="1077">
      <colorScale>
        <cfvo type="min"/>
        <cfvo type="max"/>
        <color rgb="FFFCFCFF"/>
        <color rgb="FF63BE7B"/>
      </colorScale>
    </cfRule>
  </conditionalFormatting>
  <conditionalFormatting sqref="F11">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G1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H11">
    <cfRule type="colorScale" priority="1082">
      <colorScale>
        <cfvo type="min"/>
        <cfvo type="percentile" val="50"/>
        <cfvo type="max"/>
        <color rgb="FFF8696B"/>
        <color rgb="FFFCFCFF"/>
        <color rgb="FF63BE7B"/>
      </colorScale>
    </cfRule>
  </conditionalFormatting>
  <conditionalFormatting sqref="I11">
    <cfRule type="colorScale" priority="1083">
      <colorScale>
        <cfvo type="min"/>
        <cfvo type="percentile" val="50"/>
        <cfvo type="max"/>
        <color rgb="FFF8696B"/>
        <color rgb="FFFCFCFF"/>
        <color rgb="FF63BE7B"/>
      </colorScale>
    </cfRule>
  </conditionalFormatting>
  <conditionalFormatting sqref="K11">
    <cfRule type="colorScale" priority="1084">
      <colorScale>
        <cfvo type="min"/>
        <cfvo type="percentile" val="50"/>
        <cfvo type="max"/>
        <color rgb="FFF8696B"/>
        <color rgb="FFFCFCFF"/>
        <color rgb="FF63BE7B"/>
      </colorScale>
    </cfRule>
  </conditionalFormatting>
  <conditionalFormatting sqref="L11">
    <cfRule type="colorScale" priority="1085">
      <colorScale>
        <cfvo type="min"/>
        <cfvo type="percentile" val="50"/>
        <cfvo type="max"/>
        <color rgb="FFF8696B"/>
        <color rgb="FFFCFCFF"/>
        <color rgb="FF63BE7B"/>
      </colorScale>
    </cfRule>
  </conditionalFormatting>
  <conditionalFormatting sqref="O11">
    <cfRule type="colorScale" priority="1086">
      <colorScale>
        <cfvo type="min"/>
        <cfvo type="percentile" val="50"/>
        <cfvo type="max"/>
        <color rgb="FF63BE7B"/>
        <color rgb="FFFCFCFF"/>
        <color rgb="FFF8696B"/>
      </colorScale>
    </cfRule>
  </conditionalFormatting>
  <conditionalFormatting sqref="P11">
    <cfRule type="colorScale" priority="1087">
      <colorScale>
        <cfvo type="min"/>
        <cfvo type="percentile" val="50"/>
        <cfvo type="max"/>
        <color rgb="FF63BE7B"/>
        <color rgb="FFFCFCFF"/>
        <color rgb="FFF8696B"/>
      </colorScale>
    </cfRule>
  </conditionalFormatting>
  <conditionalFormatting sqref="Q11">
    <cfRule type="colorScale" priority="1088">
      <colorScale>
        <cfvo type="min"/>
        <cfvo type="percentile" val="50"/>
        <cfvo type="max"/>
        <color rgb="FFF8696B"/>
        <color rgb="FFFCFCFF"/>
        <color rgb="FF63BE7B"/>
      </colorScale>
    </cfRule>
  </conditionalFormatting>
  <conditionalFormatting sqref="R11">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T11">
    <cfRule type="colorScale" priority="1091">
      <colorScale>
        <cfvo type="min"/>
        <cfvo type="percentile" val="50"/>
        <cfvo type="max"/>
        <color rgb="FFF8696B"/>
        <color rgb="FFFCFCFF"/>
        <color rgb="FF63BE7B"/>
      </colorScale>
    </cfRule>
  </conditionalFormatting>
  <conditionalFormatting sqref="U11">
    <cfRule type="colorScale" priority="1092">
      <colorScale>
        <cfvo type="min"/>
        <cfvo type="percentile" val="50"/>
        <cfvo type="max"/>
        <color rgb="FFF8696B"/>
        <color rgb="FFFCFCFF"/>
        <color rgb="FF63BE7B"/>
      </colorScale>
    </cfRule>
  </conditionalFormatting>
  <conditionalFormatting sqref="V11">
    <cfRule type="colorScale" priority="1093">
      <colorScale>
        <cfvo type="min"/>
        <cfvo type="percentile" val="50"/>
        <cfvo type="max"/>
        <color rgb="FF63BE7B"/>
        <color rgb="FFFCFCFF"/>
        <color rgb="FFF8696B"/>
      </colorScale>
    </cfRule>
  </conditionalFormatting>
  <conditionalFormatting sqref="W11">
    <cfRule type="colorScale" priority="1094">
      <colorScale>
        <cfvo type="min"/>
        <cfvo type="percentile" val="50"/>
        <cfvo type="max"/>
        <color rgb="FF63BE7B"/>
        <color rgb="FFFCFCFF"/>
        <color rgb="FFF8696B"/>
      </colorScale>
    </cfRule>
  </conditionalFormatting>
  <conditionalFormatting sqref="J11">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N11">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G11">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J11">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N11">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onditionalFormatting>
  <conditionalFormatting sqref="R11">
    <cfRule type="colorScale" priority="1105">
      <colorScale>
        <cfvo type="min"/>
        <cfvo type="max"/>
        <color rgb="FFFCFCFF"/>
        <color rgb="FF63BE7B"/>
      </colorScale>
    </cfRule>
    <cfRule type="colorScale" priority="1106">
      <colorScale>
        <cfvo type="min"/>
        <cfvo type="percentile" val="50"/>
        <cfvo type="max"/>
        <color rgb="FFF8696B"/>
        <color rgb="FFFCFCFF"/>
        <color rgb="FF63BE7B"/>
      </colorScale>
    </cfRule>
  </conditionalFormatting>
  <conditionalFormatting sqref="F11">
    <cfRule type="colorScale" priority="1107">
      <colorScale>
        <cfvo type="min"/>
        <cfvo type="max"/>
        <color rgb="FFFCFCFF"/>
        <color rgb="FF63BE7B"/>
      </colorScale>
    </cfRule>
  </conditionalFormatting>
  <conditionalFormatting sqref="H11">
    <cfRule type="colorScale" priority="1108">
      <colorScale>
        <cfvo type="min"/>
        <cfvo type="max"/>
        <color rgb="FFFCFCFF"/>
        <color rgb="FF63BE7B"/>
      </colorScale>
    </cfRule>
  </conditionalFormatting>
  <conditionalFormatting sqref="I11">
    <cfRule type="colorScale" priority="1109">
      <colorScale>
        <cfvo type="min"/>
        <cfvo type="max"/>
        <color rgb="FFFCFCFF"/>
        <color rgb="FF63BE7B"/>
      </colorScale>
    </cfRule>
  </conditionalFormatting>
  <conditionalFormatting sqref="K11">
    <cfRule type="colorScale" priority="1110">
      <colorScale>
        <cfvo type="min"/>
        <cfvo type="max"/>
        <color rgb="FFFCFCFF"/>
        <color rgb="FF63BE7B"/>
      </colorScale>
    </cfRule>
  </conditionalFormatting>
  <conditionalFormatting sqref="L11">
    <cfRule type="colorScale" priority="1111">
      <colorScale>
        <cfvo type="min"/>
        <cfvo type="max"/>
        <color rgb="FFFCFCFF"/>
        <color rgb="FF63BE7B"/>
      </colorScale>
    </cfRule>
  </conditionalFormatting>
  <conditionalFormatting sqref="G11">
    <cfRule type="colorScale" priority="1112">
      <colorScale>
        <cfvo type="min"/>
        <cfvo type="max"/>
        <color rgb="FFFCFCFF"/>
        <color rgb="FF63BE7B"/>
      </colorScale>
    </cfRule>
  </conditionalFormatting>
  <conditionalFormatting sqref="J11">
    <cfRule type="colorScale" priority="1113">
      <colorScale>
        <cfvo type="min"/>
        <cfvo type="max"/>
        <color rgb="FFFCFCFF"/>
        <color rgb="FF63BE7B"/>
      </colorScale>
    </cfRule>
  </conditionalFormatting>
  <conditionalFormatting sqref="D11">
    <cfRule type="colorScale" priority="923">
      <colorScale>
        <cfvo type="min"/>
        <cfvo type="percentile" val="50"/>
        <cfvo type="max"/>
        <color rgb="FFF8696B"/>
        <color rgb="FFFCFCFF"/>
        <color rgb="FF63BE7B"/>
      </colorScale>
    </cfRule>
  </conditionalFormatting>
  <conditionalFormatting sqref="G11">
    <cfRule type="colorScale" priority="922">
      <colorScale>
        <cfvo type="min"/>
        <cfvo type="max"/>
        <color rgb="FFFCFCFF"/>
        <color rgb="FF63BE7B"/>
      </colorScale>
    </cfRule>
  </conditionalFormatting>
  <conditionalFormatting sqref="J11">
    <cfRule type="colorScale" priority="921">
      <colorScale>
        <cfvo type="min"/>
        <cfvo type="max"/>
        <color rgb="FFFCFCFF"/>
        <color rgb="FF63BE7B"/>
      </colorScale>
    </cfRule>
  </conditionalFormatting>
  <conditionalFormatting sqref="N11">
    <cfRule type="colorScale" priority="920">
      <colorScale>
        <cfvo type="min"/>
        <cfvo type="max"/>
        <color rgb="FFFCFCFF"/>
        <color rgb="FF63BE7B"/>
      </colorScale>
    </cfRule>
  </conditionalFormatting>
  <conditionalFormatting sqref="O11">
    <cfRule type="colorScale" priority="919">
      <colorScale>
        <cfvo type="min"/>
        <cfvo type="percentile" val="50"/>
        <cfvo type="max"/>
        <color rgb="FF63BE7B"/>
        <color rgb="FFFCFCFF"/>
        <color rgb="FFF8696B"/>
      </colorScale>
    </cfRule>
  </conditionalFormatting>
  <conditionalFormatting sqref="P11">
    <cfRule type="colorScale" priority="918">
      <colorScale>
        <cfvo type="min"/>
        <cfvo type="percentile" val="50"/>
        <cfvo type="max"/>
        <color rgb="FF63BE7B"/>
        <color rgb="FFFCFCFF"/>
        <color rgb="FFF8696B"/>
      </colorScale>
    </cfRule>
  </conditionalFormatting>
  <conditionalFormatting sqref="Q11">
    <cfRule type="colorScale" priority="917">
      <colorScale>
        <cfvo type="min"/>
        <cfvo type="percentile" val="50"/>
        <cfvo type="max"/>
        <color rgb="FFF8696B"/>
        <color rgb="FFFCFCFF"/>
        <color rgb="FF63BE7B"/>
      </colorScale>
    </cfRule>
  </conditionalFormatting>
  <conditionalFormatting sqref="R11">
    <cfRule type="colorScale" priority="916">
      <colorScale>
        <cfvo type="min"/>
        <cfvo type="max"/>
        <color rgb="FFFCFCFF"/>
        <color rgb="FF63BE7B"/>
      </colorScale>
    </cfRule>
  </conditionalFormatting>
  <conditionalFormatting sqref="S11">
    <cfRule type="colorScale" priority="915">
      <colorScale>
        <cfvo type="min"/>
        <cfvo type="max"/>
        <color rgb="FFFCFCFF"/>
        <color rgb="FF63BE7B"/>
      </colorScale>
    </cfRule>
  </conditionalFormatting>
  <conditionalFormatting sqref="T11">
    <cfRule type="colorScale" priority="914">
      <colorScale>
        <cfvo type="min"/>
        <cfvo type="max"/>
        <color rgb="FFFCFCFF"/>
        <color rgb="FF63BE7B"/>
      </colorScale>
    </cfRule>
  </conditionalFormatting>
  <conditionalFormatting sqref="U11">
    <cfRule type="colorScale" priority="913">
      <colorScale>
        <cfvo type="min"/>
        <cfvo type="percentile" val="50"/>
        <cfvo type="max"/>
        <color rgb="FFF8696B"/>
        <color rgb="FFFCFCFF"/>
        <color rgb="FF63BE7B"/>
      </colorScale>
    </cfRule>
  </conditionalFormatting>
  <conditionalFormatting sqref="V11">
    <cfRule type="colorScale" priority="912">
      <colorScale>
        <cfvo type="min"/>
        <cfvo type="percentile" val="50"/>
        <cfvo type="max"/>
        <color rgb="FF63BE7B"/>
        <color rgb="FFFCFCFF"/>
        <color rgb="FFF8696B"/>
      </colorScale>
    </cfRule>
  </conditionalFormatting>
  <conditionalFormatting sqref="W11">
    <cfRule type="colorScale" priority="911">
      <colorScale>
        <cfvo type="min"/>
        <cfvo type="percentile" val="50"/>
        <cfvo type="max"/>
        <color rgb="FF63BE7B"/>
        <color rgb="FFFCFCFF"/>
        <color rgb="FFF8696B"/>
      </colorScale>
    </cfRule>
  </conditionalFormatting>
  <conditionalFormatting sqref="D12:D15">
    <cfRule type="colorScale" priority="1404">
      <colorScale>
        <cfvo type="min"/>
        <cfvo type="percentile" val="50"/>
        <cfvo type="max"/>
        <color rgb="FFF8696B"/>
        <color rgb="FFFCFCFF"/>
        <color rgb="FF63BE7B"/>
      </colorScale>
    </cfRule>
  </conditionalFormatting>
  <conditionalFormatting sqref="F12:F13">
    <cfRule type="colorScale" priority="1405">
      <colorScale>
        <cfvo type="min"/>
        <cfvo type="max"/>
        <color rgb="FFFCFCFF"/>
        <color rgb="FF63BE7B"/>
      </colorScale>
    </cfRule>
  </conditionalFormatting>
  <conditionalFormatting sqref="H12:H15">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K12:K15">
    <cfRule type="colorScale" priority="1408">
      <colorScale>
        <cfvo type="min"/>
        <cfvo type="percentile" val="50"/>
        <cfvo type="max"/>
        <color rgb="FFF8696B"/>
        <color rgb="FFFCFCFF"/>
        <color rgb="FF63BE7B"/>
      </colorScale>
    </cfRule>
  </conditionalFormatting>
  <conditionalFormatting sqref="L12:L15">
    <cfRule type="colorScale" priority="1409">
      <colorScale>
        <cfvo type="min"/>
        <cfvo type="percentile" val="50"/>
        <cfvo type="max"/>
        <color rgb="FFF8696B"/>
        <color rgb="FFFCFCFF"/>
        <color rgb="FF63BE7B"/>
      </colorScale>
    </cfRule>
  </conditionalFormatting>
  <conditionalFormatting sqref="I12:I15">
    <cfRule type="colorScale" priority="1410">
      <colorScale>
        <cfvo type="min"/>
        <cfvo type="percentile" val="50"/>
        <cfvo type="max"/>
        <color rgb="FFF8696B"/>
        <color rgb="FFFCFCFF"/>
        <color rgb="FF63BE7B"/>
      </colorScale>
    </cfRule>
  </conditionalFormatting>
  <conditionalFormatting sqref="O12:O15">
    <cfRule type="colorScale" priority="1411">
      <colorScale>
        <cfvo type="min"/>
        <cfvo type="percentile" val="50"/>
        <cfvo type="max"/>
        <color rgb="FF63BE7B"/>
        <color rgb="FFFCFCFF"/>
        <color rgb="FFF8696B"/>
      </colorScale>
    </cfRule>
  </conditionalFormatting>
  <conditionalFormatting sqref="P12:P15">
    <cfRule type="colorScale" priority="1412">
      <colorScale>
        <cfvo type="min"/>
        <cfvo type="percentile" val="50"/>
        <cfvo type="max"/>
        <color rgb="FF63BE7B"/>
        <color rgb="FFFCFCFF"/>
        <color rgb="FFF8696B"/>
      </colorScale>
    </cfRule>
  </conditionalFormatting>
  <conditionalFormatting sqref="Q12:Q15">
    <cfRule type="colorScale" priority="1413">
      <colorScale>
        <cfvo type="min"/>
        <cfvo type="percentile" val="50"/>
        <cfvo type="max"/>
        <color rgb="FFF8696B"/>
        <color rgb="FFFCFCFF"/>
        <color rgb="FF63BE7B"/>
      </colorScale>
    </cfRule>
  </conditionalFormatting>
  <conditionalFormatting sqref="W12:W15">
    <cfRule type="colorScale" priority="1414">
      <colorScale>
        <cfvo type="min"/>
        <cfvo type="percentile" val="50"/>
        <cfvo type="max"/>
        <color rgb="FF63BE7B"/>
        <color rgb="FFFCFCFF"/>
        <color rgb="FFF8696B"/>
      </colorScale>
    </cfRule>
  </conditionalFormatting>
  <conditionalFormatting sqref="E18">
    <cfRule type="colorScale" priority="1422">
      <colorScale>
        <cfvo type="min"/>
        <cfvo type="max"/>
        <color rgb="FFFCFCFF"/>
        <color rgb="FF63BE7B"/>
      </colorScale>
    </cfRule>
  </conditionalFormatting>
  <conditionalFormatting sqref="F18">
    <cfRule type="colorScale" priority="1423">
      <colorScale>
        <cfvo type="min"/>
        <cfvo type="max"/>
        <color rgb="FFFCFCFF"/>
        <color rgb="FF63BE7B"/>
      </colorScale>
    </cfRule>
  </conditionalFormatting>
  <conditionalFormatting sqref="G18">
    <cfRule type="colorScale" priority="1424">
      <colorScale>
        <cfvo type="min"/>
        <cfvo type="max"/>
        <color rgb="FFFCFCFF"/>
        <color rgb="FF63BE7B"/>
      </colorScale>
    </cfRule>
  </conditionalFormatting>
  <conditionalFormatting sqref="H18">
    <cfRule type="colorScale" priority="1425">
      <colorScale>
        <cfvo type="min"/>
        <cfvo type="max"/>
        <color rgb="FFFCFCFF"/>
        <color rgb="FF63BE7B"/>
      </colorScale>
    </cfRule>
  </conditionalFormatting>
  <conditionalFormatting sqref="K18:L18">
    <cfRule type="colorScale" priority="1426">
      <colorScale>
        <cfvo type="min"/>
        <cfvo type="max"/>
        <color rgb="FFFCFCFF"/>
        <color rgb="FF63BE7B"/>
      </colorScale>
    </cfRule>
  </conditionalFormatting>
  <conditionalFormatting sqref="I18">
    <cfRule type="colorScale" priority="1427">
      <colorScale>
        <cfvo type="min"/>
        <cfvo type="max"/>
        <color rgb="FFFCFCFF"/>
        <color rgb="FF63BE7B"/>
      </colorScale>
    </cfRule>
  </conditionalFormatting>
  <conditionalFormatting sqref="O18">
    <cfRule type="colorScale" priority="1428">
      <colorScale>
        <cfvo type="min"/>
        <cfvo type="percentile" val="50"/>
        <cfvo type="max"/>
        <color rgb="FF63BE7B"/>
        <color rgb="FFFCFCFF"/>
        <color rgb="FFF8696B"/>
      </colorScale>
    </cfRule>
  </conditionalFormatting>
  <conditionalFormatting sqref="Q18">
    <cfRule type="colorScale" priority="1429">
      <colorScale>
        <cfvo type="min"/>
        <cfvo type="max"/>
        <color rgb="FFFFEF9C"/>
        <color rgb="FF63BE7B"/>
      </colorScale>
    </cfRule>
  </conditionalFormatting>
  <conditionalFormatting sqref="R18:S18">
    <cfRule type="colorScale" priority="1430">
      <colorScale>
        <cfvo type="min"/>
        <cfvo type="max"/>
        <color rgb="FFFFEF9C"/>
        <color rgb="FF63BE7B"/>
      </colorScale>
    </cfRule>
  </conditionalFormatting>
  <conditionalFormatting sqref="T18">
    <cfRule type="colorScale" priority="1431">
      <colorScale>
        <cfvo type="min"/>
        <cfvo type="max"/>
        <color rgb="FFFFEF9C"/>
        <color rgb="FF63BE7B"/>
      </colorScale>
    </cfRule>
  </conditionalFormatting>
  <conditionalFormatting sqref="U18:W18">
    <cfRule type="colorScale" priority="1432">
      <colorScale>
        <cfvo type="min"/>
        <cfvo type="max"/>
        <color rgb="FFFFEF9C"/>
        <color rgb="FF63BE7B"/>
      </colorScale>
    </cfRule>
  </conditionalFormatting>
  <conditionalFormatting sqref="J18">
    <cfRule type="colorScale" priority="1433">
      <colorScale>
        <cfvo type="min"/>
        <cfvo type="max"/>
        <color rgb="FFFCFCFF"/>
        <color rgb="FF63BE7B"/>
      </colorScale>
    </cfRule>
  </conditionalFormatting>
  <conditionalFormatting sqref="N18">
    <cfRule type="colorScale" priority="1434">
      <colorScale>
        <cfvo type="min"/>
        <cfvo type="max"/>
        <color rgb="FFFCFCFF"/>
        <color rgb="FF63BE7B"/>
      </colorScale>
    </cfRule>
  </conditionalFormatting>
  <conditionalFormatting sqref="H18">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I18">
    <cfRule type="colorScale" priority="1437">
      <colorScale>
        <cfvo type="min"/>
        <cfvo type="percentile" val="50"/>
        <cfvo type="max"/>
        <color rgb="FFF8696B"/>
        <color rgb="FFFCFCFF"/>
        <color rgb="FF63BE7B"/>
      </colorScale>
    </cfRule>
    <cfRule type="colorScale" priority="1438">
      <colorScale>
        <cfvo type="min"/>
        <cfvo type="max"/>
        <color rgb="FFFCFCFF"/>
        <color rgb="FF63BE7B"/>
      </colorScale>
    </cfRule>
  </conditionalFormatting>
  <conditionalFormatting sqref="Q18">
    <cfRule type="colorScale" priority="1439">
      <colorScale>
        <cfvo type="min"/>
        <cfvo type="max"/>
        <color rgb="FFFFEF9C"/>
        <color rgb="FF63BE7B"/>
      </colorScale>
    </cfRule>
    <cfRule type="colorScale" priority="1440">
      <colorScale>
        <cfvo type="min"/>
        <cfvo type="percentile" val="50"/>
        <cfvo type="max"/>
        <color rgb="FFF8696B"/>
        <color rgb="FFFFEB84"/>
        <color rgb="FF63BE7B"/>
      </colorScale>
    </cfRule>
  </conditionalFormatting>
  <conditionalFormatting sqref="R18:S18">
    <cfRule type="colorScale" priority="1441">
      <colorScale>
        <cfvo type="min"/>
        <cfvo type="max"/>
        <color rgb="FFFFEF9C"/>
        <color rgb="FF63BE7B"/>
      </colorScale>
    </cfRule>
    <cfRule type="colorScale" priority="1442">
      <colorScale>
        <cfvo type="min"/>
        <cfvo type="percentile" val="50"/>
        <cfvo type="max"/>
        <color rgb="FFF8696B"/>
        <color rgb="FFFFEB84"/>
        <color rgb="FF63BE7B"/>
      </colorScale>
    </cfRule>
  </conditionalFormatting>
  <conditionalFormatting sqref="T18">
    <cfRule type="colorScale" priority="1443">
      <colorScale>
        <cfvo type="min"/>
        <cfvo type="max"/>
        <color rgb="FFFFEF9C"/>
        <color rgb="FF63BE7B"/>
      </colorScale>
    </cfRule>
    <cfRule type="colorScale" priority="1444">
      <colorScale>
        <cfvo type="min"/>
        <cfvo type="percentile" val="50"/>
        <cfvo type="max"/>
        <color rgb="FFF8696B"/>
        <color rgb="FFFCFCFF"/>
        <color rgb="FF63BE7B"/>
      </colorScale>
    </cfRule>
  </conditionalFormatting>
  <conditionalFormatting sqref="U18:W18">
    <cfRule type="colorScale" priority="1445">
      <colorScale>
        <cfvo type="min"/>
        <cfvo type="max"/>
        <color rgb="FFFFEF9C"/>
        <color rgb="FF63BE7B"/>
      </colorScale>
    </cfRule>
    <cfRule type="colorScale" priority="1446">
      <colorScale>
        <cfvo type="min"/>
        <cfvo type="max"/>
        <color rgb="FFFFEF9C"/>
        <color rgb="FF63BE7B"/>
      </colorScale>
    </cfRule>
  </conditionalFormatting>
  <conditionalFormatting sqref="U16:W17 V18">
    <cfRule type="colorScale" priority="1524">
      <colorScale>
        <cfvo type="min"/>
        <cfvo type="max"/>
        <color rgb="FFFFEF9C"/>
        <color rgb="FF63BE7B"/>
      </colorScale>
    </cfRule>
  </conditionalFormatting>
  <conditionalFormatting sqref="V18">
    <cfRule type="colorScale" priority="1525">
      <colorScale>
        <cfvo type="min"/>
        <cfvo type="max"/>
        <color rgb="FFFFEF9C"/>
        <color rgb="FF63BE7B"/>
      </colorScale>
    </cfRule>
  </conditionalFormatting>
  <conditionalFormatting sqref="D12:D13">
    <cfRule type="colorScale" priority="1570">
      <colorScale>
        <cfvo type="min"/>
        <cfvo type="percentile" val="50"/>
        <cfvo type="max"/>
        <color rgb="FFF8696B"/>
        <color rgb="FFFCFCFF"/>
        <color rgb="FF63BE7B"/>
      </colorScale>
    </cfRule>
  </conditionalFormatting>
  <conditionalFormatting sqref="D12:D14">
    <cfRule type="colorScale" priority="1571">
      <colorScale>
        <cfvo type="min"/>
        <cfvo type="percentile" val="50"/>
        <cfvo type="max"/>
        <color rgb="FFF8696B"/>
        <color rgb="FFFCFCFF"/>
        <color rgb="FF63BE7B"/>
      </colorScale>
    </cfRule>
  </conditionalFormatting>
  <conditionalFormatting sqref="D13">
    <cfRule type="colorScale" priority="1572">
      <colorScale>
        <cfvo type="min"/>
        <cfvo type="percentile" val="50"/>
        <cfvo type="max"/>
        <color rgb="FFF8696B"/>
        <color rgb="FFFCFCFF"/>
        <color rgb="FF63BE7B"/>
      </colorScale>
    </cfRule>
  </conditionalFormatting>
  <conditionalFormatting sqref="E12:E13">
    <cfRule type="colorScale" priority="1573">
      <colorScale>
        <cfvo type="min"/>
        <cfvo type="max"/>
        <color rgb="FFFCFCFF"/>
        <color rgb="FF63BE7B"/>
      </colorScale>
    </cfRule>
  </conditionalFormatting>
  <conditionalFormatting sqref="E12:E14">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E13">
    <cfRule type="colorScale" priority="1576">
      <colorScale>
        <cfvo type="min"/>
        <cfvo type="max"/>
        <color rgb="FFFCFCFF"/>
        <color rgb="FF63BE7B"/>
      </colorScale>
    </cfRule>
  </conditionalFormatting>
  <conditionalFormatting sqref="F12:F13">
    <cfRule type="colorScale" priority="1577">
      <colorScale>
        <cfvo type="min"/>
        <cfvo type="max"/>
        <color rgb="FFFCFCFF"/>
        <color rgb="FF63BE7B"/>
      </colorScale>
    </cfRule>
  </conditionalFormatting>
  <conditionalFormatting sqref="F12:F14">
    <cfRule type="colorScale" priority="1578">
      <colorScale>
        <cfvo type="min"/>
        <cfvo type="percentile" val="50"/>
        <cfvo type="max"/>
        <color rgb="FFF8696B"/>
        <color rgb="FFFCFCFF"/>
        <color rgb="FF63BE7B"/>
      </colorScale>
    </cfRule>
    <cfRule type="colorScale" priority="1579">
      <colorScale>
        <cfvo type="min"/>
        <cfvo type="max"/>
        <color rgb="FFFCFCFF"/>
        <color rgb="FF63BE7B"/>
      </colorScale>
    </cfRule>
  </conditionalFormatting>
  <conditionalFormatting sqref="F13">
    <cfRule type="colorScale" priority="1580">
      <colorScale>
        <cfvo type="min"/>
        <cfvo type="max"/>
        <color rgb="FFFCFCFF"/>
        <color rgb="FF63BE7B"/>
      </colorScale>
    </cfRule>
  </conditionalFormatting>
  <conditionalFormatting sqref="G12:G13">
    <cfRule type="colorScale" priority="1581">
      <colorScale>
        <cfvo type="min"/>
        <cfvo type="max"/>
        <color rgb="FFFCFCFF"/>
        <color rgb="FF63BE7B"/>
      </colorScale>
    </cfRule>
  </conditionalFormatting>
  <conditionalFormatting sqref="G12:G14">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G13">
    <cfRule type="colorScale" priority="1584">
      <colorScale>
        <cfvo type="min"/>
        <cfvo type="max"/>
        <color rgb="FFFCFCFF"/>
        <color rgb="FF63BE7B"/>
      </colorScale>
    </cfRule>
  </conditionalFormatting>
  <conditionalFormatting sqref="H12:H13">
    <cfRule type="colorScale" priority="1585">
      <colorScale>
        <cfvo type="min"/>
        <cfvo type="percentile" val="50"/>
        <cfvo type="max"/>
        <color rgb="FFF8696B"/>
        <color rgb="FFFCFCFF"/>
        <color rgb="FF63BE7B"/>
      </colorScale>
    </cfRule>
  </conditionalFormatting>
  <conditionalFormatting sqref="H12:H14">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H13">
    <cfRule type="colorScale" priority="1588">
      <colorScale>
        <cfvo type="min"/>
        <cfvo type="percentile" val="50"/>
        <cfvo type="max"/>
        <color rgb="FFF8696B"/>
        <color rgb="FFFCFCFF"/>
        <color rgb="FF5A8AC6"/>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I12:I14">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2:K14">
    <cfRule type="colorScale" priority="1594">
      <colorScale>
        <cfvo type="min"/>
        <cfvo type="percentile" val="50"/>
        <cfvo type="max"/>
        <color rgb="FFF8696B"/>
        <color rgb="FFFCFCFF"/>
        <color rgb="FF63BE7B"/>
      </colorScale>
    </cfRule>
  </conditionalFormatting>
  <conditionalFormatting sqref="K12:L13">
    <cfRule type="colorScale" priority="1595">
      <colorScale>
        <cfvo type="min"/>
        <cfvo type="max"/>
        <color rgb="FFFCFCFF"/>
        <color rgb="FF63BE7B"/>
      </colorScale>
    </cfRule>
  </conditionalFormatting>
  <conditionalFormatting sqref="K12:L14">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K13:L13">
    <cfRule type="colorScale" priority="1598">
      <colorScale>
        <cfvo type="min"/>
        <cfvo type="max"/>
        <color rgb="FFFCFCFF"/>
        <color rgb="FF63BE7B"/>
      </colorScale>
    </cfRule>
  </conditionalFormatting>
  <conditionalFormatting sqref="L12:L14">
    <cfRule type="colorScale" priority="1599">
      <colorScale>
        <cfvo type="min"/>
        <cfvo type="percentile" val="50"/>
        <cfvo type="max"/>
        <color rgb="FFF8696B"/>
        <color rgb="FFFCFCFF"/>
        <color rgb="FF63BE7B"/>
      </colorScale>
    </cfRule>
  </conditionalFormatting>
  <conditionalFormatting sqref="I12:I13">
    <cfRule type="colorScale" priority="1600">
      <colorScale>
        <cfvo type="min"/>
        <cfvo type="percentile" val="50"/>
        <cfvo type="max"/>
        <color rgb="FFF8696B"/>
        <color rgb="FFFCFCFF"/>
        <color rgb="FF63BE7B"/>
      </colorScale>
    </cfRule>
  </conditionalFormatting>
  <conditionalFormatting sqref="I13">
    <cfRule type="colorScale" priority="1601">
      <colorScale>
        <cfvo type="min"/>
        <cfvo type="percentile" val="50"/>
        <cfvo type="max"/>
        <color rgb="FFF8696B"/>
        <color rgb="FFFCFCFF"/>
        <color rgb="FF5A8AC6"/>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O12:O13">
    <cfRule type="colorScale" priority="1605">
      <colorScale>
        <cfvo type="min"/>
        <cfvo type="percentile" val="50"/>
        <cfvo type="max"/>
        <color rgb="FF63BE7B"/>
        <color rgb="FFFCFCFF"/>
        <color rgb="FFF8696B"/>
      </colorScale>
    </cfRule>
  </conditionalFormatting>
  <conditionalFormatting sqref="O13">
    <cfRule type="colorScale" priority="1606">
      <colorScale>
        <cfvo type="min"/>
        <cfvo type="percentile" val="50"/>
        <cfvo type="max"/>
        <color rgb="FF63BE7B"/>
        <color rgb="FFFCFCFF"/>
        <color rgb="FFF8696B"/>
      </colorScale>
    </cfRule>
  </conditionalFormatting>
  <conditionalFormatting sqref="P12:P13">
    <cfRule type="colorScale" priority="1607">
      <colorScale>
        <cfvo type="min"/>
        <cfvo type="percentile" val="50"/>
        <cfvo type="max"/>
        <color rgb="FF63BE7B"/>
        <color rgb="FFFCFCFF"/>
        <color rgb="FFF8696B"/>
      </colorScale>
    </cfRule>
    <cfRule type="colorScale" priority="1608">
      <colorScale>
        <cfvo type="min"/>
        <cfvo type="max"/>
        <color rgb="FFFCFCFF"/>
        <color rgb="FFF8696B"/>
      </colorScale>
    </cfRule>
  </conditionalFormatting>
  <conditionalFormatting sqref="P13">
    <cfRule type="colorScale" priority="1609">
      <colorScale>
        <cfvo type="min"/>
        <cfvo type="percentile" val="50"/>
        <cfvo type="max"/>
        <color rgb="FF63BE7B"/>
        <color rgb="FFFCFCFF"/>
        <color rgb="FFF8696B"/>
      </colorScale>
    </cfRule>
  </conditionalFormatting>
  <conditionalFormatting sqref="Q12:Q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Q13">
    <cfRule type="colorScale" priority="1612">
      <colorScale>
        <cfvo type="min"/>
        <cfvo type="max"/>
        <color rgb="FFFCFCFF"/>
        <color rgb="FF63BE7B"/>
      </colorScale>
    </cfRule>
    <cfRule type="colorScale" priority="1613">
      <colorScale>
        <cfvo type="min"/>
        <cfvo type="max"/>
        <color rgb="FFFFEF9C"/>
        <color rgb="FF63BE7B"/>
      </colorScale>
    </cfRule>
  </conditionalFormatting>
  <conditionalFormatting sqref="Q13">
    <cfRule type="colorScale" priority="1614">
      <colorScale>
        <cfvo type="min"/>
        <cfvo type="max"/>
        <color rgb="FFFFEF9C"/>
        <color rgb="FF63BE7B"/>
      </colorScale>
    </cfRule>
  </conditionalFormatting>
  <conditionalFormatting sqref="R12:S13">
    <cfRule type="colorScale" priority="1615">
      <colorScale>
        <cfvo type="min"/>
        <cfvo type="max"/>
        <color rgb="FFFCFCFF"/>
        <color rgb="FF63BE7B"/>
      </colorScale>
    </cfRule>
  </conditionalFormatting>
  <conditionalFormatting sqref="R13:S13">
    <cfRule type="colorScale" priority="1616">
      <colorScale>
        <cfvo type="min"/>
        <cfvo type="max"/>
        <color rgb="FFFCFCFF"/>
        <color rgb="FF63BE7B"/>
      </colorScale>
    </cfRule>
    <cfRule type="colorScale" priority="1617">
      <colorScale>
        <cfvo type="min"/>
        <cfvo type="max"/>
        <color rgb="FFFFEF9C"/>
        <color rgb="FF63BE7B"/>
      </colorScale>
    </cfRule>
  </conditionalFormatting>
  <conditionalFormatting sqref="R13:S13">
    <cfRule type="colorScale" priority="1618">
      <colorScale>
        <cfvo type="min"/>
        <cfvo type="max"/>
        <color rgb="FFFFEF9C"/>
        <color rgb="FF63BE7B"/>
      </colorScale>
    </cfRule>
  </conditionalFormatting>
  <conditionalFormatting sqref="T12:T13">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3">
    <cfRule type="colorScale" priority="1621">
      <colorScale>
        <cfvo type="min"/>
        <cfvo type="max"/>
        <color rgb="FFFCFCFF"/>
        <color rgb="FF63BE7B"/>
      </colorScale>
    </cfRule>
    <cfRule type="colorScale" priority="1622">
      <colorScale>
        <cfvo type="min"/>
        <cfvo type="max"/>
        <color rgb="FFFFEF9C"/>
        <color rgb="FF63BE7B"/>
      </colorScale>
    </cfRule>
  </conditionalFormatting>
  <conditionalFormatting sqref="T13">
    <cfRule type="colorScale" priority="1623">
      <colorScale>
        <cfvo type="min"/>
        <cfvo type="max"/>
        <color rgb="FFFFEF9C"/>
        <color rgb="FF63BE7B"/>
      </colorScale>
    </cfRule>
  </conditionalFormatting>
  <conditionalFormatting sqref="U12:U13">
    <cfRule type="colorScale" priority="1624">
      <colorScale>
        <cfvo type="min"/>
        <cfvo type="percentile" val="50"/>
        <cfvo type="max"/>
        <color rgb="FFF8696B"/>
        <color rgb="FFFCFCFF"/>
        <color rgb="FF63BE7B"/>
      </colorScale>
    </cfRule>
  </conditionalFormatting>
  <conditionalFormatting sqref="U13">
    <cfRule type="colorScale" priority="1625">
      <colorScale>
        <cfvo type="min"/>
        <cfvo type="max"/>
        <color rgb="FFFCFCFF"/>
        <color rgb="FF63BE7B"/>
      </colorScale>
    </cfRule>
  </conditionalFormatting>
  <conditionalFormatting sqref="W12:W13">
    <cfRule type="colorScale" priority="1626">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fRule type="colorScale" priority="1628">
      <colorScale>
        <cfvo type="min"/>
        <cfvo type="max"/>
        <color rgb="FF63BE7B"/>
        <color rgb="FFFCFCFF"/>
      </colorScale>
    </cfRule>
  </conditionalFormatting>
  <conditionalFormatting sqref="J12:J13">
    <cfRule type="colorScale" priority="1629">
      <colorScale>
        <cfvo type="min"/>
        <cfvo type="max"/>
        <color rgb="FFFCFCFF"/>
        <color rgb="FF63BE7B"/>
      </colorScale>
    </cfRule>
  </conditionalFormatting>
  <conditionalFormatting sqref="J12:J14">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onditionalFormatting>
  <conditionalFormatting sqref="J13">
    <cfRule type="colorScale" priority="1632">
      <colorScale>
        <cfvo type="min"/>
        <cfvo type="max"/>
        <color rgb="FFFCFCFF"/>
        <color rgb="FF63BE7B"/>
      </colorScale>
    </cfRule>
  </conditionalFormatting>
  <conditionalFormatting sqref="M13:N13">
    <cfRule type="colorScale" priority="1633">
      <colorScale>
        <cfvo type="min"/>
        <cfvo type="max"/>
        <color rgb="FFFCFCFF"/>
        <color rgb="FF63BE7B"/>
      </colorScale>
    </cfRule>
  </conditionalFormatting>
  <conditionalFormatting sqref="N12:N13">
    <cfRule type="colorScale" priority="1634">
      <colorScale>
        <cfvo type="min"/>
        <cfvo type="max"/>
        <color rgb="FFFCFCFF"/>
        <color rgb="FF63BE7B"/>
      </colorScale>
    </cfRule>
  </conditionalFormatting>
  <conditionalFormatting sqref="N12:N14">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N13">
    <cfRule type="colorScale" priority="1637">
      <colorScale>
        <cfvo type="min"/>
        <cfvo type="max"/>
        <color rgb="FFFCFCFF"/>
        <color rgb="FF63BE7B"/>
      </colorScale>
    </cfRule>
  </conditionalFormatting>
  <conditionalFormatting sqref="E12:E14">
    <cfRule type="colorScale" priority="1638">
      <colorScale>
        <cfvo type="min"/>
        <cfvo type="percentile" val="50"/>
        <cfvo type="max"/>
        <color rgb="FFF8696B"/>
        <color rgb="FFFCFCFF"/>
        <color rgb="FF63BE7B"/>
      </colorScale>
    </cfRule>
  </conditionalFormatting>
  <conditionalFormatting sqref="F12:F14">
    <cfRule type="colorScale" priority="1639">
      <colorScale>
        <cfvo type="min"/>
        <cfvo type="percentile" val="50"/>
        <cfvo type="max"/>
        <color rgb="FFF8696B"/>
        <color rgb="FFFCFCFF"/>
        <color rgb="FF63BE7B"/>
      </colorScale>
    </cfRule>
  </conditionalFormatting>
  <conditionalFormatting sqref="G12:G14">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H12:H14">
    <cfRule type="colorScale" priority="1642">
      <colorScale>
        <cfvo type="min"/>
        <cfvo type="percentile" val="50"/>
        <cfvo type="max"/>
        <color rgb="FFF8696B"/>
        <color rgb="FFFCFCFF"/>
        <color rgb="FF63BE7B"/>
      </colorScale>
    </cfRule>
  </conditionalFormatting>
  <conditionalFormatting sqref="I12:I14">
    <cfRule type="colorScale" priority="1643">
      <colorScale>
        <cfvo type="min"/>
        <cfvo type="percentile" val="50"/>
        <cfvo type="max"/>
        <color rgb="FFF8696B"/>
        <color rgb="FFFCFCFF"/>
        <color rgb="FF63BE7B"/>
      </colorScale>
    </cfRule>
  </conditionalFormatting>
  <conditionalFormatting sqref="O12:O14">
    <cfRule type="colorScale" priority="1644">
      <colorScale>
        <cfvo type="min"/>
        <cfvo type="percentile" val="50"/>
        <cfvo type="max"/>
        <color rgb="FF63BE7B"/>
        <color rgb="FFFCFCFF"/>
        <color rgb="FFF8696B"/>
      </colorScale>
    </cfRule>
  </conditionalFormatting>
  <conditionalFormatting sqref="P12:P14">
    <cfRule type="colorScale" priority="1645">
      <colorScale>
        <cfvo type="min"/>
        <cfvo type="percentile" val="50"/>
        <cfvo type="max"/>
        <color rgb="FF63BE7B"/>
        <color rgb="FFFCFCFF"/>
        <color rgb="FFF8696B"/>
      </colorScale>
    </cfRule>
  </conditionalFormatting>
  <conditionalFormatting sqref="Q12:Q14">
    <cfRule type="colorScale" priority="1646">
      <colorScale>
        <cfvo type="min"/>
        <cfvo type="percentile" val="50"/>
        <cfvo type="max"/>
        <color rgb="FFF8696B"/>
        <color rgb="FFFCFCFF"/>
        <color rgb="FF63BE7B"/>
      </colorScale>
    </cfRule>
  </conditionalFormatting>
  <conditionalFormatting sqref="R12:R14">
    <cfRule type="colorScale" priority="1647">
      <colorScale>
        <cfvo type="min"/>
        <cfvo type="max"/>
        <color rgb="FFFCFCFF"/>
        <color rgb="FF63BE7B"/>
      </colorScale>
    </cfRule>
  </conditionalFormatting>
  <conditionalFormatting sqref="R12:S14">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onditionalFormatting>
  <conditionalFormatting sqref="S12:S14">
    <cfRule type="colorScale" priority="1650">
      <colorScale>
        <cfvo type="min"/>
        <cfvo type="max"/>
        <color rgb="FFFCFCFF"/>
        <color rgb="FF63BE7B"/>
      </colorScale>
    </cfRule>
  </conditionalFormatting>
  <conditionalFormatting sqref="T12:T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U12:U14">
    <cfRule type="colorScale" priority="1653">
      <colorScale>
        <cfvo type="min"/>
        <cfvo type="max"/>
        <color rgb="FFFCFCFF"/>
        <color rgb="FF63BE7B"/>
      </colorScale>
    </cfRule>
    <cfRule type="colorScale" priority="1654">
      <colorScale>
        <cfvo type="min"/>
        <cfvo type="percentile" val="50"/>
        <cfvo type="max"/>
        <color rgb="FFF8696B"/>
        <color rgb="FFFCFCFF"/>
        <color rgb="FF63BE7B"/>
      </colorScale>
    </cfRule>
  </conditionalFormatting>
  <conditionalFormatting sqref="V12:V14">
    <cfRule type="colorScale" priority="1655">
      <colorScale>
        <cfvo type="min"/>
        <cfvo type="max"/>
        <color rgb="FFFFEF9C"/>
        <color rgb="FF63BE7B"/>
      </colorScale>
    </cfRule>
    <cfRule type="colorScale" priority="1656">
      <colorScale>
        <cfvo type="min"/>
        <cfvo type="percentile" val="50"/>
        <cfvo type="max"/>
        <color rgb="FF63BE7B"/>
        <color rgb="FFFCFCFF"/>
        <color rgb="FFF8696B"/>
      </colorScale>
    </cfRule>
    <cfRule type="colorScale" priority="1657">
      <colorScale>
        <cfvo type="min"/>
        <cfvo type="percentile" val="50"/>
        <cfvo type="max"/>
        <color rgb="FF63BE7B"/>
        <color rgb="FFFCFCFF"/>
        <color rgb="FFF8696B"/>
      </colorScale>
    </cfRule>
    <cfRule type="colorScale" priority="1658">
      <colorScale>
        <cfvo type="min"/>
        <cfvo type="max"/>
        <color rgb="FF63BE7B"/>
        <color rgb="FFFCFCFF"/>
      </colorScale>
    </cfRule>
    <cfRule type="colorScale" priority="1659">
      <colorScale>
        <cfvo type="min"/>
        <cfvo type="percentile" val="50"/>
        <cfvo type="max"/>
        <color rgb="FF63BE7B"/>
        <color rgb="FFFCFCFF"/>
        <color rgb="FFF8696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662">
      <colorScale>
        <cfvo type="min"/>
        <cfvo type="max"/>
        <color rgb="FFFFEF9C"/>
        <color rgb="FF63BE7B"/>
      </colorScale>
    </cfRule>
  </conditionalFormatting>
  <conditionalFormatting sqref="W12:W14">
    <cfRule type="colorScale" priority="1663">
      <colorScale>
        <cfvo type="min"/>
        <cfvo type="percentile" val="50"/>
        <cfvo type="max"/>
        <color rgb="FF63BE7B"/>
        <color rgb="FFFCFCFF"/>
        <color rgb="FFF8696B"/>
      </colorScale>
    </cfRule>
  </conditionalFormatting>
  <conditionalFormatting sqref="J12:J14">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onditionalFormatting>
  <conditionalFormatting sqref="N12:N14">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onditionalFormatting>
  <conditionalFormatting sqref="E12:E15">
    <cfRule type="colorScale" priority="1668">
      <colorScale>
        <cfvo type="min"/>
        <cfvo type="max"/>
        <color rgb="FFFCFCFF"/>
        <color rgb="FF63BE7B"/>
      </colorScale>
    </cfRule>
  </conditionalFormatting>
  <conditionalFormatting sqref="F12:F15">
    <cfRule type="colorScale" priority="1669">
      <colorScale>
        <cfvo type="min"/>
        <cfvo type="max"/>
        <color rgb="FFFCFCFF"/>
        <color rgb="FF63BE7B"/>
      </colorScale>
    </cfRule>
  </conditionalFormatting>
  <conditionalFormatting sqref="G12:G15">
    <cfRule type="colorScale" priority="1670">
      <colorScale>
        <cfvo type="min"/>
        <cfvo type="max"/>
        <color rgb="FFFCFCFF"/>
        <color rgb="FF63BE7B"/>
      </colorScale>
    </cfRule>
  </conditionalFormatting>
  <conditionalFormatting sqref="R12:R15">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onditionalFormatting>
  <conditionalFormatting sqref="S12:S15">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onditionalFormatting>
  <conditionalFormatting sqref="T12:T15">
    <cfRule type="colorScale" priority="1675">
      <colorScale>
        <cfvo type="min"/>
        <cfvo type="percentile" val="50"/>
        <cfvo type="max"/>
        <color rgb="FFF8696B"/>
        <color rgb="FFFCFCFF"/>
        <color rgb="FF63BE7B"/>
      </colorScale>
    </cfRule>
    <cfRule type="colorScale" priority="1676">
      <colorScale>
        <cfvo type="min"/>
        <cfvo type="max"/>
        <color rgb="FFFCFCFF"/>
        <color rgb="FF63BE7B"/>
      </colorScale>
    </cfRule>
  </conditionalFormatting>
  <conditionalFormatting sqref="U12:U15">
    <cfRule type="colorScale" priority="1677">
      <colorScale>
        <cfvo type="min"/>
        <cfvo type="percentile" val="50"/>
        <cfvo type="max"/>
        <color rgb="FFF8696B"/>
        <color rgb="FFFCFCFF"/>
        <color rgb="FF63BE7B"/>
      </colorScale>
    </cfRule>
  </conditionalFormatting>
  <conditionalFormatting sqref="V12:V15">
    <cfRule type="colorScale" priority="1678">
      <colorScale>
        <cfvo type="min"/>
        <cfvo type="percentile" val="50"/>
        <cfvo type="max"/>
        <color rgb="FF63BE7B"/>
        <color rgb="FFFCFCFF"/>
        <color rgb="FFF8696B"/>
      </colorScale>
    </cfRule>
  </conditionalFormatting>
  <conditionalFormatting sqref="J12:J15">
    <cfRule type="colorScale" priority="1679">
      <colorScale>
        <cfvo type="min"/>
        <cfvo type="max"/>
        <color rgb="FFFCFCFF"/>
        <color rgb="FF63BE7B"/>
      </colorScale>
    </cfRule>
  </conditionalFormatting>
  <conditionalFormatting sqref="N12:N15">
    <cfRule type="colorScale" priority="1680">
      <colorScale>
        <cfvo type="min"/>
        <cfvo type="max"/>
        <color rgb="FFFCFCFF"/>
        <color rgb="FF63BE7B"/>
      </colorScale>
    </cfRule>
  </conditionalFormatting>
  <conditionalFormatting sqref="E12:N12">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onditionalFormatting>
  <conditionalFormatting sqref="E13:N13">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FEB84"/>
        <color rgb="FF63BE7B"/>
      </colorScale>
    </cfRule>
    <cfRule type="colorScale" priority="1752">
      <colorScale>
        <cfvo type="min"/>
        <cfvo type="max"/>
        <color rgb="FFFFEF9C"/>
        <color rgb="FF63BE7B"/>
      </colorScale>
    </cfRule>
  </conditionalFormatting>
  <conditionalFormatting sqref="E15:N15">
    <cfRule type="colorScale" priority="1753">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FEB84"/>
        <color rgb="FF63BE7B"/>
      </colorScale>
    </cfRule>
    <cfRule type="colorScale" priority="1756">
      <colorScale>
        <cfvo type="min"/>
        <cfvo type="max"/>
        <color rgb="FFFFEF9C"/>
        <color rgb="FF63BE7B"/>
      </colorScale>
    </cfRule>
  </conditionalFormatting>
  <conditionalFormatting sqref="F12:G12 J12:N12">
    <cfRule type="colorScale" priority="1757">
      <colorScale>
        <cfvo type="min"/>
        <cfvo type="max"/>
        <color rgb="FFFCFCFF"/>
        <color rgb="FF63BE7B"/>
      </colorScale>
    </cfRule>
  </conditionalFormatting>
  <conditionalFormatting sqref="G14:N14 E14">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7:N17">
    <cfRule type="colorScale" priority="1766">
      <colorScale>
        <cfvo type="min"/>
        <cfvo type="max"/>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FEF9C"/>
        <color rgb="FF63BE7B"/>
      </colorScale>
    </cfRule>
  </conditionalFormatting>
  <conditionalFormatting sqref="E18:N18">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CFCFF"/>
        <color rgb="FF63BE7B"/>
      </colorScale>
    </cfRule>
    <cfRule type="colorScale" priority="1781">
      <colorScale>
        <cfvo type="min"/>
        <cfvo type="max"/>
        <color rgb="FFFFEF9C"/>
        <color rgb="FF63BE7B"/>
      </colorScale>
    </cfRule>
  </conditionalFormatting>
  <conditionalFormatting sqref="E16:N16">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FEB84"/>
        <color rgb="FF63BE7B"/>
      </colorScale>
    </cfRule>
    <cfRule type="colorScale" priority="1785">
      <colorScale>
        <cfvo type="min"/>
        <cfvo type="max"/>
        <color rgb="FFFFEF9C"/>
        <color rgb="FF63BE7B"/>
      </colorScale>
    </cfRule>
  </conditionalFormatting>
  <conditionalFormatting sqref="M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max"/>
        <color rgb="FFFCFCFF"/>
        <color rgb="FF63BE7B"/>
      </colorScale>
    </cfRule>
  </conditionalFormatting>
  <conditionalFormatting sqref="M15:N15">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E11:N11">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FEB84"/>
        <color rgb="FF63BE7B"/>
      </colorScale>
    </cfRule>
    <cfRule type="colorScale" priority="1801">
      <colorScale>
        <cfvo type="min"/>
        <cfvo type="max"/>
        <color rgb="FFFFEF9C"/>
        <color rgb="FF63BE7B"/>
      </colorScale>
    </cfRule>
  </conditionalFormatting>
  <conditionalFormatting sqref="M11">
    <cfRule type="colorScale" priority="1802">
      <colorScale>
        <cfvo type="min"/>
        <cfvo type="max"/>
        <color rgb="FFFCFCFF"/>
        <color rgb="FF63BE7B"/>
      </colorScale>
    </cfRule>
    <cfRule type="colorScale" priority="1803">
      <colorScale>
        <cfvo type="min"/>
        <cfvo type="max"/>
        <color rgb="FFFCFCFF"/>
        <color rgb="FF63BE7B"/>
      </colorScale>
    </cfRule>
    <cfRule type="colorScale" priority="1804">
      <colorScale>
        <cfvo type="min"/>
        <cfvo type="max"/>
        <color rgb="FFFCFCFF"/>
        <color rgb="FF63BE7B"/>
      </colorScale>
    </cfRule>
  </conditionalFormatting>
  <conditionalFormatting sqref="M11">
    <cfRule type="colorScale" priority="1805">
      <colorScale>
        <cfvo type="min"/>
        <cfvo type="max"/>
        <color rgb="FFFCFCFF"/>
        <color rgb="FF63BE7B"/>
      </colorScale>
    </cfRule>
  </conditionalFormatting>
  <conditionalFormatting sqref="M11">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11">
    <cfRule type="colorScale" priority="1808">
      <colorScale>
        <cfvo type="min"/>
        <cfvo type="max"/>
        <color rgb="FFFCFCFF"/>
        <color rgb="FF63BE7B"/>
      </colorScale>
    </cfRule>
    <cfRule type="colorScale" priority="1809">
      <colorScale>
        <cfvo type="min"/>
        <cfvo type="percentile" val="50"/>
        <cfvo type="max"/>
        <color rgb="FFF8696B"/>
        <color rgb="FFFCFCFF"/>
        <color rgb="FF63BE7B"/>
      </colorScale>
    </cfRule>
  </conditionalFormatting>
  <conditionalFormatting sqref="M18">
    <cfRule type="colorScale" priority="1810">
      <colorScale>
        <cfvo type="min"/>
        <cfvo type="max"/>
        <color rgb="FFFCFCFF"/>
        <color rgb="FF63BE7B"/>
      </colorScale>
    </cfRule>
  </conditionalFormatting>
  <conditionalFormatting sqref="M12:M13">
    <cfRule type="colorScale" priority="1816">
      <colorScale>
        <cfvo type="min"/>
        <cfvo type="max"/>
        <color rgb="FFFCFCFF"/>
        <color rgb="FF63BE7B"/>
      </colorScale>
    </cfRule>
  </conditionalFormatting>
  <conditionalFormatting sqref="M12:M14">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M13">
    <cfRule type="colorScale" priority="1819">
      <colorScale>
        <cfvo type="min"/>
        <cfvo type="max"/>
        <color rgb="FFFCFCFF"/>
        <color rgb="FF63BE7B"/>
      </colorScale>
    </cfRule>
  </conditionalFormatting>
  <conditionalFormatting sqref="M12:M14">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onditionalFormatting>
  <conditionalFormatting sqref="M12:M15">
    <cfRule type="colorScale" priority="1822">
      <colorScale>
        <cfvo type="min"/>
        <cfvo type="max"/>
        <color rgb="FFFCFCFF"/>
        <color rgb="FF63BE7B"/>
      </colorScale>
    </cfRule>
  </conditionalFormatting>
  <conditionalFormatting sqref="E16:E18">
    <cfRule type="colorScale" priority="50759">
      <colorScale>
        <cfvo type="min"/>
        <cfvo type="max"/>
        <color rgb="FFFCFCFF"/>
        <color rgb="FF63BE7B"/>
      </colorScale>
    </cfRule>
  </conditionalFormatting>
  <conditionalFormatting sqref="F16:F18">
    <cfRule type="colorScale" priority="50760">
      <colorScale>
        <cfvo type="min"/>
        <cfvo type="max"/>
        <color rgb="FFFCFCFF"/>
        <color rgb="FF63BE7B"/>
      </colorScale>
    </cfRule>
  </conditionalFormatting>
  <conditionalFormatting sqref="G16:G18">
    <cfRule type="colorScale" priority="50761">
      <colorScale>
        <cfvo type="min"/>
        <cfvo type="max"/>
        <color rgb="FFFCFCFF"/>
        <color rgb="FF63BE7B"/>
      </colorScale>
    </cfRule>
  </conditionalFormatting>
  <conditionalFormatting sqref="H16:H18">
    <cfRule type="colorScale" priority="50762">
      <colorScale>
        <cfvo type="min"/>
        <cfvo type="max"/>
        <color rgb="FFFCFCFF"/>
        <color rgb="FF63BE7B"/>
      </colorScale>
    </cfRule>
  </conditionalFormatting>
  <conditionalFormatting sqref="K16:L18">
    <cfRule type="colorScale" priority="50763">
      <colorScale>
        <cfvo type="min"/>
        <cfvo type="max"/>
        <color rgb="FFFCFCFF"/>
        <color rgb="FF63BE7B"/>
      </colorScale>
    </cfRule>
  </conditionalFormatting>
  <conditionalFormatting sqref="O16:O18">
    <cfRule type="colorScale" priority="50764">
      <colorScale>
        <cfvo type="min"/>
        <cfvo type="percentile" val="50"/>
        <cfvo type="max"/>
        <color rgb="FF63BE7B"/>
        <color rgb="FFFCFCFF"/>
        <color rgb="FFF8696B"/>
      </colorScale>
    </cfRule>
  </conditionalFormatting>
  <conditionalFormatting sqref="I16:I18">
    <cfRule type="colorScale" priority="50768">
      <colorScale>
        <cfvo type="min"/>
        <cfvo type="max"/>
        <color rgb="FFFCFCFF"/>
        <color rgb="FF63BE7B"/>
      </colorScale>
    </cfRule>
  </conditionalFormatting>
  <conditionalFormatting sqref="J16:J18">
    <cfRule type="colorScale" priority="50769">
      <colorScale>
        <cfvo type="min"/>
        <cfvo type="max"/>
        <color rgb="FFFCFCFF"/>
        <color rgb="FF63BE7B"/>
      </colorScale>
    </cfRule>
  </conditionalFormatting>
  <conditionalFormatting sqref="N16:N18">
    <cfRule type="colorScale" priority="50770">
      <colorScale>
        <cfvo type="min"/>
        <cfvo type="max"/>
        <color rgb="FFFCFCFF"/>
        <color rgb="FF63BE7B"/>
      </colorScale>
    </cfRule>
  </conditionalFormatting>
  <conditionalFormatting sqref="M16:M18">
    <cfRule type="colorScale" priority="51208">
      <colorScale>
        <cfvo type="min"/>
        <cfvo type="max"/>
        <color rgb="FFFCFCFF"/>
        <color rgb="FF63BE7B"/>
      </colorScale>
    </cfRule>
  </conditionalFormatting>
  <conditionalFormatting sqref="E16:E17">
    <cfRule type="colorScale" priority="51289">
      <colorScale>
        <cfvo type="min"/>
        <cfvo type="max"/>
        <color rgb="FFFCFCFF"/>
        <color rgb="FF63BE7B"/>
      </colorScale>
    </cfRule>
  </conditionalFormatting>
  <conditionalFormatting sqref="F16:F17">
    <cfRule type="colorScale" priority="51291">
      <colorScale>
        <cfvo type="min"/>
        <cfvo type="max"/>
        <color rgb="FFFCFCFF"/>
        <color rgb="FF63BE7B"/>
      </colorScale>
    </cfRule>
  </conditionalFormatting>
  <conditionalFormatting sqref="G16:G17">
    <cfRule type="colorScale" priority="51293">
      <colorScale>
        <cfvo type="min"/>
        <cfvo type="max"/>
        <color rgb="FFFCFCFF"/>
        <color rgb="FF63BE7B"/>
      </colorScale>
    </cfRule>
  </conditionalFormatting>
  <conditionalFormatting sqref="H16:H17">
    <cfRule type="colorScale" priority="51295">
      <colorScale>
        <cfvo type="min"/>
        <cfvo type="max"/>
        <color rgb="FFFCFCFF"/>
        <color rgb="FF63BE7B"/>
      </colorScale>
    </cfRule>
  </conditionalFormatting>
  <conditionalFormatting sqref="K16:L17">
    <cfRule type="colorScale" priority="51297">
      <colorScale>
        <cfvo type="min"/>
        <cfvo type="max"/>
        <color rgb="FFFCFCFF"/>
        <color rgb="FF63BE7B"/>
      </colorScale>
    </cfRule>
  </conditionalFormatting>
  <conditionalFormatting sqref="O16:O17">
    <cfRule type="colorScale" priority="51299">
      <colorScale>
        <cfvo type="min"/>
        <cfvo type="percentile" val="50"/>
        <cfvo type="max"/>
        <color rgb="FF63BE7B"/>
        <color rgb="FFFCFCFF"/>
        <color rgb="FFF8696B"/>
      </colorScale>
    </cfRule>
  </conditionalFormatting>
  <conditionalFormatting sqref="Q16:Q17">
    <cfRule type="colorScale" priority="51301">
      <colorScale>
        <cfvo type="min"/>
        <cfvo type="max"/>
        <color rgb="FFFFEF9C"/>
        <color rgb="FF63BE7B"/>
      </colorScale>
    </cfRule>
  </conditionalFormatting>
  <conditionalFormatting sqref="R16:S17">
    <cfRule type="colorScale" priority="51303">
      <colorScale>
        <cfvo type="min"/>
        <cfvo type="max"/>
        <color rgb="FFFFEF9C"/>
        <color rgb="FF63BE7B"/>
      </colorScale>
    </cfRule>
  </conditionalFormatting>
  <conditionalFormatting sqref="T16:T17">
    <cfRule type="colorScale" priority="51305">
      <colorScale>
        <cfvo type="min"/>
        <cfvo type="max"/>
        <color rgb="FFFFEF9C"/>
        <color rgb="FF63BE7B"/>
      </colorScale>
    </cfRule>
  </conditionalFormatting>
  <conditionalFormatting sqref="I16:I17">
    <cfRule type="colorScale" priority="51307">
      <colorScale>
        <cfvo type="min"/>
        <cfvo type="max"/>
        <color rgb="FFFCFCFF"/>
        <color rgb="FF63BE7B"/>
      </colorScale>
    </cfRule>
  </conditionalFormatting>
  <conditionalFormatting sqref="J16:J17">
    <cfRule type="colorScale" priority="51309">
      <colorScale>
        <cfvo type="min"/>
        <cfvo type="max"/>
        <color rgb="FFFCFCFF"/>
        <color rgb="FF63BE7B"/>
      </colorScale>
    </cfRule>
  </conditionalFormatting>
  <conditionalFormatting sqref="N16:N17">
    <cfRule type="colorScale" priority="51311">
      <colorScale>
        <cfvo type="min"/>
        <cfvo type="max"/>
        <color rgb="FFFCFCFF"/>
        <color rgb="FF63BE7B"/>
      </colorScale>
    </cfRule>
  </conditionalFormatting>
  <conditionalFormatting sqref="H16:H17">
    <cfRule type="colorScale" priority="51313">
      <colorScale>
        <cfvo type="min"/>
        <cfvo type="percentile" val="50"/>
        <cfvo type="max"/>
        <color rgb="FFF8696B"/>
        <color rgb="FFFCFCFF"/>
        <color rgb="FF63BE7B"/>
      </colorScale>
    </cfRule>
  </conditionalFormatting>
  <conditionalFormatting sqref="I16:I17">
    <cfRule type="colorScale" priority="51315">
      <colorScale>
        <cfvo type="min"/>
        <cfvo type="percentile" val="50"/>
        <cfvo type="max"/>
        <color rgb="FFF8696B"/>
        <color rgb="FFFCFCFF"/>
        <color rgb="FF63BE7B"/>
      </colorScale>
    </cfRule>
  </conditionalFormatting>
  <conditionalFormatting sqref="U16:W18">
    <cfRule type="colorScale" priority="51317">
      <colorScale>
        <cfvo type="min"/>
        <cfvo type="max"/>
        <color rgb="FFFFEF9C"/>
        <color rgb="FF63BE7B"/>
      </colorScale>
    </cfRule>
  </conditionalFormatting>
  <conditionalFormatting sqref="D16:D18">
    <cfRule type="colorScale" priority="51319">
      <colorScale>
        <cfvo type="min"/>
        <cfvo type="percentile" val="50"/>
        <cfvo type="max"/>
        <color rgb="FFF8696B"/>
        <color rgb="FFFCFCFF"/>
        <color rgb="FF63BE7B"/>
      </colorScale>
    </cfRule>
  </conditionalFormatting>
  <conditionalFormatting sqref="H16:H18">
    <cfRule type="colorScale" priority="51321">
      <colorScale>
        <cfvo type="min"/>
        <cfvo type="percentile" val="50"/>
        <cfvo type="max"/>
        <color rgb="FFF8696B"/>
        <color rgb="FFFCFCFF"/>
        <color rgb="FF63BE7B"/>
      </colorScale>
    </cfRule>
    <cfRule type="colorScale" priority="51322">
      <colorScale>
        <cfvo type="min"/>
        <cfvo type="max"/>
        <color rgb="FFFCFCFF"/>
        <color rgb="FF63BE7B"/>
      </colorScale>
    </cfRule>
    <cfRule type="colorScale" priority="51323">
      <colorScale>
        <cfvo type="min"/>
        <cfvo type="percentile" val="50"/>
        <cfvo type="max"/>
        <color rgb="FFF8696B"/>
        <color rgb="FFFCFCFF"/>
        <color rgb="FF63BE7B"/>
      </colorScale>
    </cfRule>
  </conditionalFormatting>
  <conditionalFormatting sqref="D12:D18">
    <cfRule type="colorScale" priority="51327">
      <colorScale>
        <cfvo type="min"/>
        <cfvo type="percentile" val="50"/>
        <cfvo type="max"/>
        <color rgb="FFF8696B"/>
        <color rgb="FFFCFCFF"/>
        <color rgb="FF63BE7B"/>
      </colorScale>
    </cfRule>
  </conditionalFormatting>
  <conditionalFormatting sqref="O12:O18">
    <cfRule type="colorScale" priority="51329">
      <colorScale>
        <cfvo type="min"/>
        <cfvo type="percentile" val="50"/>
        <cfvo type="max"/>
        <color rgb="FF63BE7B"/>
        <color rgb="FFFCFCFF"/>
        <color rgb="FFF8696B"/>
      </colorScale>
    </cfRule>
  </conditionalFormatting>
  <conditionalFormatting sqref="P12:P18">
    <cfRule type="colorScale" priority="51331">
      <colorScale>
        <cfvo type="min"/>
        <cfvo type="percentile" val="50"/>
        <cfvo type="max"/>
        <color rgb="FF63BE7B"/>
        <color rgb="FFFCFCFF"/>
        <color rgb="FFF8696B"/>
      </colorScale>
    </cfRule>
  </conditionalFormatting>
  <conditionalFormatting sqref="Q12:Q18">
    <cfRule type="colorScale" priority="51333">
      <colorScale>
        <cfvo type="min"/>
        <cfvo type="percentile" val="50"/>
        <cfvo type="max"/>
        <color rgb="FFF8696B"/>
        <color rgb="FFFCFCFF"/>
        <color rgb="FF63BE7B"/>
      </colorScale>
    </cfRule>
  </conditionalFormatting>
  <conditionalFormatting sqref="U12:U18">
    <cfRule type="colorScale" priority="51335">
      <colorScale>
        <cfvo type="min"/>
        <cfvo type="percentile" val="50"/>
        <cfvo type="max"/>
        <color rgb="FFF8696B"/>
        <color rgb="FFFCFCFF"/>
        <color rgb="FF63BE7B"/>
      </colorScale>
    </cfRule>
  </conditionalFormatting>
  <conditionalFormatting sqref="V12:V18">
    <cfRule type="colorScale" priority="51337">
      <colorScale>
        <cfvo type="min"/>
        <cfvo type="percentile" val="50"/>
        <cfvo type="max"/>
        <color rgb="FF63BE7B"/>
        <color rgb="FFFCFCFF"/>
        <color rgb="FFF8696B"/>
      </colorScale>
    </cfRule>
  </conditionalFormatting>
  <conditionalFormatting sqref="W12:W18">
    <cfRule type="colorScale" priority="51339">
      <colorScale>
        <cfvo type="min"/>
        <cfvo type="percentile" val="50"/>
        <cfvo type="max"/>
        <color rgb="FF63BE7B"/>
        <color rgb="FFFCFCFF"/>
        <color rgb="FFF8696B"/>
      </colorScale>
    </cfRule>
  </conditionalFormatting>
  <conditionalFormatting sqref="D11:D18">
    <cfRule type="colorScale" priority="51341">
      <colorScale>
        <cfvo type="min"/>
        <cfvo type="percentile" val="50"/>
        <cfvo type="max"/>
        <color rgb="FFF8696B"/>
        <color rgb="FFFCFCFF"/>
        <color rgb="FF63BE7B"/>
      </colorScale>
    </cfRule>
  </conditionalFormatting>
  <conditionalFormatting sqref="G11:G18">
    <cfRule type="colorScale" priority="51343">
      <colorScale>
        <cfvo type="min"/>
        <cfvo type="max"/>
        <color rgb="FFFCFCFF"/>
        <color rgb="FF63BE7B"/>
      </colorScale>
    </cfRule>
  </conditionalFormatting>
  <conditionalFormatting sqref="J11:J18">
    <cfRule type="colorScale" priority="51345">
      <colorScale>
        <cfvo type="min"/>
        <cfvo type="max"/>
        <color rgb="FFFCFCFF"/>
        <color rgb="FF63BE7B"/>
      </colorScale>
    </cfRule>
  </conditionalFormatting>
  <conditionalFormatting sqref="N11:N18">
    <cfRule type="colorScale" priority="51347">
      <colorScale>
        <cfvo type="min"/>
        <cfvo type="max"/>
        <color rgb="FFFCFCFF"/>
        <color rgb="FF63BE7B"/>
      </colorScale>
    </cfRule>
  </conditionalFormatting>
  <conditionalFormatting sqref="O11:O18">
    <cfRule type="colorScale" priority="51349">
      <colorScale>
        <cfvo type="min"/>
        <cfvo type="percentile" val="50"/>
        <cfvo type="max"/>
        <color rgb="FF63BE7B"/>
        <color rgb="FFFCFCFF"/>
        <color rgb="FFF8696B"/>
      </colorScale>
    </cfRule>
  </conditionalFormatting>
  <conditionalFormatting sqref="P11:P18">
    <cfRule type="colorScale" priority="51351">
      <colorScale>
        <cfvo type="min"/>
        <cfvo type="percentile" val="50"/>
        <cfvo type="max"/>
        <color rgb="FF63BE7B"/>
        <color rgb="FFFCFCFF"/>
        <color rgb="FFF8696B"/>
      </colorScale>
    </cfRule>
  </conditionalFormatting>
  <conditionalFormatting sqref="Q11:Q18">
    <cfRule type="colorScale" priority="51353">
      <colorScale>
        <cfvo type="min"/>
        <cfvo type="percentile" val="50"/>
        <cfvo type="max"/>
        <color rgb="FFF8696B"/>
        <color rgb="FFFCFCFF"/>
        <color rgb="FF63BE7B"/>
      </colorScale>
    </cfRule>
  </conditionalFormatting>
  <conditionalFormatting sqref="U11:U18">
    <cfRule type="colorScale" priority="51355">
      <colorScale>
        <cfvo type="min"/>
        <cfvo type="percentile" val="50"/>
        <cfvo type="max"/>
        <color rgb="FFF8696B"/>
        <color rgb="FFFCFCFF"/>
        <color rgb="FF63BE7B"/>
      </colorScale>
    </cfRule>
  </conditionalFormatting>
  <conditionalFormatting sqref="V11:V18">
    <cfRule type="colorScale" priority="51357">
      <colorScale>
        <cfvo type="min"/>
        <cfvo type="percentile" val="50"/>
        <cfvo type="max"/>
        <color rgb="FF63BE7B"/>
        <color rgb="FFFCFCFF"/>
        <color rgb="FFF8696B"/>
      </colorScale>
    </cfRule>
  </conditionalFormatting>
  <conditionalFormatting sqref="W11:W18">
    <cfRule type="colorScale" priority="51359">
      <colorScale>
        <cfvo type="min"/>
        <cfvo type="percentile" val="50"/>
        <cfvo type="max"/>
        <color rgb="FF63BE7B"/>
        <color rgb="FFFCFCFF"/>
        <color rgb="FFF8696B"/>
      </colorScale>
    </cfRule>
  </conditionalFormatting>
  <conditionalFormatting sqref="H16:H18">
    <cfRule type="colorScale" priority="51361">
      <colorScale>
        <cfvo type="min"/>
        <cfvo type="percentile" val="50"/>
        <cfvo type="max"/>
        <color rgb="FFF8696B"/>
        <color rgb="FFFCFCFF"/>
        <color rgb="FF5A8AC6"/>
      </colorScale>
    </cfRule>
  </conditionalFormatting>
  <conditionalFormatting sqref="E16:E18">
    <cfRule type="colorScale" priority="51363">
      <colorScale>
        <cfvo type="min"/>
        <cfvo type="percentile" val="50"/>
        <cfvo type="max"/>
        <color rgb="FFF8696B"/>
        <color rgb="FFFCFCFF"/>
        <color rgb="FF63BE7B"/>
      </colorScale>
    </cfRule>
    <cfRule type="colorScale" priority="51364">
      <colorScale>
        <cfvo type="min"/>
        <cfvo type="max"/>
        <color rgb="FFFCFCFF"/>
        <color rgb="FF63BE7B"/>
      </colorScale>
    </cfRule>
    <cfRule type="colorScale" priority="51365">
      <colorScale>
        <cfvo type="min"/>
        <cfvo type="percentile" val="50"/>
        <cfvo type="max"/>
        <color rgb="FFF8696B"/>
        <color rgb="FFFCFCFF"/>
        <color rgb="FF63BE7B"/>
      </colorScale>
    </cfRule>
  </conditionalFormatting>
  <conditionalFormatting sqref="F16:F18">
    <cfRule type="colorScale" priority="51369">
      <colorScale>
        <cfvo type="min"/>
        <cfvo type="max"/>
        <color rgb="FFFCFCFF"/>
        <color rgb="FF63BE7B"/>
      </colorScale>
    </cfRule>
    <cfRule type="colorScale" priority="51370">
      <colorScale>
        <cfvo type="min"/>
        <cfvo type="percentile" val="50"/>
        <cfvo type="max"/>
        <color rgb="FFF8696B"/>
        <color rgb="FFFCFCFF"/>
        <color rgb="FF63BE7B"/>
      </colorScale>
    </cfRule>
    <cfRule type="colorScale" priority="51371">
      <colorScale>
        <cfvo type="min"/>
        <cfvo type="max"/>
        <color rgb="FFFCFCFF"/>
        <color rgb="FF63BE7B"/>
      </colorScale>
    </cfRule>
    <cfRule type="colorScale" priority="51372">
      <colorScale>
        <cfvo type="min"/>
        <cfvo type="percentile" val="50"/>
        <cfvo type="max"/>
        <color rgb="FFF8696B"/>
        <color rgb="FFFCFCFF"/>
        <color rgb="FF63BE7B"/>
      </colorScale>
    </cfRule>
  </conditionalFormatting>
  <conditionalFormatting sqref="G16:G18">
    <cfRule type="colorScale" priority="51377">
      <colorScale>
        <cfvo type="min"/>
        <cfvo type="max"/>
        <color rgb="FFFCFCFF"/>
        <color rgb="FF63BE7B"/>
      </colorScale>
    </cfRule>
    <cfRule type="colorScale" priority="51378">
      <colorScale>
        <cfvo type="min"/>
        <cfvo type="percentile" val="50"/>
        <cfvo type="max"/>
        <color rgb="FFF8696B"/>
        <color rgb="FFFCFCFF"/>
        <color rgb="FF63BE7B"/>
      </colorScale>
    </cfRule>
    <cfRule type="colorScale" priority="51379">
      <colorScale>
        <cfvo type="min"/>
        <cfvo type="percentile" val="50"/>
        <cfvo type="max"/>
        <color rgb="FFF8696B"/>
        <color rgb="FFFCFCFF"/>
        <color rgb="FF63BE7B"/>
      </colorScale>
    </cfRule>
  </conditionalFormatting>
  <conditionalFormatting sqref="I16:I18">
    <cfRule type="colorScale" priority="51383">
      <colorScale>
        <cfvo type="min"/>
        <cfvo type="percentile" val="50"/>
        <cfvo type="max"/>
        <color rgb="FFF8696B"/>
        <color rgb="FFFCFCFF"/>
        <color rgb="FF63BE7B"/>
      </colorScale>
    </cfRule>
    <cfRule type="colorScale" priority="51384">
      <colorScale>
        <cfvo type="min"/>
        <cfvo type="max"/>
        <color rgb="FFFCFCFF"/>
        <color rgb="FF63BE7B"/>
      </colorScale>
    </cfRule>
    <cfRule type="colorScale" priority="51385">
      <colorScale>
        <cfvo type="min"/>
        <cfvo type="percentile" val="50"/>
        <cfvo type="max"/>
        <color rgb="FFF8696B"/>
        <color rgb="FFFCFCFF"/>
        <color rgb="FF63BE7B"/>
      </colorScale>
    </cfRule>
  </conditionalFormatting>
  <conditionalFormatting sqref="I16:I18">
    <cfRule type="colorScale" priority="51389">
      <colorScale>
        <cfvo type="min"/>
        <cfvo type="percentile" val="50"/>
        <cfvo type="max"/>
        <color rgb="FFF8696B"/>
        <color rgb="FFFCFCFF"/>
        <color rgb="FF63BE7B"/>
      </colorScale>
    </cfRule>
    <cfRule type="colorScale" priority="51390">
      <colorScale>
        <cfvo type="min"/>
        <cfvo type="percentile" val="50"/>
        <cfvo type="max"/>
        <color rgb="FFF8696B"/>
        <color rgb="FFFCFCFF"/>
        <color rgb="FF5A8AC6"/>
      </colorScale>
    </cfRule>
    <cfRule type="colorScale" priority="51391">
      <colorScale>
        <cfvo type="min"/>
        <cfvo type="percentile" val="50"/>
        <cfvo type="max"/>
        <color rgb="FFF8696B"/>
        <color rgb="FFFCFCFF"/>
        <color rgb="FF63BE7B"/>
      </colorScale>
    </cfRule>
    <cfRule type="colorScale" priority="51392">
      <colorScale>
        <cfvo type="min"/>
        <cfvo type="percentile" val="50"/>
        <cfvo type="max"/>
        <color rgb="FFF8696B"/>
        <color rgb="FFFCFCFF"/>
        <color rgb="FF63BE7B"/>
      </colorScale>
    </cfRule>
    <cfRule type="colorScale" priority="51393">
      <colorScale>
        <cfvo type="min"/>
        <cfvo type="max"/>
        <color rgb="FFFCFCFF"/>
        <color rgb="FF63BE7B"/>
      </colorScale>
    </cfRule>
    <cfRule type="colorScale" priority="51394">
      <colorScale>
        <cfvo type="min"/>
        <cfvo type="percentile" val="50"/>
        <cfvo type="max"/>
        <color rgb="FFF8696B"/>
        <color rgb="FFFCFCFF"/>
        <color rgb="FF63BE7B"/>
      </colorScale>
    </cfRule>
  </conditionalFormatting>
  <conditionalFormatting sqref="I16:I18">
    <cfRule type="colorScale" priority="51401">
      <colorScale>
        <cfvo type="min"/>
        <cfvo type="percentile" val="50"/>
        <cfvo type="max"/>
        <color rgb="FFF8696B"/>
        <color rgb="FFFCFCFF"/>
        <color rgb="FF63BE7B"/>
      </colorScale>
    </cfRule>
    <cfRule type="colorScale" priority="51402">
      <colorScale>
        <cfvo type="min"/>
        <cfvo type="max"/>
        <color rgb="FFFCFCFF"/>
        <color rgb="FF63BE7B"/>
      </colorScale>
    </cfRule>
  </conditionalFormatting>
  <conditionalFormatting sqref="K16:K18">
    <cfRule type="colorScale" priority="51405">
      <colorScale>
        <cfvo type="min"/>
        <cfvo type="percentile" val="50"/>
        <cfvo type="max"/>
        <color rgb="FFF8696B"/>
        <color rgb="FFFCFCFF"/>
        <color rgb="FF63BE7B"/>
      </colorScale>
    </cfRule>
  </conditionalFormatting>
  <conditionalFormatting sqref="K16:L18">
    <cfRule type="colorScale" priority="51407">
      <colorScale>
        <cfvo type="min"/>
        <cfvo type="percentile" val="50"/>
        <cfvo type="max"/>
        <color rgb="FFF8696B"/>
        <color rgb="FFFCFCFF"/>
        <color rgb="FF63BE7B"/>
      </colorScale>
    </cfRule>
    <cfRule type="colorScale" priority="51408">
      <colorScale>
        <cfvo type="min"/>
        <cfvo type="max"/>
        <color rgb="FFFCFCFF"/>
        <color rgb="FF63BE7B"/>
      </colorScale>
    </cfRule>
  </conditionalFormatting>
  <conditionalFormatting sqref="L16:L18">
    <cfRule type="colorScale" priority="51411">
      <colorScale>
        <cfvo type="min"/>
        <cfvo type="percentile" val="50"/>
        <cfvo type="max"/>
        <color rgb="FFF8696B"/>
        <color rgb="FFFCFCFF"/>
        <color rgb="FF63BE7B"/>
      </colorScale>
    </cfRule>
  </conditionalFormatting>
  <conditionalFormatting sqref="P16:P18">
    <cfRule type="colorScale" priority="51413">
      <colorScale>
        <cfvo type="min"/>
        <cfvo type="percentile" val="50"/>
        <cfvo type="max"/>
        <color rgb="FF63BE7B"/>
        <color rgb="FFFCFCFF"/>
        <color rgb="FFF8696B"/>
      </colorScale>
    </cfRule>
    <cfRule type="colorScale" priority="51414">
      <colorScale>
        <cfvo type="min"/>
        <cfvo type="percentile" val="50"/>
        <cfvo type="max"/>
        <color rgb="FF63BE7B"/>
        <color rgb="FFFCFCFF"/>
        <color rgb="FFF8696B"/>
      </colorScale>
    </cfRule>
    <cfRule type="colorScale" priority="51415">
      <colorScale>
        <cfvo type="min"/>
        <cfvo type="max"/>
        <color rgb="FFFCFCFF"/>
        <color rgb="FFF8696B"/>
      </colorScale>
    </cfRule>
  </conditionalFormatting>
  <conditionalFormatting sqref="P16:P18">
    <cfRule type="colorScale" priority="51419">
      <colorScale>
        <cfvo type="min"/>
        <cfvo type="percentile" val="50"/>
        <cfvo type="max"/>
        <color rgb="FF63BE7B"/>
        <color rgb="FFFCFCFF"/>
        <color rgb="FFF8696B"/>
      </colorScale>
    </cfRule>
  </conditionalFormatting>
  <conditionalFormatting sqref="Q16:Q18">
    <cfRule type="colorScale" priority="51421">
      <colorScale>
        <cfvo type="min"/>
        <cfvo type="percentile" val="50"/>
        <cfvo type="max"/>
        <color rgb="FFF8696B"/>
        <color rgb="FFFCFCFF"/>
        <color rgb="FF63BE7B"/>
      </colorScale>
    </cfRule>
    <cfRule type="colorScale" priority="51422">
      <colorScale>
        <cfvo type="min"/>
        <cfvo type="max"/>
        <color rgb="FFFFEF9C"/>
        <color rgb="FF63BE7B"/>
      </colorScale>
    </cfRule>
    <cfRule type="colorScale" priority="51423">
      <colorScale>
        <cfvo type="min"/>
        <cfvo type="max"/>
        <color rgb="FFFCFCFF"/>
        <color rgb="FF63BE7B"/>
      </colorScale>
    </cfRule>
    <cfRule type="colorScale" priority="51424">
      <colorScale>
        <cfvo type="min"/>
        <cfvo type="max"/>
        <color rgb="FFFCFCFF"/>
        <color rgb="FF63BE7B"/>
      </colorScale>
    </cfRule>
    <cfRule type="colorScale" priority="51425">
      <colorScale>
        <cfvo type="min"/>
        <cfvo type="percentile" val="50"/>
        <cfvo type="max"/>
        <color rgb="FFF8696B"/>
        <color rgb="FFFCFCFF"/>
        <color rgb="FF63BE7B"/>
      </colorScale>
    </cfRule>
  </conditionalFormatting>
  <conditionalFormatting sqref="Q16:Q18">
    <cfRule type="colorScale" priority="51431">
      <colorScale>
        <cfvo type="min"/>
        <cfvo type="percentile" val="50"/>
        <cfvo type="max"/>
        <color rgb="FFF8696B"/>
        <color rgb="FFFCFCFF"/>
        <color rgb="FF63BE7B"/>
      </colorScale>
    </cfRule>
    <cfRule type="colorScale" priority="51432">
      <colorScale>
        <cfvo type="min"/>
        <cfvo type="max"/>
        <color rgb="FFFCFCFF"/>
        <color rgb="FF63BE7B"/>
      </colorScale>
    </cfRule>
  </conditionalFormatting>
  <conditionalFormatting sqref="R16:R18">
    <cfRule type="colorScale" priority="51435">
      <colorScale>
        <cfvo type="min"/>
        <cfvo type="max"/>
        <color rgb="FFFCFCFF"/>
        <color rgb="FF63BE7B"/>
      </colorScale>
    </cfRule>
    <cfRule type="colorScale" priority="51436">
      <colorScale>
        <cfvo type="min"/>
        <cfvo type="percentile" val="50"/>
        <cfvo type="max"/>
        <color rgb="FFF8696B"/>
        <color rgb="FFFCFCFF"/>
        <color rgb="FF63BE7B"/>
      </colorScale>
    </cfRule>
  </conditionalFormatting>
  <conditionalFormatting sqref="R16:S18">
    <cfRule type="colorScale" priority="51439">
      <colorScale>
        <cfvo type="min"/>
        <cfvo type="percentile" val="50"/>
        <cfvo type="max"/>
        <color rgb="FFF8696B"/>
        <color rgb="FFFCFCFF"/>
        <color rgb="FF63BE7B"/>
      </colorScale>
    </cfRule>
    <cfRule type="colorScale" priority="51440">
      <colorScale>
        <cfvo type="min"/>
        <cfvo type="max"/>
        <color rgb="FFFCFCFF"/>
        <color rgb="FF63BE7B"/>
      </colorScale>
    </cfRule>
    <cfRule type="colorScale" priority="51441">
      <colorScale>
        <cfvo type="min"/>
        <cfvo type="max"/>
        <color rgb="FFFCFCFF"/>
        <color rgb="FF63BE7B"/>
      </colorScale>
    </cfRule>
  </conditionalFormatting>
  <conditionalFormatting sqref="R16:S18">
    <cfRule type="colorScale" priority="51445">
      <colorScale>
        <cfvo type="min"/>
        <cfvo type="percentile" val="50"/>
        <cfvo type="max"/>
        <color rgb="FFF8696B"/>
        <color rgb="FFFCFCFF"/>
        <color rgb="FF63BE7B"/>
      </colorScale>
    </cfRule>
    <cfRule type="colorScale" priority="51446">
      <colorScale>
        <cfvo type="min"/>
        <cfvo type="max"/>
        <color rgb="FFFCFCFF"/>
        <color rgb="FF63BE7B"/>
      </colorScale>
    </cfRule>
  </conditionalFormatting>
  <conditionalFormatting sqref="S16:S18">
    <cfRule type="colorScale" priority="51449">
      <colorScale>
        <cfvo type="min"/>
        <cfvo type="max"/>
        <color rgb="FFFCFCFF"/>
        <color rgb="FF63BE7B"/>
      </colorScale>
    </cfRule>
    <cfRule type="colorScale" priority="51450">
      <colorScale>
        <cfvo type="min"/>
        <cfvo type="percentile" val="50"/>
        <cfvo type="max"/>
        <color rgb="FFF8696B"/>
        <color rgb="FFFCFCFF"/>
        <color rgb="FF63BE7B"/>
      </colorScale>
    </cfRule>
  </conditionalFormatting>
  <conditionalFormatting sqref="T16:T18">
    <cfRule type="colorScale" priority="51453">
      <colorScale>
        <cfvo type="min"/>
        <cfvo type="percentile" val="50"/>
        <cfvo type="max"/>
        <color rgb="FFF8696B"/>
        <color rgb="FFFCFCFF"/>
        <color rgb="FF63BE7B"/>
      </colorScale>
    </cfRule>
    <cfRule type="colorScale" priority="51454">
      <colorScale>
        <cfvo type="min"/>
        <cfvo type="max"/>
        <color rgb="FFFCFCFF"/>
        <color rgb="FF63BE7B"/>
      </colorScale>
    </cfRule>
    <cfRule type="colorScale" priority="51455">
      <colorScale>
        <cfvo type="min"/>
        <cfvo type="max"/>
        <color rgb="FFFCFCFF"/>
        <color rgb="FF63BE7B"/>
      </colorScale>
    </cfRule>
    <cfRule type="colorScale" priority="51456">
      <colorScale>
        <cfvo type="min"/>
        <cfvo type="max"/>
        <color rgb="FFFCFCFF"/>
        <color rgb="FF63BE7B"/>
      </colorScale>
    </cfRule>
  </conditionalFormatting>
  <conditionalFormatting sqref="T16:T18">
    <cfRule type="colorScale" priority="51461">
      <colorScale>
        <cfvo type="min"/>
        <cfvo type="max"/>
        <color rgb="FFFCFCFF"/>
        <color rgb="FF63BE7B"/>
      </colorScale>
    </cfRule>
    <cfRule type="colorScale" priority="51462">
      <colorScale>
        <cfvo type="min"/>
        <cfvo type="percentile" val="50"/>
        <cfvo type="max"/>
        <color rgb="FFF8696B"/>
        <color rgb="FFFCFCFF"/>
        <color rgb="FF63BE7B"/>
      </colorScale>
    </cfRule>
  </conditionalFormatting>
  <conditionalFormatting sqref="U16:U18">
    <cfRule type="colorScale" priority="51465">
      <colorScale>
        <cfvo type="min"/>
        <cfvo type="percentile" val="50"/>
        <cfvo type="max"/>
        <color rgb="FFF8696B"/>
        <color rgb="FFFCFCFF"/>
        <color rgb="FF63BE7B"/>
      </colorScale>
    </cfRule>
    <cfRule type="colorScale" priority="51466">
      <colorScale>
        <cfvo type="min"/>
        <cfvo type="max"/>
        <color rgb="FFFCFCFF"/>
        <color rgb="FF63BE7B"/>
      </colorScale>
    </cfRule>
  </conditionalFormatting>
  <conditionalFormatting sqref="U16:U18">
    <cfRule type="colorScale" priority="51469">
      <colorScale>
        <cfvo type="min"/>
        <cfvo type="max"/>
        <color rgb="FFFCFCFF"/>
        <color rgb="FF63BE7B"/>
      </colorScale>
    </cfRule>
    <cfRule type="colorScale" priority="51470">
      <colorScale>
        <cfvo type="min"/>
        <cfvo type="percentile" val="50"/>
        <cfvo type="max"/>
        <color rgb="FFF8696B"/>
        <color rgb="FFFCFCFF"/>
        <color rgb="FF63BE7B"/>
      </colorScale>
    </cfRule>
  </conditionalFormatting>
  <conditionalFormatting sqref="W16:W18">
    <cfRule type="colorScale" priority="51473">
      <colorScale>
        <cfvo type="min"/>
        <cfvo type="percentile" val="50"/>
        <cfvo type="max"/>
        <color rgb="FF63BE7B"/>
        <color rgb="FFFCFCFF"/>
        <color rgb="FFF8696B"/>
      </colorScale>
    </cfRule>
    <cfRule type="colorScale" priority="51474">
      <colorScale>
        <cfvo type="min"/>
        <cfvo type="max"/>
        <color rgb="FF63BE7B"/>
        <color rgb="FFFCFCFF"/>
      </colorScale>
    </cfRule>
    <cfRule type="colorScale" priority="51475">
      <colorScale>
        <cfvo type="min"/>
        <cfvo type="percentile" val="50"/>
        <cfvo type="max"/>
        <color rgb="FF63BE7B"/>
        <color rgb="FFFCFCFF"/>
        <color rgb="FFF8696B"/>
      </colorScale>
    </cfRule>
  </conditionalFormatting>
  <conditionalFormatting sqref="W16:W18">
    <cfRule type="colorScale" priority="51479">
      <colorScale>
        <cfvo type="min"/>
        <cfvo type="percentile" val="50"/>
        <cfvo type="max"/>
        <color rgb="FF63BE7B"/>
        <color rgb="FFFCFCFF"/>
        <color rgb="FFF8696B"/>
      </colorScale>
    </cfRule>
  </conditionalFormatting>
  <conditionalFormatting sqref="J16:J18">
    <cfRule type="colorScale" priority="51481">
      <colorScale>
        <cfvo type="min"/>
        <cfvo type="max"/>
        <color rgb="FFFCFCFF"/>
        <color rgb="FF63BE7B"/>
      </colorScale>
    </cfRule>
    <cfRule type="colorScale" priority="51482">
      <colorScale>
        <cfvo type="min"/>
        <cfvo type="percentile" val="50"/>
        <cfvo type="max"/>
        <color rgb="FFF8696B"/>
        <color rgb="FFFCFCFF"/>
        <color rgb="FF63BE7B"/>
      </colorScale>
    </cfRule>
    <cfRule type="colorScale" priority="51483">
      <colorScale>
        <cfvo type="min"/>
        <cfvo type="percentile" val="50"/>
        <cfvo type="max"/>
        <color rgb="FFF8696B"/>
        <color rgb="FFFCFCFF"/>
        <color rgb="FF63BE7B"/>
      </colorScale>
    </cfRule>
  </conditionalFormatting>
  <conditionalFormatting sqref="N16:N18">
    <cfRule type="colorScale" priority="51487">
      <colorScale>
        <cfvo type="min"/>
        <cfvo type="max"/>
        <color rgb="FFFCFCFF"/>
        <color rgb="FF63BE7B"/>
      </colorScale>
    </cfRule>
    <cfRule type="colorScale" priority="51488">
      <colorScale>
        <cfvo type="min"/>
        <cfvo type="percentile" val="50"/>
        <cfvo type="max"/>
        <color rgb="FFF8696B"/>
        <color rgb="FFFCFCFF"/>
        <color rgb="FF63BE7B"/>
      </colorScale>
    </cfRule>
    <cfRule type="colorScale" priority="51489">
      <colorScale>
        <cfvo type="min"/>
        <cfvo type="percentile" val="50"/>
        <cfvo type="max"/>
        <color rgb="FFF8696B"/>
        <color rgb="FFFCFCFF"/>
        <color rgb="FF63BE7B"/>
      </colorScale>
    </cfRule>
  </conditionalFormatting>
  <conditionalFormatting sqref="V16:V18">
    <cfRule type="colorScale" priority="51493">
      <colorScale>
        <cfvo type="min"/>
        <cfvo type="percentile" val="50"/>
        <cfvo type="max"/>
        <color rgb="FF63BE7B"/>
        <color rgb="FFFCFCFF"/>
        <color rgb="FFF8696B"/>
      </colorScale>
    </cfRule>
    <cfRule type="colorScale" priority="51494">
      <colorScale>
        <cfvo type="min"/>
        <cfvo type="percentile" val="50"/>
        <cfvo type="max"/>
        <color rgb="FF63BE7B"/>
        <color rgb="FFFCFCFF"/>
        <color rgb="FFF8696B"/>
      </colorScale>
    </cfRule>
    <cfRule type="colorScale" priority="51495">
      <colorScale>
        <cfvo type="min"/>
        <cfvo type="max"/>
        <color rgb="FF63BE7B"/>
        <color rgb="FFFCFCFF"/>
      </colorScale>
    </cfRule>
    <cfRule type="colorScale" priority="51496">
      <colorScale>
        <cfvo type="min"/>
        <cfvo type="percentile" val="50"/>
        <cfvo type="max"/>
        <color rgb="FF63BE7B"/>
        <color rgb="FFFCFCFF"/>
        <color rgb="FFF8696B"/>
      </colorScale>
    </cfRule>
  </conditionalFormatting>
  <conditionalFormatting sqref="V17:V18">
    <cfRule type="colorScale" priority="51501">
      <colorScale>
        <cfvo type="min"/>
        <cfvo type="max"/>
        <color rgb="FFFFEF9C"/>
        <color rgb="FF63BE7B"/>
      </colorScale>
    </cfRule>
  </conditionalFormatting>
  <conditionalFormatting sqref="K16:K18">
    <cfRule type="colorScale" priority="51502">
      <colorScale>
        <cfvo type="min"/>
        <cfvo type="max"/>
        <color rgb="FFFCFCFF"/>
        <color rgb="FF63BE7B"/>
      </colorScale>
    </cfRule>
    <cfRule type="colorScale" priority="51503">
      <colorScale>
        <cfvo type="min"/>
        <cfvo type="percentile" val="50"/>
        <cfvo type="max"/>
        <color rgb="FFF8696B"/>
        <color rgb="FFFCFCFF"/>
        <color rgb="FF63BE7B"/>
      </colorScale>
    </cfRule>
  </conditionalFormatting>
  <conditionalFormatting sqref="L16:L18">
    <cfRule type="colorScale" priority="51506">
      <colorScale>
        <cfvo type="min"/>
        <cfvo type="max"/>
        <color rgb="FFFCFCFF"/>
        <color rgb="FF63BE7B"/>
      </colorScale>
    </cfRule>
    <cfRule type="colorScale" priority="51507">
      <colorScale>
        <cfvo type="min"/>
        <cfvo type="percentile" val="50"/>
        <cfvo type="max"/>
        <color rgb="FFF8696B"/>
        <color rgb="FFFCFCFF"/>
        <color rgb="FF63BE7B"/>
      </colorScale>
    </cfRule>
  </conditionalFormatting>
  <conditionalFormatting sqref="Q16:Q18">
    <cfRule type="colorScale" priority="51510">
      <colorScale>
        <cfvo type="min"/>
        <cfvo type="percentile" val="50"/>
        <cfvo type="max"/>
        <color rgb="FFF8696B"/>
        <color rgb="FFFCFCFF"/>
        <color rgb="FF63BE7B"/>
      </colorScale>
    </cfRule>
  </conditionalFormatting>
  <conditionalFormatting sqref="R16:R18">
    <cfRule type="colorScale" priority="51512">
      <colorScale>
        <cfvo type="min"/>
        <cfvo type="max"/>
        <color rgb="FFFCFCFF"/>
        <color rgb="FF63BE7B"/>
      </colorScale>
    </cfRule>
  </conditionalFormatting>
  <conditionalFormatting sqref="S16:S18">
    <cfRule type="colorScale" priority="51514">
      <colorScale>
        <cfvo type="min"/>
        <cfvo type="max"/>
        <color rgb="FFFCFCFF"/>
        <color rgb="FF63BE7B"/>
      </colorScale>
    </cfRule>
  </conditionalFormatting>
  <conditionalFormatting sqref="T16:T18">
    <cfRule type="colorScale" priority="51516">
      <colorScale>
        <cfvo type="min"/>
        <cfvo type="max"/>
        <color rgb="FFFCFCFF"/>
        <color rgb="FF63BE7B"/>
      </colorScale>
    </cfRule>
  </conditionalFormatting>
  <conditionalFormatting sqref="U16:U18">
    <cfRule type="colorScale" priority="51518">
      <colorScale>
        <cfvo type="min"/>
        <cfvo type="max"/>
        <color rgb="FFFCFCFF"/>
        <color rgb="FF63BE7B"/>
      </colorScale>
    </cfRule>
  </conditionalFormatting>
  <conditionalFormatting sqref="V16:V18">
    <cfRule type="colorScale" priority="51520">
      <colorScale>
        <cfvo type="min"/>
        <cfvo type="percentile" val="50"/>
        <cfvo type="max"/>
        <color rgb="FF63BE7B"/>
        <color rgb="FFFCFCFF"/>
        <color rgb="FFF8696B"/>
      </colorScale>
    </cfRule>
  </conditionalFormatting>
  <conditionalFormatting sqref="H16:H18">
    <cfRule type="colorScale" priority="51522">
      <colorScale>
        <cfvo type="min"/>
        <cfvo type="percentile" val="50"/>
        <cfvo type="max"/>
        <color rgb="FFF8696B"/>
        <color rgb="FFFCFCFF"/>
        <color rgb="FF63BE7B"/>
      </colorScale>
    </cfRule>
    <cfRule type="colorScale" priority="51523">
      <colorScale>
        <cfvo type="min"/>
        <cfvo type="max"/>
        <color rgb="FFFCFCFF"/>
        <color rgb="FF63BE7B"/>
      </colorScale>
    </cfRule>
  </conditionalFormatting>
  <conditionalFormatting sqref="U16:U18">
    <cfRule type="colorScale" priority="51526">
      <colorScale>
        <cfvo type="min"/>
        <cfvo type="percentile" val="50"/>
        <cfvo type="max"/>
        <color rgb="FFF8696B"/>
        <color rgb="FFFCFCFF"/>
        <color rgb="FF63BE7B"/>
      </colorScale>
    </cfRule>
  </conditionalFormatting>
  <conditionalFormatting sqref="T15:T18">
    <cfRule type="colorScale" priority="51528">
      <colorScale>
        <cfvo type="min"/>
        <cfvo type="max"/>
        <color rgb="FFFCFCFF"/>
        <color rgb="FF63BE7B"/>
      </colorScale>
    </cfRule>
  </conditionalFormatting>
  <conditionalFormatting sqref="E12:E18">
    <cfRule type="colorScale" priority="51530">
      <colorScale>
        <cfvo type="min"/>
        <cfvo type="max"/>
        <color rgb="FFFCFCFF"/>
        <color rgb="FF63BE7B"/>
      </colorScale>
    </cfRule>
  </conditionalFormatting>
  <conditionalFormatting sqref="G12:G18">
    <cfRule type="colorScale" priority="51532">
      <colorScale>
        <cfvo type="min"/>
        <cfvo type="max"/>
        <color rgb="FFFCFCFF"/>
        <color rgb="FF63BE7B"/>
      </colorScale>
    </cfRule>
  </conditionalFormatting>
  <conditionalFormatting sqref="J12:J18">
    <cfRule type="colorScale" priority="51534">
      <colorScale>
        <cfvo type="min"/>
        <cfvo type="max"/>
        <color rgb="FFFCFCFF"/>
        <color rgb="FF63BE7B"/>
      </colorScale>
    </cfRule>
  </conditionalFormatting>
  <conditionalFormatting sqref="R11:R18">
    <cfRule type="colorScale" priority="51536">
      <colorScale>
        <cfvo type="min"/>
        <cfvo type="max"/>
        <color rgb="FFFCFCFF"/>
        <color rgb="FF63BE7B"/>
      </colorScale>
    </cfRule>
  </conditionalFormatting>
  <conditionalFormatting sqref="S11:S18">
    <cfRule type="colorScale" priority="51538">
      <colorScale>
        <cfvo type="min"/>
        <cfvo type="max"/>
        <color rgb="FFFCFCFF"/>
        <color rgb="FF63BE7B"/>
      </colorScale>
    </cfRule>
  </conditionalFormatting>
  <conditionalFormatting sqref="T11:T18">
    <cfRule type="colorScale" priority="51540">
      <colorScale>
        <cfvo type="min"/>
        <cfvo type="max"/>
        <color rgb="FFFCFCFF"/>
        <color rgb="FF63BE7B"/>
      </colorScale>
    </cfRule>
  </conditionalFormatting>
  <conditionalFormatting sqref="S12:S18">
    <cfRule type="colorScale" priority="51542">
      <colorScale>
        <cfvo type="min"/>
        <cfvo type="max"/>
        <color rgb="FFFCFCFF"/>
        <color rgb="FF63BE7B"/>
      </colorScale>
    </cfRule>
    <cfRule type="colorScale" priority="51543">
      <colorScale>
        <cfvo type="min"/>
        <cfvo type="percentile" val="50"/>
        <cfvo type="max"/>
        <color rgb="FFF8696B"/>
        <color rgb="FFFCFCFF"/>
        <color rgb="FF63BE7B"/>
      </colorScale>
    </cfRule>
  </conditionalFormatting>
  <conditionalFormatting sqref="T12:T18">
    <cfRule type="colorScale" priority="51546">
      <colorScale>
        <cfvo type="min"/>
        <cfvo type="max"/>
        <color rgb="FFFCFCFF"/>
        <color rgb="FF63BE7B"/>
      </colorScale>
    </cfRule>
    <cfRule type="colorScale" priority="51547">
      <colorScale>
        <cfvo type="min"/>
        <cfvo type="percentile" val="50"/>
        <cfvo type="max"/>
        <color rgb="FFF8696B"/>
        <color rgb="FFFCFCFF"/>
        <color rgb="FF63BE7B"/>
      </colorScale>
    </cfRule>
  </conditionalFormatting>
  <conditionalFormatting sqref="S12:S18">
    <cfRule type="colorScale" priority="51550">
      <colorScale>
        <cfvo type="min"/>
        <cfvo type="percentile" val="50"/>
        <cfvo type="max"/>
        <color rgb="FFF8696B"/>
        <color rgb="FFFCFCFF"/>
        <color rgb="FF63BE7B"/>
      </colorScale>
    </cfRule>
  </conditionalFormatting>
  <conditionalFormatting sqref="F12:F18">
    <cfRule type="colorScale" priority="51552">
      <colorScale>
        <cfvo type="min"/>
        <cfvo type="percentile" val="50"/>
        <cfvo type="max"/>
        <color rgb="FFF8696B"/>
        <color rgb="FFFCFCFF"/>
        <color rgb="FF63BE7B"/>
      </colorScale>
    </cfRule>
    <cfRule type="colorScale" priority="51553">
      <colorScale>
        <cfvo type="min"/>
        <cfvo type="max"/>
        <color rgb="FFFCFCFF"/>
        <color rgb="FF63BE7B"/>
      </colorScale>
    </cfRule>
  </conditionalFormatting>
  <conditionalFormatting sqref="G12:G18">
    <cfRule type="colorScale" priority="51556">
      <colorScale>
        <cfvo type="min"/>
        <cfvo type="percentile" val="50"/>
        <cfvo type="max"/>
        <color rgb="FFF8696B"/>
        <color rgb="FFFCFCFF"/>
        <color rgb="FF63BE7B"/>
      </colorScale>
    </cfRule>
    <cfRule type="colorScale" priority="51557">
      <colorScale>
        <cfvo type="min"/>
        <cfvo type="max"/>
        <color rgb="FFFCFCFF"/>
        <color rgb="FF63BE7B"/>
      </colorScale>
    </cfRule>
  </conditionalFormatting>
  <conditionalFormatting sqref="H12:H18">
    <cfRule type="colorScale" priority="51560">
      <colorScale>
        <cfvo type="min"/>
        <cfvo type="percentile" val="50"/>
        <cfvo type="max"/>
        <color rgb="FFF8696B"/>
        <color rgb="FFFCFCFF"/>
        <color rgb="FF63BE7B"/>
      </colorScale>
    </cfRule>
  </conditionalFormatting>
  <conditionalFormatting sqref="I12:I18">
    <cfRule type="colorScale" priority="51562">
      <colorScale>
        <cfvo type="min"/>
        <cfvo type="percentile" val="50"/>
        <cfvo type="max"/>
        <color rgb="FFF8696B"/>
        <color rgb="FFFCFCFF"/>
        <color rgb="FF63BE7B"/>
      </colorScale>
    </cfRule>
  </conditionalFormatting>
  <conditionalFormatting sqref="K12:K18">
    <cfRule type="colorScale" priority="51564">
      <colorScale>
        <cfvo type="min"/>
        <cfvo type="percentile" val="50"/>
        <cfvo type="max"/>
        <color rgb="FFF8696B"/>
        <color rgb="FFFCFCFF"/>
        <color rgb="FF63BE7B"/>
      </colorScale>
    </cfRule>
  </conditionalFormatting>
  <conditionalFormatting sqref="L12:L18">
    <cfRule type="colorScale" priority="51566">
      <colorScale>
        <cfvo type="min"/>
        <cfvo type="percentile" val="50"/>
        <cfvo type="max"/>
        <color rgb="FFF8696B"/>
        <color rgb="FFFCFCFF"/>
        <color rgb="FF63BE7B"/>
      </colorScale>
    </cfRule>
  </conditionalFormatting>
  <conditionalFormatting sqref="R12:R18">
    <cfRule type="colorScale" priority="51568">
      <colorScale>
        <cfvo type="min"/>
        <cfvo type="percentile" val="50"/>
        <cfvo type="max"/>
        <color rgb="FFF8696B"/>
        <color rgb="FFFCFCFF"/>
        <color rgb="FF63BE7B"/>
      </colorScale>
    </cfRule>
    <cfRule type="colorScale" priority="51569">
      <colorScale>
        <cfvo type="min"/>
        <cfvo type="max"/>
        <color rgb="FFFCFCFF"/>
        <color rgb="FF63BE7B"/>
      </colorScale>
    </cfRule>
  </conditionalFormatting>
  <conditionalFormatting sqref="T12:T18">
    <cfRule type="colorScale" priority="51572">
      <colorScale>
        <cfvo type="min"/>
        <cfvo type="percentile" val="50"/>
        <cfvo type="max"/>
        <color rgb="FFF8696B"/>
        <color rgb="FFFCFCFF"/>
        <color rgb="FF63BE7B"/>
      </colorScale>
    </cfRule>
  </conditionalFormatting>
  <conditionalFormatting sqref="J12:J18">
    <cfRule type="colorScale" priority="51574">
      <colorScale>
        <cfvo type="min"/>
        <cfvo type="percentile" val="50"/>
        <cfvo type="max"/>
        <color rgb="FFF8696B"/>
        <color rgb="FFFCFCFF"/>
        <color rgb="FF63BE7B"/>
      </colorScale>
    </cfRule>
    <cfRule type="colorScale" priority="51575">
      <colorScale>
        <cfvo type="min"/>
        <cfvo type="max"/>
        <color rgb="FFFCFCFF"/>
        <color rgb="FF63BE7B"/>
      </colorScale>
    </cfRule>
  </conditionalFormatting>
  <conditionalFormatting sqref="N12:N18">
    <cfRule type="colorScale" priority="51578">
      <colorScale>
        <cfvo type="min"/>
        <cfvo type="percentile" val="50"/>
        <cfvo type="max"/>
        <color rgb="FFF8696B"/>
        <color rgb="FFFCFCFF"/>
        <color rgb="FF63BE7B"/>
      </colorScale>
    </cfRule>
    <cfRule type="colorScale" priority="51579">
      <colorScale>
        <cfvo type="min"/>
        <cfvo type="max"/>
        <color rgb="FFFCFCFF"/>
        <color rgb="FF63BE7B"/>
      </colorScale>
    </cfRule>
  </conditionalFormatting>
  <conditionalFormatting sqref="G12:G18">
    <cfRule type="colorScale" priority="51582">
      <colorScale>
        <cfvo type="min"/>
        <cfvo type="max"/>
        <color rgb="FFFCFCFF"/>
        <color rgb="FF63BE7B"/>
      </colorScale>
    </cfRule>
    <cfRule type="colorScale" priority="51583">
      <colorScale>
        <cfvo type="min"/>
        <cfvo type="percentile" val="50"/>
        <cfvo type="max"/>
        <color rgb="FFF8696B"/>
        <color rgb="FFFCFCFF"/>
        <color rgb="FF63BE7B"/>
      </colorScale>
    </cfRule>
  </conditionalFormatting>
  <conditionalFormatting sqref="J12:J18">
    <cfRule type="colorScale" priority="51586">
      <colorScale>
        <cfvo type="min"/>
        <cfvo type="max"/>
        <color rgb="FFFCFCFF"/>
        <color rgb="FF63BE7B"/>
      </colorScale>
    </cfRule>
    <cfRule type="colorScale" priority="51587">
      <colorScale>
        <cfvo type="min"/>
        <cfvo type="percentile" val="50"/>
        <cfvo type="max"/>
        <color rgb="FFF8696B"/>
        <color rgb="FFFCFCFF"/>
        <color rgb="FF63BE7B"/>
      </colorScale>
    </cfRule>
  </conditionalFormatting>
  <conditionalFormatting sqref="N12:N18">
    <cfRule type="colorScale" priority="51590">
      <colorScale>
        <cfvo type="min"/>
        <cfvo type="max"/>
        <color rgb="FFFCFCFF"/>
        <color rgb="FF63BE7B"/>
      </colorScale>
    </cfRule>
    <cfRule type="colorScale" priority="51591">
      <colorScale>
        <cfvo type="min"/>
        <cfvo type="percentile" val="50"/>
        <cfvo type="max"/>
        <color rgb="FFF8696B"/>
        <color rgb="FFFCFCFF"/>
        <color rgb="FF63BE7B"/>
      </colorScale>
    </cfRule>
  </conditionalFormatting>
  <conditionalFormatting sqref="R12:R18">
    <cfRule type="colorScale" priority="51594">
      <colorScale>
        <cfvo type="min"/>
        <cfvo type="max"/>
        <color rgb="FFFCFCFF"/>
        <color rgb="FF63BE7B"/>
      </colorScale>
    </cfRule>
    <cfRule type="colorScale" priority="51595">
      <colorScale>
        <cfvo type="min"/>
        <cfvo type="percentile" val="50"/>
        <cfvo type="max"/>
        <color rgb="FFF8696B"/>
        <color rgb="FFFCFCFF"/>
        <color rgb="FF63BE7B"/>
      </colorScale>
    </cfRule>
  </conditionalFormatting>
  <conditionalFormatting sqref="F12:F18">
    <cfRule type="colorScale" priority="51598">
      <colorScale>
        <cfvo type="min"/>
        <cfvo type="max"/>
        <color rgb="FFFCFCFF"/>
        <color rgb="FF63BE7B"/>
      </colorScale>
    </cfRule>
  </conditionalFormatting>
  <conditionalFormatting sqref="H12:H18">
    <cfRule type="colorScale" priority="51600">
      <colorScale>
        <cfvo type="min"/>
        <cfvo type="max"/>
        <color rgb="FFFCFCFF"/>
        <color rgb="FF63BE7B"/>
      </colorScale>
    </cfRule>
  </conditionalFormatting>
  <conditionalFormatting sqref="I12:I18">
    <cfRule type="colorScale" priority="51602">
      <colorScale>
        <cfvo type="min"/>
        <cfvo type="max"/>
        <color rgb="FFFCFCFF"/>
        <color rgb="FF63BE7B"/>
      </colorScale>
    </cfRule>
  </conditionalFormatting>
  <conditionalFormatting sqref="K12:K18">
    <cfRule type="colorScale" priority="51604">
      <colorScale>
        <cfvo type="min"/>
        <cfvo type="max"/>
        <color rgb="FFFCFCFF"/>
        <color rgb="FF63BE7B"/>
      </colorScale>
    </cfRule>
  </conditionalFormatting>
  <conditionalFormatting sqref="L12:L18">
    <cfRule type="colorScale" priority="51606">
      <colorScale>
        <cfvo type="min"/>
        <cfvo type="max"/>
        <color rgb="FFFCFCFF"/>
        <color rgb="FF63BE7B"/>
      </colorScale>
    </cfRule>
  </conditionalFormatting>
  <conditionalFormatting sqref="N14:N18">
    <cfRule type="colorScale" priority="51608">
      <colorScale>
        <cfvo type="min"/>
        <cfvo type="max"/>
        <color rgb="FFFCFCFF"/>
        <color rgb="FF63BE7B"/>
      </colorScale>
    </cfRule>
    <cfRule type="colorScale" priority="51609">
      <colorScale>
        <cfvo type="min"/>
        <cfvo type="percentile" val="50"/>
        <cfvo type="max"/>
        <color rgb="FFF8696B"/>
        <color rgb="FFFCFCFF"/>
        <color rgb="FF63BE7B"/>
      </colorScale>
    </cfRule>
  </conditionalFormatting>
  <conditionalFormatting sqref="N12:N18">
    <cfRule type="colorScale" priority="51612">
      <colorScale>
        <cfvo type="min"/>
        <cfvo type="max"/>
        <color rgb="FFFCFCFF"/>
        <color rgb="FF63BE7B"/>
      </colorScale>
    </cfRule>
  </conditionalFormatting>
  <conditionalFormatting sqref="R12:R18">
    <cfRule type="colorScale" priority="51614">
      <colorScale>
        <cfvo type="min"/>
        <cfvo type="max"/>
        <color rgb="FFFCFCFF"/>
        <color rgb="FF63BE7B"/>
      </colorScale>
    </cfRule>
  </conditionalFormatting>
  <conditionalFormatting sqref="S12:S18">
    <cfRule type="colorScale" priority="51616">
      <colorScale>
        <cfvo type="min"/>
        <cfvo type="max"/>
        <color rgb="FFFCFCFF"/>
        <color rgb="FF63BE7B"/>
      </colorScale>
    </cfRule>
  </conditionalFormatting>
  <conditionalFormatting sqref="T12:T18">
    <cfRule type="colorScale" priority="51618">
      <colorScale>
        <cfvo type="min"/>
        <cfvo type="max"/>
        <color rgb="FFFCFCFF"/>
        <color rgb="FF63BE7B"/>
      </colorScale>
    </cfRule>
  </conditionalFormatting>
  <conditionalFormatting sqref="R11:R18">
    <cfRule type="colorScale" priority="51620">
      <colorScale>
        <cfvo type="min"/>
        <cfvo type="max"/>
        <color rgb="FFFCFCFF"/>
        <color rgb="FF63BE7B"/>
      </colorScale>
    </cfRule>
    <cfRule type="colorScale" priority="51621">
      <colorScale>
        <cfvo type="min"/>
        <cfvo type="percentile" val="50"/>
        <cfvo type="max"/>
        <color rgb="FFF8696B"/>
        <color rgb="FFFCFCFF"/>
        <color rgb="FF63BE7B"/>
      </colorScale>
    </cfRule>
  </conditionalFormatting>
  <conditionalFormatting sqref="S11:S18">
    <cfRule type="colorScale" priority="51624">
      <colorScale>
        <cfvo type="min"/>
        <cfvo type="percentile" val="50"/>
        <cfvo type="max"/>
        <color rgb="FFF8696B"/>
        <color rgb="FFFCFCFF"/>
        <color rgb="FF63BE7B"/>
      </colorScale>
    </cfRule>
    <cfRule type="colorScale" priority="51625">
      <colorScale>
        <cfvo type="min"/>
        <cfvo type="max"/>
        <color rgb="FFFCFCFF"/>
        <color rgb="FF63BE7B"/>
      </colorScale>
    </cfRule>
  </conditionalFormatting>
  <conditionalFormatting sqref="T11:T18">
    <cfRule type="colorScale" priority="51628">
      <colorScale>
        <cfvo type="min"/>
        <cfvo type="percentile" val="50"/>
        <cfvo type="max"/>
        <color rgb="FFF8696B"/>
        <color rgb="FFFCFCFF"/>
        <color rgb="FF63BE7B"/>
      </colorScale>
    </cfRule>
    <cfRule type="colorScale" priority="51629">
      <colorScale>
        <cfvo type="min"/>
        <cfvo type="max"/>
        <color rgb="FFFCFCFF"/>
        <color rgb="FF63BE7B"/>
      </colorScale>
    </cfRule>
  </conditionalFormatting>
  <conditionalFormatting sqref="M16:M17">
    <cfRule type="colorScale" priority="51632">
      <colorScale>
        <cfvo type="min"/>
        <cfvo type="max"/>
        <color rgb="FFFCFCFF"/>
        <color rgb="FF63BE7B"/>
      </colorScale>
    </cfRule>
  </conditionalFormatting>
  <conditionalFormatting sqref="M11:M18">
    <cfRule type="colorScale" priority="51634">
      <colorScale>
        <cfvo type="min"/>
        <cfvo type="max"/>
        <color rgb="FFFCFCFF"/>
        <color rgb="FF63BE7B"/>
      </colorScale>
    </cfRule>
  </conditionalFormatting>
  <conditionalFormatting sqref="M16:M18">
    <cfRule type="colorScale" priority="51636">
      <colorScale>
        <cfvo type="min"/>
        <cfvo type="max"/>
        <color rgb="FFFCFCFF"/>
        <color rgb="FF63BE7B"/>
      </colorScale>
    </cfRule>
    <cfRule type="colorScale" priority="51637">
      <colorScale>
        <cfvo type="min"/>
        <cfvo type="percentile" val="50"/>
        <cfvo type="max"/>
        <color rgb="FFF8696B"/>
        <color rgb="FFFCFCFF"/>
        <color rgb="FF63BE7B"/>
      </colorScale>
    </cfRule>
    <cfRule type="colorScale" priority="51638">
      <colorScale>
        <cfvo type="min"/>
        <cfvo type="percentile" val="50"/>
        <cfvo type="max"/>
        <color rgb="FFF8696B"/>
        <color rgb="FFFCFCFF"/>
        <color rgb="FF63BE7B"/>
      </colorScale>
    </cfRule>
  </conditionalFormatting>
  <conditionalFormatting sqref="M12:M18">
    <cfRule type="colorScale" priority="51642">
      <colorScale>
        <cfvo type="min"/>
        <cfvo type="percentile" val="50"/>
        <cfvo type="max"/>
        <color rgb="FFF8696B"/>
        <color rgb="FFFCFCFF"/>
        <color rgb="FF63BE7B"/>
      </colorScale>
    </cfRule>
    <cfRule type="colorScale" priority="51643">
      <colorScale>
        <cfvo type="min"/>
        <cfvo type="max"/>
        <color rgb="FFFCFCFF"/>
        <color rgb="FF63BE7B"/>
      </colorScale>
    </cfRule>
  </conditionalFormatting>
  <conditionalFormatting sqref="M12:M18">
    <cfRule type="colorScale" priority="51646">
      <colorScale>
        <cfvo type="min"/>
        <cfvo type="max"/>
        <color rgb="FFFCFCFF"/>
        <color rgb="FF63BE7B"/>
      </colorScale>
    </cfRule>
    <cfRule type="colorScale" priority="51647">
      <colorScale>
        <cfvo type="min"/>
        <cfvo type="percentile" val="50"/>
        <cfvo type="max"/>
        <color rgb="FFF8696B"/>
        <color rgb="FFFCFCFF"/>
        <color rgb="FF63BE7B"/>
      </colorScale>
    </cfRule>
  </conditionalFormatting>
  <conditionalFormatting sqref="M14:M18">
    <cfRule type="colorScale" priority="51650">
      <colorScale>
        <cfvo type="min"/>
        <cfvo type="max"/>
        <color rgb="FFFCFCFF"/>
        <color rgb="FF63BE7B"/>
      </colorScale>
    </cfRule>
  </conditionalFormatting>
  <conditionalFormatting sqref="M12:M18">
    <cfRule type="colorScale" priority="51652">
      <colorScale>
        <cfvo type="min"/>
        <cfvo type="max"/>
        <color rgb="FFFCFCFF"/>
        <color rgb="FF63BE7B"/>
      </colorScale>
    </cfRule>
  </conditionalFormatting>
  <conditionalFormatting sqref="E11:E18">
    <cfRule type="colorScale" priority="51654">
      <colorScale>
        <cfvo type="min"/>
        <cfvo type="max"/>
        <color rgb="FFFCFCFF"/>
        <color rgb="FF63BE7B"/>
      </colorScale>
    </cfRule>
  </conditionalFormatting>
  <conditionalFormatting sqref="F11:F18">
    <cfRule type="colorScale" priority="51656">
      <colorScale>
        <cfvo type="min"/>
        <cfvo type="max"/>
        <color rgb="FFFCFCFF"/>
        <color rgb="FF63BE7B"/>
      </colorScale>
    </cfRule>
  </conditionalFormatting>
  <conditionalFormatting sqref="H11:H18">
    <cfRule type="colorScale" priority="51658">
      <colorScale>
        <cfvo type="min"/>
        <cfvo type="max"/>
        <color rgb="FFFCFCFF"/>
        <color rgb="FF63BE7B"/>
      </colorScale>
    </cfRule>
  </conditionalFormatting>
  <conditionalFormatting sqref="I11:I18">
    <cfRule type="colorScale" priority="51660">
      <colorScale>
        <cfvo type="min"/>
        <cfvo type="max"/>
        <color rgb="FFFCFCFF"/>
        <color rgb="FF63BE7B"/>
      </colorScale>
    </cfRule>
  </conditionalFormatting>
  <conditionalFormatting sqref="K11:K18">
    <cfRule type="colorScale" priority="51662">
      <colorScale>
        <cfvo type="min"/>
        <cfvo type="max"/>
        <color rgb="FFFCFCFF"/>
        <color rgb="FF63BE7B"/>
      </colorScale>
    </cfRule>
  </conditionalFormatting>
  <conditionalFormatting sqref="L11:L18">
    <cfRule type="colorScale" priority="51664">
      <colorScale>
        <cfvo type="min"/>
        <cfvo type="max"/>
        <color rgb="FFFCFCFF"/>
        <color rgb="FF63BE7B"/>
      </colorScale>
    </cfRule>
  </conditionalFormatting>
  <conditionalFormatting sqref="O19">
    <cfRule type="colorScale" priority="559">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onditionalFormatting>
  <conditionalFormatting sqref="Q19:S19">
    <cfRule type="colorScale" priority="556">
      <colorScale>
        <cfvo type="min"/>
        <cfvo type="max"/>
        <color rgb="FFFFEF9C"/>
        <color rgb="FF63BE7B"/>
      </colorScale>
    </cfRule>
    <cfRule type="colorScale" priority="558">
      <colorScale>
        <cfvo type="min"/>
        <cfvo type="max"/>
        <color rgb="FFFFEF9C"/>
        <color rgb="FF63BE7B"/>
      </colorScale>
    </cfRule>
    <cfRule type="colorScale" priority="560">
      <colorScale>
        <cfvo type="min"/>
        <cfvo type="max"/>
        <color rgb="FFFFEF9C"/>
        <color rgb="FF63BE7B"/>
      </colorScale>
    </cfRule>
    <cfRule type="colorScale" priority="563">
      <colorScale>
        <cfvo type="min"/>
        <cfvo type="max"/>
        <color rgb="FFFFEF9C"/>
        <color rgb="FF63BE7B"/>
      </colorScale>
    </cfRule>
  </conditionalFormatting>
  <conditionalFormatting sqref="T19">
    <cfRule type="colorScale" priority="555">
      <colorScale>
        <cfvo type="min"/>
        <cfvo type="max"/>
        <color rgb="FFFFEF9C"/>
        <color rgb="FF63BE7B"/>
      </colorScale>
    </cfRule>
    <cfRule type="colorScale" priority="557">
      <colorScale>
        <cfvo type="min"/>
        <cfvo type="max"/>
        <color rgb="FFFFEF9C"/>
        <color rgb="FF63BE7B"/>
      </colorScale>
    </cfRule>
    <cfRule type="colorScale" priority="564">
      <colorScale>
        <cfvo type="min"/>
        <cfvo type="max"/>
        <color rgb="FFFFEF9C"/>
        <color rgb="FF63BE7B"/>
      </colorScale>
    </cfRule>
  </conditionalFormatting>
  <conditionalFormatting sqref="U19:W19">
    <cfRule type="colorScale" priority="615">
      <colorScale>
        <cfvo type="min"/>
        <cfvo type="max"/>
        <color rgb="FFFFEF9C"/>
        <color rgb="FF63BE7B"/>
      </colorScale>
    </cfRule>
    <cfRule type="colorScale" priority="616">
      <colorScale>
        <cfvo type="min"/>
        <cfvo type="percentile" val="50"/>
        <cfvo type="max"/>
        <color rgb="FFF8696B"/>
        <color rgb="FFFFEB84"/>
        <color rgb="FF63BE7B"/>
      </colorScale>
    </cfRule>
    <cfRule type="colorScale" priority="617">
      <colorScale>
        <cfvo type="min"/>
        <cfvo type="percentile" val="50"/>
        <cfvo type="max"/>
        <color rgb="FFF8696B"/>
        <color rgb="FFFFEB84"/>
        <color rgb="FF63BE7B"/>
      </colorScale>
    </cfRule>
  </conditionalFormatting>
  <conditionalFormatting sqref="E19">
    <cfRule type="colorScale" priority="643">
      <colorScale>
        <cfvo type="min"/>
        <cfvo type="max"/>
        <color rgb="FFFCFCFF"/>
        <color rgb="FF63BE7B"/>
      </colorScale>
    </cfRule>
  </conditionalFormatting>
  <conditionalFormatting sqref="F19">
    <cfRule type="colorScale" priority="644">
      <colorScale>
        <cfvo type="min"/>
        <cfvo type="max"/>
        <color rgb="FFFCFCFF"/>
        <color rgb="FF63BE7B"/>
      </colorScale>
    </cfRule>
  </conditionalFormatting>
  <conditionalFormatting sqref="G19">
    <cfRule type="colorScale" priority="645">
      <colorScale>
        <cfvo type="min"/>
        <cfvo type="max"/>
        <color rgb="FFFCFCFF"/>
        <color rgb="FF63BE7B"/>
      </colorScale>
    </cfRule>
  </conditionalFormatting>
  <conditionalFormatting sqref="H19">
    <cfRule type="colorScale" priority="646">
      <colorScale>
        <cfvo type="min"/>
        <cfvo type="max"/>
        <color rgb="FFFCFCFF"/>
        <color rgb="FF63BE7B"/>
      </colorScale>
    </cfRule>
  </conditionalFormatting>
  <conditionalFormatting sqref="K19:L19">
    <cfRule type="colorScale" priority="647">
      <colorScale>
        <cfvo type="min"/>
        <cfvo type="max"/>
        <color rgb="FFFCFCFF"/>
        <color rgb="FF63BE7B"/>
      </colorScale>
    </cfRule>
  </conditionalFormatting>
  <conditionalFormatting sqref="I19">
    <cfRule type="colorScale" priority="648">
      <colorScale>
        <cfvo type="min"/>
        <cfvo type="max"/>
        <color rgb="FFFCFCFF"/>
        <color rgb="FF63BE7B"/>
      </colorScale>
    </cfRule>
  </conditionalFormatting>
  <conditionalFormatting sqref="O19">
    <cfRule type="colorScale" priority="649">
      <colorScale>
        <cfvo type="min"/>
        <cfvo type="percentile" val="50"/>
        <cfvo type="max"/>
        <color rgb="FF63BE7B"/>
        <color rgb="FFFCFCFF"/>
        <color rgb="FFF8696B"/>
      </colorScale>
    </cfRule>
  </conditionalFormatting>
  <conditionalFormatting sqref="Q19">
    <cfRule type="colorScale" priority="650">
      <colorScale>
        <cfvo type="min"/>
        <cfvo type="max"/>
        <color rgb="FFFFEF9C"/>
        <color rgb="FF63BE7B"/>
      </colorScale>
    </cfRule>
  </conditionalFormatting>
  <conditionalFormatting sqref="R19:S19">
    <cfRule type="colorScale" priority="651">
      <colorScale>
        <cfvo type="min"/>
        <cfvo type="max"/>
        <color rgb="FFFFEF9C"/>
        <color rgb="FF63BE7B"/>
      </colorScale>
    </cfRule>
  </conditionalFormatting>
  <conditionalFormatting sqref="T19">
    <cfRule type="colorScale" priority="652">
      <colorScale>
        <cfvo type="min"/>
        <cfvo type="max"/>
        <color rgb="FFFFEF9C"/>
        <color rgb="FF63BE7B"/>
      </colorScale>
    </cfRule>
  </conditionalFormatting>
  <conditionalFormatting sqref="U19:W19">
    <cfRule type="colorScale" priority="653">
      <colorScale>
        <cfvo type="min"/>
        <cfvo type="max"/>
        <color rgb="FFFFEF9C"/>
        <color rgb="FF63BE7B"/>
      </colorScale>
    </cfRule>
  </conditionalFormatting>
  <conditionalFormatting sqref="J19">
    <cfRule type="colorScale" priority="654">
      <colorScale>
        <cfvo type="min"/>
        <cfvo type="max"/>
        <color rgb="FFFCFCFF"/>
        <color rgb="FF63BE7B"/>
      </colorScale>
    </cfRule>
  </conditionalFormatting>
  <conditionalFormatting sqref="N19">
    <cfRule type="colorScale" priority="655">
      <colorScale>
        <cfvo type="min"/>
        <cfvo type="max"/>
        <color rgb="FFFCFCFF"/>
        <color rgb="FF63BE7B"/>
      </colorScale>
    </cfRule>
  </conditionalFormatting>
  <conditionalFormatting sqref="H19">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I19">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Q19">
    <cfRule type="colorScale" priority="660">
      <colorScale>
        <cfvo type="min"/>
        <cfvo type="max"/>
        <color rgb="FFFFEF9C"/>
        <color rgb="FF63BE7B"/>
      </colorScale>
    </cfRule>
    <cfRule type="colorScale" priority="661">
      <colorScale>
        <cfvo type="min"/>
        <cfvo type="percentile" val="50"/>
        <cfvo type="max"/>
        <color rgb="FFF8696B"/>
        <color rgb="FFFFEB84"/>
        <color rgb="FF63BE7B"/>
      </colorScale>
    </cfRule>
  </conditionalFormatting>
  <conditionalFormatting sqref="R19:S19">
    <cfRule type="colorScale" priority="662">
      <colorScale>
        <cfvo type="min"/>
        <cfvo type="max"/>
        <color rgb="FFFFEF9C"/>
        <color rgb="FF63BE7B"/>
      </colorScale>
    </cfRule>
    <cfRule type="colorScale" priority="663">
      <colorScale>
        <cfvo type="min"/>
        <cfvo type="percentile" val="50"/>
        <cfvo type="max"/>
        <color rgb="FFF8696B"/>
        <color rgb="FFFFEB84"/>
        <color rgb="FF63BE7B"/>
      </colorScale>
    </cfRule>
  </conditionalFormatting>
  <conditionalFormatting sqref="T19">
    <cfRule type="colorScale" priority="664">
      <colorScale>
        <cfvo type="min"/>
        <cfvo type="max"/>
        <color rgb="FFFFEF9C"/>
        <color rgb="FF63BE7B"/>
      </colorScale>
    </cfRule>
    <cfRule type="colorScale" priority="665">
      <colorScale>
        <cfvo type="min"/>
        <cfvo type="percentile" val="50"/>
        <cfvo type="max"/>
        <color rgb="FFF8696B"/>
        <color rgb="FFFCFCFF"/>
        <color rgb="FF63BE7B"/>
      </colorScale>
    </cfRule>
  </conditionalFormatting>
  <conditionalFormatting sqref="U19:W19">
    <cfRule type="colorScale" priority="666">
      <colorScale>
        <cfvo type="min"/>
        <cfvo type="max"/>
        <color rgb="FFFFEF9C"/>
        <color rgb="FF63BE7B"/>
      </colorScale>
    </cfRule>
    <cfRule type="colorScale" priority="667">
      <colorScale>
        <cfvo type="min"/>
        <cfvo type="max"/>
        <color rgb="FFFFEF9C"/>
        <color rgb="FF63BE7B"/>
      </colorScale>
    </cfRule>
  </conditionalFormatting>
  <conditionalFormatting sqref="H19">
    <cfRule type="colorScale" priority="668">
      <colorScale>
        <cfvo type="min"/>
        <cfvo type="percentile" val="50"/>
        <cfvo type="max"/>
        <color rgb="FFF8696B"/>
        <color rgb="FFFCFCFF"/>
        <color rgb="FF5A8AC6"/>
      </colorScale>
    </cfRule>
  </conditionalFormatting>
  <conditionalFormatting sqref="D19">
    <cfRule type="colorScale" priority="669">
      <colorScale>
        <cfvo type="min"/>
        <cfvo type="percentile" val="50"/>
        <cfvo type="max"/>
        <color rgb="FFF8696B"/>
        <color rgb="FFFCFCFF"/>
        <color rgb="FF63BE7B"/>
      </colorScale>
    </cfRule>
  </conditionalFormatting>
  <conditionalFormatting sqref="E19">
    <cfRule type="colorScale" priority="670">
      <colorScale>
        <cfvo type="min"/>
        <cfvo type="max"/>
        <color rgb="FFFCFCFF"/>
        <color rgb="FF63BE7B"/>
      </colorScale>
    </cfRule>
  </conditionalFormatting>
  <conditionalFormatting sqref="F19">
    <cfRule type="colorScale" priority="674">
      <colorScale>
        <cfvo type="min"/>
        <cfvo type="max"/>
        <color rgb="FFFCFCFF"/>
        <color rgb="FF63BE7B"/>
      </colorScale>
    </cfRule>
  </conditionalFormatting>
  <conditionalFormatting sqref="G19">
    <cfRule type="colorScale" priority="679">
      <colorScale>
        <cfvo type="min"/>
        <cfvo type="max"/>
        <color rgb="FFFCFCFF"/>
        <color rgb="FF63BE7B"/>
      </colorScale>
    </cfRule>
  </conditionalFormatting>
  <conditionalFormatting sqref="H19">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19">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5A8AC6"/>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K19:L19">
    <cfRule type="colorScale" priority="698">
      <colorScale>
        <cfvo type="min"/>
        <cfvo type="max"/>
        <color rgb="FFFCFCFF"/>
        <color rgb="FF63BE7B"/>
      </colorScale>
    </cfRule>
  </conditionalFormatting>
  <conditionalFormatting sqref="O19">
    <cfRule type="colorScale" priority="702">
      <colorScale>
        <cfvo type="min"/>
        <cfvo type="percentile" val="50"/>
        <cfvo type="max"/>
        <color rgb="FF63BE7B"/>
        <color rgb="FFFCFCFF"/>
        <color rgb="FFF8696B"/>
      </colorScale>
    </cfRule>
  </conditionalFormatting>
  <conditionalFormatting sqref="P19">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05">
      <colorScale>
        <cfvo type="min"/>
        <cfvo type="max"/>
        <color rgb="FFFCFCFF"/>
        <color rgb="FFF8696B"/>
      </colorScale>
    </cfRule>
  </conditionalFormatting>
  <conditionalFormatting sqref="Q19">
    <cfRule type="colorScale" priority="707">
      <colorScale>
        <cfvo type="min"/>
        <cfvo type="percentile" val="50"/>
        <cfvo type="max"/>
        <color rgb="FFF8696B"/>
        <color rgb="FFFCFCFF"/>
        <color rgb="FF63BE7B"/>
      </colorScale>
    </cfRule>
    <cfRule type="colorScale" priority="708">
      <colorScale>
        <cfvo type="min"/>
        <cfvo type="max"/>
        <color rgb="FFFFEF9C"/>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R19:S19">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max"/>
        <color rgb="FFFCFCFF"/>
        <color rgb="FF63BE7B"/>
      </colorScale>
    </cfRule>
  </conditionalFormatting>
  <conditionalFormatting sqref="T19">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onditionalFormatting>
  <conditionalFormatting sqref="U19">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W19">
    <cfRule type="colorScale" priority="733">
      <colorScale>
        <cfvo type="min"/>
        <cfvo type="percentile" val="50"/>
        <cfvo type="max"/>
        <color rgb="FF63BE7B"/>
        <color rgb="FFFCFCFF"/>
        <color rgb="FFF8696B"/>
      </colorScale>
    </cfRule>
    <cfRule type="colorScale" priority="734">
      <colorScale>
        <cfvo type="min"/>
        <cfvo type="max"/>
        <color rgb="FF63BE7B"/>
        <color rgb="FFFCFCFF"/>
      </colorScale>
    </cfRule>
    <cfRule type="colorScale" priority="735">
      <colorScale>
        <cfvo type="min"/>
        <cfvo type="percentile" val="50"/>
        <cfvo type="max"/>
        <color rgb="FF63BE7B"/>
        <color rgb="FFFCFCFF"/>
        <color rgb="FFF8696B"/>
      </colorScale>
    </cfRule>
  </conditionalFormatting>
  <conditionalFormatting sqref="J19">
    <cfRule type="colorScale" priority="737">
      <colorScale>
        <cfvo type="min"/>
        <cfvo type="max"/>
        <color rgb="FFFCFCFF"/>
        <color rgb="FF63BE7B"/>
      </colorScale>
    </cfRule>
  </conditionalFormatting>
  <conditionalFormatting sqref="N19">
    <cfRule type="colorScale" priority="741">
      <colorScale>
        <cfvo type="min"/>
        <cfvo type="max"/>
        <color rgb="FFFCFCFF"/>
        <color rgb="FF63BE7B"/>
      </colorScale>
    </cfRule>
  </conditionalFormatting>
  <conditionalFormatting sqref="E19:N19">
    <cfRule type="colorScale" priority="855">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M19">
    <cfRule type="colorScale" priority="868">
      <colorScale>
        <cfvo type="min"/>
        <cfvo type="max"/>
        <color rgb="FFFCFCFF"/>
        <color rgb="FF63BE7B"/>
      </colorScale>
    </cfRule>
  </conditionalFormatting>
  <conditionalFormatting sqref="M19">
    <cfRule type="colorScale" priority="869">
      <colorScale>
        <cfvo type="min"/>
        <cfvo type="max"/>
        <color rgb="FFFCFCFF"/>
        <color rgb="FF63BE7B"/>
      </colorScale>
    </cfRule>
  </conditionalFormatting>
  <conditionalFormatting sqref="E8:E10">
    <cfRule type="colorScale" priority="51684">
      <colorScale>
        <cfvo type="min"/>
        <cfvo type="max"/>
        <color rgb="FFFCFCFF"/>
        <color rgb="FF63BE7B"/>
      </colorScale>
    </cfRule>
  </conditionalFormatting>
  <conditionalFormatting sqref="F8:F10">
    <cfRule type="colorScale" priority="51685">
      <colorScale>
        <cfvo type="min"/>
        <cfvo type="max"/>
        <color rgb="FFFCFCFF"/>
        <color rgb="FF63BE7B"/>
      </colorScale>
    </cfRule>
  </conditionalFormatting>
  <conditionalFormatting sqref="G8:G10">
    <cfRule type="colorScale" priority="51686">
      <colorScale>
        <cfvo type="min"/>
        <cfvo type="max"/>
        <color rgb="FFFCFCFF"/>
        <color rgb="FF63BE7B"/>
      </colorScale>
    </cfRule>
  </conditionalFormatting>
  <conditionalFormatting sqref="O8:O10">
    <cfRule type="colorScale" priority="51687">
      <colorScale>
        <cfvo type="min"/>
        <cfvo type="percentile" val="50"/>
        <cfvo type="max"/>
        <color rgb="FF63BE7B"/>
        <color rgb="FFFCFCFF"/>
        <color rgb="FFF8696B"/>
      </colorScale>
    </cfRule>
  </conditionalFormatting>
  <conditionalFormatting sqref="E8">
    <cfRule type="colorScale" priority="51689">
      <colorScale>
        <cfvo type="min"/>
        <cfvo type="max"/>
        <color rgb="FFFCFCFF"/>
        <color rgb="FF63BE7B"/>
      </colorScale>
    </cfRule>
  </conditionalFormatting>
  <conditionalFormatting sqref="F8">
    <cfRule type="colorScale" priority="51690">
      <colorScale>
        <cfvo type="min"/>
        <cfvo type="max"/>
        <color rgb="FFFCFCFF"/>
        <color rgb="FF63BE7B"/>
      </colorScale>
    </cfRule>
  </conditionalFormatting>
  <conditionalFormatting sqref="G8">
    <cfRule type="colorScale" priority="51691">
      <colorScale>
        <cfvo type="min"/>
        <cfvo type="max"/>
        <color rgb="FFFCFCFF"/>
        <color rgb="FF63BE7B"/>
      </colorScale>
    </cfRule>
  </conditionalFormatting>
  <conditionalFormatting sqref="H8">
    <cfRule type="colorScale" priority="51692">
      <colorScale>
        <cfvo type="min"/>
        <cfvo type="max"/>
        <color rgb="FFFCFCFF"/>
        <color rgb="FF63BE7B"/>
      </colorScale>
    </cfRule>
  </conditionalFormatting>
  <conditionalFormatting sqref="K8:L8">
    <cfRule type="colorScale" priority="51693">
      <colorScale>
        <cfvo type="min"/>
        <cfvo type="max"/>
        <color rgb="FFFCFCFF"/>
        <color rgb="FF63BE7B"/>
      </colorScale>
    </cfRule>
  </conditionalFormatting>
  <conditionalFormatting sqref="Q8">
    <cfRule type="colorScale" priority="51695">
      <colorScale>
        <cfvo type="min"/>
        <cfvo type="max"/>
        <color rgb="FFFFEF9C"/>
        <color rgb="FF63BE7B"/>
      </colorScale>
    </cfRule>
  </conditionalFormatting>
  <conditionalFormatting sqref="R8:S8">
    <cfRule type="colorScale" priority="51696">
      <colorScale>
        <cfvo type="min"/>
        <cfvo type="max"/>
        <color rgb="FFFFEF9C"/>
        <color rgb="FF63BE7B"/>
      </colorScale>
    </cfRule>
  </conditionalFormatting>
  <conditionalFormatting sqref="T8">
    <cfRule type="colorScale" priority="51697">
      <colorScale>
        <cfvo type="min"/>
        <cfvo type="max"/>
        <color rgb="FFFFEF9C"/>
        <color rgb="FF63BE7B"/>
      </colorScale>
    </cfRule>
  </conditionalFormatting>
  <conditionalFormatting sqref="I8">
    <cfRule type="colorScale" priority="51698">
      <colorScale>
        <cfvo type="min"/>
        <cfvo type="max"/>
        <color rgb="FFFCFCFF"/>
        <color rgb="FF63BE7B"/>
      </colorScale>
    </cfRule>
  </conditionalFormatting>
  <conditionalFormatting sqref="H8">
    <cfRule type="colorScale" priority="51699">
      <colorScale>
        <cfvo type="min"/>
        <cfvo type="percentile" val="50"/>
        <cfvo type="max"/>
        <color rgb="FFF8696B"/>
        <color rgb="FFFCFCFF"/>
        <color rgb="FF63BE7B"/>
      </colorScale>
    </cfRule>
  </conditionalFormatting>
  <conditionalFormatting sqref="I8">
    <cfRule type="colorScale" priority="51700">
      <colorScale>
        <cfvo type="min"/>
        <cfvo type="percentile" val="50"/>
        <cfvo type="max"/>
        <color rgb="FFF8696B"/>
        <color rgb="FFFCFCFF"/>
        <color rgb="FF63BE7B"/>
      </colorScale>
    </cfRule>
  </conditionalFormatting>
  <conditionalFormatting sqref="D8:D10">
    <cfRule type="colorScale" priority="51701">
      <colorScale>
        <cfvo type="min"/>
        <cfvo type="percentile" val="50"/>
        <cfvo type="max"/>
        <color rgb="FFF8696B"/>
        <color rgb="FFFCFCFF"/>
        <color rgb="FF63BE7B"/>
      </colorScale>
    </cfRule>
  </conditionalFormatting>
  <conditionalFormatting sqref="I8:I10">
    <cfRule type="colorScale" priority="51702">
      <colorScale>
        <cfvo type="min"/>
        <cfvo type="percentile" val="50"/>
        <cfvo type="max"/>
        <color rgb="FFF8696B"/>
        <color rgb="FFFCFCFF"/>
        <color rgb="FF63BE7B"/>
      </colorScale>
    </cfRule>
    <cfRule type="colorScale" priority="51703">
      <colorScale>
        <cfvo type="min"/>
        <cfvo type="max"/>
        <color rgb="FFFCFCFF"/>
        <color rgb="FF63BE7B"/>
      </colorScale>
    </cfRule>
  </conditionalFormatting>
  <conditionalFormatting sqref="K8:K10">
    <cfRule type="colorScale" priority="51704">
      <colorScale>
        <cfvo type="min"/>
        <cfvo type="percentile" val="50"/>
        <cfvo type="max"/>
        <color rgb="FFF8696B"/>
        <color rgb="FFFCFCFF"/>
        <color rgb="FF63BE7B"/>
      </colorScale>
    </cfRule>
  </conditionalFormatting>
  <conditionalFormatting sqref="L8:L10">
    <cfRule type="colorScale" priority="51705">
      <colorScale>
        <cfvo type="min"/>
        <cfvo type="percentile" val="50"/>
        <cfvo type="max"/>
        <color rgb="FFF8696B"/>
        <color rgb="FFFCFCFF"/>
        <color rgb="FF63BE7B"/>
      </colorScale>
    </cfRule>
  </conditionalFormatting>
  <conditionalFormatting sqref="P8:P10">
    <cfRule type="colorScale" priority="51706">
      <colorScale>
        <cfvo type="min"/>
        <cfvo type="percentile" val="50"/>
        <cfvo type="max"/>
        <color rgb="FF63BE7B"/>
        <color rgb="FFFCFCFF"/>
        <color rgb="FFF8696B"/>
      </colorScale>
    </cfRule>
  </conditionalFormatting>
  <conditionalFormatting sqref="Q8:Q10">
    <cfRule type="colorScale" priority="51707">
      <colorScale>
        <cfvo type="min"/>
        <cfvo type="percentile" val="50"/>
        <cfvo type="max"/>
        <color rgb="FFF8696B"/>
        <color rgb="FFFCFCFF"/>
        <color rgb="FF63BE7B"/>
      </colorScale>
    </cfRule>
  </conditionalFormatting>
  <conditionalFormatting sqref="R8:R10">
    <cfRule type="colorScale" priority="51708">
      <colorScale>
        <cfvo type="min"/>
        <cfvo type="max"/>
        <color rgb="FFFCFCFF"/>
        <color rgb="FF63BE7B"/>
      </colorScale>
    </cfRule>
  </conditionalFormatting>
  <conditionalFormatting sqref="S8:S10">
    <cfRule type="colorScale" priority="51709">
      <colorScale>
        <cfvo type="min"/>
        <cfvo type="max"/>
        <color rgb="FFFCFCFF"/>
        <color rgb="FF63BE7B"/>
      </colorScale>
    </cfRule>
    <cfRule type="colorScale" priority="51710">
      <colorScale>
        <cfvo type="min"/>
        <cfvo type="percentile" val="50"/>
        <cfvo type="max"/>
        <color rgb="FFF8696B"/>
        <color rgb="FFFCFCFF"/>
        <color rgb="FF63BE7B"/>
      </colorScale>
    </cfRule>
  </conditionalFormatting>
  <conditionalFormatting sqref="T8:T10">
    <cfRule type="colorScale" priority="51711">
      <colorScale>
        <cfvo type="min"/>
        <cfvo type="max"/>
        <color rgb="FFFCFCFF"/>
        <color rgb="FF63BE7B"/>
      </colorScale>
    </cfRule>
  </conditionalFormatting>
  <conditionalFormatting sqref="V8:V10">
    <cfRule type="colorScale" priority="51712">
      <colorScale>
        <cfvo type="min"/>
        <cfvo type="percentile" val="50"/>
        <cfvo type="max"/>
        <color rgb="FF63BE7B"/>
        <color rgb="FFFCFCFF"/>
        <color rgb="FFF8696B"/>
      </colorScale>
    </cfRule>
  </conditionalFormatting>
  <conditionalFormatting sqref="W8:W10">
    <cfRule type="colorScale" priority="51713">
      <colorScale>
        <cfvo type="min"/>
        <cfvo type="percentile" val="50"/>
        <cfvo type="max"/>
        <color rgb="FF63BE7B"/>
        <color rgb="FFFCFCFF"/>
        <color rgb="FFF8696B"/>
      </colorScale>
    </cfRule>
  </conditionalFormatting>
  <conditionalFormatting sqref="U8:W10">
    <cfRule type="colorScale" priority="51715">
      <colorScale>
        <cfvo type="min"/>
        <cfvo type="max"/>
        <color rgb="FFFFEF9C"/>
        <color rgb="FF63BE7B"/>
      </colorScale>
    </cfRule>
  </conditionalFormatting>
  <conditionalFormatting sqref="H8:H10">
    <cfRule type="colorScale" priority="51718">
      <colorScale>
        <cfvo type="min"/>
        <cfvo type="percentile" val="50"/>
        <cfvo type="max"/>
        <color rgb="FFF8696B"/>
        <color rgb="FFFCFCFF"/>
        <color rgb="FF63BE7B"/>
      </colorScale>
    </cfRule>
    <cfRule type="colorScale" priority="51719">
      <colorScale>
        <cfvo type="min"/>
        <cfvo type="max"/>
        <color rgb="FFFCFCFF"/>
        <color rgb="FF63BE7B"/>
      </colorScale>
    </cfRule>
    <cfRule type="colorScale" priority="51720">
      <colorScale>
        <cfvo type="min"/>
        <cfvo type="percentile" val="50"/>
        <cfvo type="max"/>
        <color rgb="FFF8696B"/>
        <color rgb="FFFCFCFF"/>
        <color rgb="FF63BE7B"/>
      </colorScale>
    </cfRule>
  </conditionalFormatting>
  <conditionalFormatting sqref="H8:H10">
    <cfRule type="colorScale" priority="51722">
      <colorScale>
        <cfvo type="min"/>
        <cfvo type="percentile" val="50"/>
        <cfvo type="max"/>
        <color rgb="FFF8696B"/>
        <color rgb="FFFCFCFF"/>
        <color rgb="FF5A8AC6"/>
      </colorScale>
    </cfRule>
  </conditionalFormatting>
  <conditionalFormatting sqref="E8:E10">
    <cfRule type="colorScale" priority="51724">
      <colorScale>
        <cfvo type="min"/>
        <cfvo type="percentile" val="50"/>
        <cfvo type="max"/>
        <color rgb="FFF8696B"/>
        <color rgb="FFFCFCFF"/>
        <color rgb="FF63BE7B"/>
      </colorScale>
    </cfRule>
    <cfRule type="colorScale" priority="51725">
      <colorScale>
        <cfvo type="min"/>
        <cfvo type="max"/>
        <color rgb="FFFCFCFF"/>
        <color rgb="FF63BE7B"/>
      </colorScale>
    </cfRule>
    <cfRule type="colorScale" priority="51726">
      <colorScale>
        <cfvo type="min"/>
        <cfvo type="percentile" val="50"/>
        <cfvo type="max"/>
        <color rgb="FFF8696B"/>
        <color rgb="FFFCFCFF"/>
        <color rgb="FF63BE7B"/>
      </colorScale>
    </cfRule>
  </conditionalFormatting>
  <conditionalFormatting sqref="F8:F10">
    <cfRule type="colorScale" priority="51727">
      <colorScale>
        <cfvo type="min"/>
        <cfvo type="max"/>
        <color rgb="FFFCFCFF"/>
        <color rgb="FF63BE7B"/>
      </colorScale>
    </cfRule>
    <cfRule type="colorScale" priority="51728">
      <colorScale>
        <cfvo type="min"/>
        <cfvo type="percentile" val="50"/>
        <cfvo type="max"/>
        <color rgb="FFF8696B"/>
        <color rgb="FFFCFCFF"/>
        <color rgb="FF63BE7B"/>
      </colorScale>
    </cfRule>
    <cfRule type="colorScale" priority="51729">
      <colorScale>
        <cfvo type="min"/>
        <cfvo type="max"/>
        <color rgb="FFFCFCFF"/>
        <color rgb="FF63BE7B"/>
      </colorScale>
    </cfRule>
    <cfRule type="colorScale" priority="51730">
      <colorScale>
        <cfvo type="min"/>
        <cfvo type="percentile" val="50"/>
        <cfvo type="max"/>
        <color rgb="FFF8696B"/>
        <color rgb="FFFCFCFF"/>
        <color rgb="FF63BE7B"/>
      </colorScale>
    </cfRule>
  </conditionalFormatting>
  <conditionalFormatting sqref="G8:G10">
    <cfRule type="colorScale" priority="51731">
      <colorScale>
        <cfvo type="min"/>
        <cfvo type="max"/>
        <color rgb="FFFCFCFF"/>
        <color rgb="FF63BE7B"/>
      </colorScale>
    </cfRule>
    <cfRule type="colorScale" priority="51732">
      <colorScale>
        <cfvo type="min"/>
        <cfvo type="percentile" val="50"/>
        <cfvo type="max"/>
        <color rgb="FFF8696B"/>
        <color rgb="FFFCFCFF"/>
        <color rgb="FF63BE7B"/>
      </colorScale>
    </cfRule>
    <cfRule type="colorScale" priority="51733">
      <colorScale>
        <cfvo type="min"/>
        <cfvo type="percentile" val="50"/>
        <cfvo type="max"/>
        <color rgb="FFF8696B"/>
        <color rgb="FFFCFCFF"/>
        <color rgb="FF63BE7B"/>
      </colorScale>
    </cfRule>
  </conditionalFormatting>
  <conditionalFormatting sqref="H8:H10">
    <cfRule type="colorScale" priority="51734">
      <colorScale>
        <cfvo type="min"/>
        <cfvo type="max"/>
        <color rgb="FFFCFCFF"/>
        <color rgb="FF63BE7B"/>
      </colorScale>
    </cfRule>
  </conditionalFormatting>
  <conditionalFormatting sqref="I8:I10">
    <cfRule type="colorScale" priority="51735">
      <colorScale>
        <cfvo type="min"/>
        <cfvo type="percentile" val="50"/>
        <cfvo type="max"/>
        <color rgb="FFF8696B"/>
        <color rgb="FFFCFCFF"/>
        <color rgb="FF63BE7B"/>
      </colorScale>
    </cfRule>
    <cfRule type="colorScale" priority="51736">
      <colorScale>
        <cfvo type="min"/>
        <cfvo type="max"/>
        <color rgb="FFFCFCFF"/>
        <color rgb="FF63BE7B"/>
      </colorScale>
    </cfRule>
    <cfRule type="colorScale" priority="51737">
      <colorScale>
        <cfvo type="min"/>
        <cfvo type="percentile" val="50"/>
        <cfvo type="max"/>
        <color rgb="FFF8696B"/>
        <color rgb="FFFCFCFF"/>
        <color rgb="FF63BE7B"/>
      </colorScale>
    </cfRule>
  </conditionalFormatting>
  <conditionalFormatting sqref="I8:I10">
    <cfRule type="colorScale" priority="51738">
      <colorScale>
        <cfvo type="min"/>
        <cfvo type="max"/>
        <color rgb="FFFCFCFF"/>
        <color rgb="FF63BE7B"/>
      </colorScale>
    </cfRule>
  </conditionalFormatting>
  <conditionalFormatting sqref="I8:I10">
    <cfRule type="colorScale" priority="51739">
      <colorScale>
        <cfvo type="min"/>
        <cfvo type="percentile" val="50"/>
        <cfvo type="max"/>
        <color rgb="FFF8696B"/>
        <color rgb="FFFCFCFF"/>
        <color rgb="FF63BE7B"/>
      </colorScale>
    </cfRule>
    <cfRule type="colorScale" priority="51740">
      <colorScale>
        <cfvo type="min"/>
        <cfvo type="percentile" val="50"/>
        <cfvo type="max"/>
        <color rgb="FFF8696B"/>
        <color rgb="FFFCFCFF"/>
        <color rgb="FF5A8AC6"/>
      </colorScale>
    </cfRule>
    <cfRule type="colorScale" priority="51741">
      <colorScale>
        <cfvo type="min"/>
        <cfvo type="percentile" val="50"/>
        <cfvo type="max"/>
        <color rgb="FFF8696B"/>
        <color rgb="FFFCFCFF"/>
        <color rgb="FF63BE7B"/>
      </colorScale>
    </cfRule>
    <cfRule type="colorScale" priority="51742">
      <colorScale>
        <cfvo type="min"/>
        <cfvo type="percentile" val="50"/>
        <cfvo type="max"/>
        <color rgb="FFF8696B"/>
        <color rgb="FFFCFCFF"/>
        <color rgb="FF63BE7B"/>
      </colorScale>
    </cfRule>
    <cfRule type="colorScale" priority="51743">
      <colorScale>
        <cfvo type="min"/>
        <cfvo type="max"/>
        <color rgb="FFFCFCFF"/>
        <color rgb="FF63BE7B"/>
      </colorScale>
    </cfRule>
    <cfRule type="colorScale" priority="51744">
      <colorScale>
        <cfvo type="min"/>
        <cfvo type="percentile" val="50"/>
        <cfvo type="max"/>
        <color rgb="FFF8696B"/>
        <color rgb="FFFCFCFF"/>
        <color rgb="FF63BE7B"/>
      </colorScale>
    </cfRule>
  </conditionalFormatting>
  <conditionalFormatting sqref="K8:K10">
    <cfRule type="colorScale" priority="51748">
      <colorScale>
        <cfvo type="min"/>
        <cfvo type="max"/>
        <color rgb="FFFCFCFF"/>
        <color rgb="FF63BE7B"/>
      </colorScale>
    </cfRule>
    <cfRule type="colorScale" priority="51749">
      <colorScale>
        <cfvo type="min"/>
        <cfvo type="percentile" val="50"/>
        <cfvo type="max"/>
        <color rgb="FFF8696B"/>
        <color rgb="FFFCFCFF"/>
        <color rgb="FF63BE7B"/>
      </colorScale>
    </cfRule>
  </conditionalFormatting>
  <conditionalFormatting sqref="K8:L10">
    <cfRule type="colorScale" priority="51750">
      <colorScale>
        <cfvo type="min"/>
        <cfvo type="max"/>
        <color rgb="FFFCFCFF"/>
        <color rgb="FF63BE7B"/>
      </colorScale>
    </cfRule>
  </conditionalFormatting>
  <conditionalFormatting sqref="K8:L10">
    <cfRule type="colorScale" priority="51751">
      <colorScale>
        <cfvo type="min"/>
        <cfvo type="percentile" val="50"/>
        <cfvo type="max"/>
        <color rgb="FFF8696B"/>
        <color rgb="FFFCFCFF"/>
        <color rgb="FF63BE7B"/>
      </colorScale>
    </cfRule>
    <cfRule type="colorScale" priority="51752">
      <colorScale>
        <cfvo type="min"/>
        <cfvo type="max"/>
        <color rgb="FFFCFCFF"/>
        <color rgb="FF63BE7B"/>
      </colorScale>
    </cfRule>
  </conditionalFormatting>
  <conditionalFormatting sqref="L8:L10">
    <cfRule type="colorScale" priority="51754">
      <colorScale>
        <cfvo type="min"/>
        <cfvo type="max"/>
        <color rgb="FFFCFCFF"/>
        <color rgb="FF63BE7B"/>
      </colorScale>
    </cfRule>
    <cfRule type="colorScale" priority="51755">
      <colorScale>
        <cfvo type="min"/>
        <cfvo type="percentile" val="50"/>
        <cfvo type="max"/>
        <color rgb="FFF8696B"/>
        <color rgb="FFFCFCFF"/>
        <color rgb="FF63BE7B"/>
      </colorScale>
    </cfRule>
  </conditionalFormatting>
  <conditionalFormatting sqref="P8:P10">
    <cfRule type="colorScale" priority="51756">
      <colorScale>
        <cfvo type="min"/>
        <cfvo type="percentile" val="50"/>
        <cfvo type="max"/>
        <color rgb="FF63BE7B"/>
        <color rgb="FFFCFCFF"/>
        <color rgb="FFF8696B"/>
      </colorScale>
    </cfRule>
    <cfRule type="colorScale" priority="51757">
      <colorScale>
        <cfvo type="min"/>
        <cfvo type="percentile" val="50"/>
        <cfvo type="max"/>
        <color rgb="FF63BE7B"/>
        <color rgb="FFFCFCFF"/>
        <color rgb="FFF8696B"/>
      </colorScale>
    </cfRule>
    <cfRule type="colorScale" priority="51758">
      <colorScale>
        <cfvo type="min"/>
        <cfvo type="max"/>
        <color rgb="FFFCFCFF"/>
        <color rgb="FFF8696B"/>
      </colorScale>
    </cfRule>
  </conditionalFormatting>
  <conditionalFormatting sqref="Q8:Q10">
    <cfRule type="colorScale" priority="51760">
      <colorScale>
        <cfvo type="min"/>
        <cfvo type="percentile" val="50"/>
        <cfvo type="max"/>
        <color rgb="FFF8696B"/>
        <color rgb="FFFCFCFF"/>
        <color rgb="FF63BE7B"/>
      </colorScale>
    </cfRule>
    <cfRule type="colorScale" priority="51761">
      <colorScale>
        <cfvo type="min"/>
        <cfvo type="max"/>
        <color rgb="FFFFEF9C"/>
        <color rgb="FF63BE7B"/>
      </colorScale>
    </cfRule>
    <cfRule type="colorScale" priority="51762">
      <colorScale>
        <cfvo type="min"/>
        <cfvo type="max"/>
        <color rgb="FFFCFCFF"/>
        <color rgb="FF63BE7B"/>
      </colorScale>
    </cfRule>
    <cfRule type="colorScale" priority="51763">
      <colorScale>
        <cfvo type="min"/>
        <cfvo type="max"/>
        <color rgb="FFFCFCFF"/>
        <color rgb="FF63BE7B"/>
      </colorScale>
    </cfRule>
    <cfRule type="colorScale" priority="51764">
      <colorScale>
        <cfvo type="min"/>
        <cfvo type="percentile" val="50"/>
        <cfvo type="max"/>
        <color rgb="FFF8696B"/>
        <color rgb="FFFCFCFF"/>
        <color rgb="FF63BE7B"/>
      </colorScale>
    </cfRule>
  </conditionalFormatting>
  <conditionalFormatting sqref="Q8:Q10">
    <cfRule type="colorScale" priority="51765">
      <colorScale>
        <cfvo type="min"/>
        <cfvo type="percentile" val="50"/>
        <cfvo type="max"/>
        <color rgb="FFF8696B"/>
        <color rgb="FFFCFCFF"/>
        <color rgb="FF63BE7B"/>
      </colorScale>
    </cfRule>
    <cfRule type="colorScale" priority="51766">
      <colorScale>
        <cfvo type="min"/>
        <cfvo type="max"/>
        <color rgb="FFFCFCFF"/>
        <color rgb="FF63BE7B"/>
      </colorScale>
    </cfRule>
  </conditionalFormatting>
  <conditionalFormatting sqref="R8:R10">
    <cfRule type="colorScale" priority="51768">
      <colorScale>
        <cfvo type="min"/>
        <cfvo type="max"/>
        <color rgb="FFFCFCFF"/>
        <color rgb="FF63BE7B"/>
      </colorScale>
    </cfRule>
    <cfRule type="colorScale" priority="51769">
      <colorScale>
        <cfvo type="min"/>
        <cfvo type="percentile" val="50"/>
        <cfvo type="max"/>
        <color rgb="FFF8696B"/>
        <color rgb="FFFCFCFF"/>
        <color rgb="FF63BE7B"/>
      </colorScale>
    </cfRule>
  </conditionalFormatting>
  <conditionalFormatting sqref="R8:S10">
    <cfRule type="colorScale" priority="51771">
      <colorScale>
        <cfvo type="min"/>
        <cfvo type="percentile" val="50"/>
        <cfvo type="max"/>
        <color rgb="FFF8696B"/>
        <color rgb="FFFCFCFF"/>
        <color rgb="FF63BE7B"/>
      </colorScale>
    </cfRule>
    <cfRule type="colorScale" priority="51772">
      <colorScale>
        <cfvo type="min"/>
        <cfvo type="max"/>
        <color rgb="FFFCFCFF"/>
        <color rgb="FF63BE7B"/>
      </colorScale>
    </cfRule>
    <cfRule type="colorScale" priority="51773">
      <colorScale>
        <cfvo type="min"/>
        <cfvo type="max"/>
        <color rgb="FFFCFCFF"/>
        <color rgb="FF63BE7B"/>
      </colorScale>
    </cfRule>
  </conditionalFormatting>
  <conditionalFormatting sqref="R8:S10">
    <cfRule type="colorScale" priority="51774">
      <colorScale>
        <cfvo type="min"/>
        <cfvo type="percentile" val="50"/>
        <cfvo type="max"/>
        <color rgb="FFF8696B"/>
        <color rgb="FFFCFCFF"/>
        <color rgb="FF63BE7B"/>
      </colorScale>
    </cfRule>
    <cfRule type="colorScale" priority="51775">
      <colorScale>
        <cfvo type="min"/>
        <cfvo type="max"/>
        <color rgb="FFFCFCFF"/>
        <color rgb="FF63BE7B"/>
      </colorScale>
    </cfRule>
  </conditionalFormatting>
  <conditionalFormatting sqref="S8:S10">
    <cfRule type="colorScale" priority="51778">
      <colorScale>
        <cfvo type="min"/>
        <cfvo type="max"/>
        <color rgb="FFFCFCFF"/>
        <color rgb="FF63BE7B"/>
      </colorScale>
    </cfRule>
  </conditionalFormatting>
  <conditionalFormatting sqref="T8:T10">
    <cfRule type="colorScale" priority="51779">
      <colorScale>
        <cfvo type="min"/>
        <cfvo type="percentile" val="50"/>
        <cfvo type="max"/>
        <color rgb="FFF8696B"/>
        <color rgb="FFFCFCFF"/>
        <color rgb="FF63BE7B"/>
      </colorScale>
    </cfRule>
    <cfRule type="colorScale" priority="51780">
      <colorScale>
        <cfvo type="min"/>
        <cfvo type="max"/>
        <color rgb="FFFCFCFF"/>
        <color rgb="FF63BE7B"/>
      </colorScale>
    </cfRule>
    <cfRule type="colorScale" priority="51781">
      <colorScale>
        <cfvo type="min"/>
        <cfvo type="max"/>
        <color rgb="FFFCFCFF"/>
        <color rgb="FF63BE7B"/>
      </colorScale>
    </cfRule>
    <cfRule type="colorScale" priority="51782">
      <colorScale>
        <cfvo type="min"/>
        <cfvo type="max"/>
        <color rgb="FFFCFCFF"/>
        <color rgb="FF63BE7B"/>
      </colorScale>
    </cfRule>
  </conditionalFormatting>
  <conditionalFormatting sqref="T8:T10">
    <cfRule type="colorScale" priority="51783">
      <colorScale>
        <cfvo type="min"/>
        <cfvo type="max"/>
        <color rgb="FFFCFCFF"/>
        <color rgb="FF63BE7B"/>
      </colorScale>
    </cfRule>
    <cfRule type="colorScale" priority="51784">
      <colorScale>
        <cfvo type="min"/>
        <cfvo type="percentile" val="50"/>
        <cfvo type="max"/>
        <color rgb="FFF8696B"/>
        <color rgb="FFFCFCFF"/>
        <color rgb="FF63BE7B"/>
      </colorScale>
    </cfRule>
  </conditionalFormatting>
  <conditionalFormatting sqref="U8:U10">
    <cfRule type="colorScale" priority="51786">
      <colorScale>
        <cfvo type="min"/>
        <cfvo type="percentile" val="50"/>
        <cfvo type="max"/>
        <color rgb="FFF8696B"/>
        <color rgb="FFFCFCFF"/>
        <color rgb="FF63BE7B"/>
      </colorScale>
    </cfRule>
    <cfRule type="colorScale" priority="51787">
      <colorScale>
        <cfvo type="min"/>
        <cfvo type="max"/>
        <color rgb="FFFCFCFF"/>
        <color rgb="FF63BE7B"/>
      </colorScale>
    </cfRule>
  </conditionalFormatting>
  <conditionalFormatting sqref="U8:U10">
    <cfRule type="colorScale" priority="51788">
      <colorScale>
        <cfvo type="min"/>
        <cfvo type="max"/>
        <color rgb="FFFCFCFF"/>
        <color rgb="FF63BE7B"/>
      </colorScale>
    </cfRule>
    <cfRule type="colorScale" priority="51789">
      <colorScale>
        <cfvo type="min"/>
        <cfvo type="percentile" val="50"/>
        <cfvo type="max"/>
        <color rgb="FFF8696B"/>
        <color rgb="FFFCFCFF"/>
        <color rgb="FF63BE7B"/>
      </colorScale>
    </cfRule>
  </conditionalFormatting>
  <conditionalFormatting sqref="U8:U10">
    <cfRule type="colorScale" priority="51790">
      <colorScale>
        <cfvo type="min"/>
        <cfvo type="max"/>
        <color rgb="FFFCFCFF"/>
        <color rgb="FF63BE7B"/>
      </colorScale>
    </cfRule>
  </conditionalFormatting>
  <conditionalFormatting sqref="V8:V10">
    <cfRule type="colorScale" priority="51791">
      <colorScale>
        <cfvo type="min"/>
        <cfvo type="percentile" val="50"/>
        <cfvo type="max"/>
        <color rgb="FF63BE7B"/>
        <color rgb="FFFCFCFF"/>
        <color rgb="FFF8696B"/>
      </colorScale>
    </cfRule>
    <cfRule type="colorScale" priority="51792">
      <colorScale>
        <cfvo type="min"/>
        <cfvo type="percentile" val="50"/>
        <cfvo type="max"/>
        <color rgb="FF63BE7B"/>
        <color rgb="FFFCFCFF"/>
        <color rgb="FFF8696B"/>
      </colorScale>
    </cfRule>
    <cfRule type="colorScale" priority="51793">
      <colorScale>
        <cfvo type="min"/>
        <cfvo type="max"/>
        <color rgb="FF63BE7B"/>
        <color rgb="FFFCFCFF"/>
      </colorScale>
    </cfRule>
    <cfRule type="colorScale" priority="51794">
      <colorScale>
        <cfvo type="min"/>
        <cfvo type="percentile" val="50"/>
        <cfvo type="max"/>
        <color rgb="FF63BE7B"/>
        <color rgb="FFFCFCFF"/>
        <color rgb="FFF8696B"/>
      </colorScale>
    </cfRule>
  </conditionalFormatting>
  <conditionalFormatting sqref="V8:V10">
    <cfRule type="colorScale" priority="51796">
      <colorScale>
        <cfvo type="min"/>
        <cfvo type="max"/>
        <color rgb="FFFFEF9C"/>
        <color rgb="FF63BE7B"/>
      </colorScale>
    </cfRule>
  </conditionalFormatting>
  <conditionalFormatting sqref="W8:W10">
    <cfRule type="colorScale" priority="51797">
      <colorScale>
        <cfvo type="min"/>
        <cfvo type="percentile" val="50"/>
        <cfvo type="max"/>
        <color rgb="FF63BE7B"/>
        <color rgb="FFFCFCFF"/>
        <color rgb="FFF8696B"/>
      </colorScale>
    </cfRule>
    <cfRule type="colorScale" priority="51798">
      <colorScale>
        <cfvo type="min"/>
        <cfvo type="max"/>
        <color rgb="FF63BE7B"/>
        <color rgb="FFFCFCFF"/>
      </colorScale>
    </cfRule>
    <cfRule type="colorScale" priority="51799">
      <colorScale>
        <cfvo type="min"/>
        <cfvo type="percentile" val="50"/>
        <cfvo type="max"/>
        <color rgb="FF63BE7B"/>
        <color rgb="FFFCFCFF"/>
        <color rgb="FFF8696B"/>
      </colorScale>
    </cfRule>
  </conditionalFormatting>
  <conditionalFormatting sqref="H8:H10">
    <cfRule type="colorScale" priority="51801">
      <colorScale>
        <cfvo type="min"/>
        <cfvo type="percentile" val="50"/>
        <cfvo type="max"/>
        <color rgb="FFF8696B"/>
        <color rgb="FFFCFCFF"/>
        <color rgb="FF63BE7B"/>
      </colorScale>
    </cfRule>
    <cfRule type="colorScale" priority="51802">
      <colorScale>
        <cfvo type="min"/>
        <cfvo type="max"/>
        <color rgb="FFFCFCFF"/>
        <color rgb="FF63BE7B"/>
      </colorScale>
    </cfRule>
  </conditionalFormatting>
  <conditionalFormatting sqref="U8:U10">
    <cfRule type="colorScale" priority="51803">
      <colorScale>
        <cfvo type="min"/>
        <cfvo type="percentile" val="50"/>
        <cfvo type="max"/>
        <color rgb="FFF8696B"/>
        <color rgb="FFFCFCFF"/>
        <color rgb="FF63BE7B"/>
      </colorScale>
    </cfRule>
  </conditionalFormatting>
  <conditionalFormatting sqref="S2:S10">
    <cfRule type="colorScale" priority="51804">
      <colorScale>
        <cfvo type="min"/>
        <cfvo type="percentile" val="50"/>
        <cfvo type="max"/>
        <color rgb="FFF8696B"/>
        <color rgb="FFFCFCFF"/>
        <color rgb="FF63BE7B"/>
      </colorScale>
    </cfRule>
  </conditionalFormatting>
  <conditionalFormatting sqref="D2:D10">
    <cfRule type="colorScale" priority="51806">
      <colorScale>
        <cfvo type="min"/>
        <cfvo type="percentile" val="50"/>
        <cfvo type="max"/>
        <color rgb="FFF8696B"/>
        <color rgb="FFFCFCFF"/>
        <color rgb="FF63BE7B"/>
      </colorScale>
    </cfRule>
  </conditionalFormatting>
  <conditionalFormatting sqref="E2:E10">
    <cfRule type="colorScale" priority="51808">
      <colorScale>
        <cfvo type="min"/>
        <cfvo type="max"/>
        <color rgb="FFFCFCFF"/>
        <color rgb="FF63BE7B"/>
      </colorScale>
    </cfRule>
  </conditionalFormatting>
  <conditionalFormatting sqref="F2:F10">
    <cfRule type="colorScale" priority="51810">
      <colorScale>
        <cfvo type="min"/>
        <cfvo type="percentile" val="50"/>
        <cfvo type="max"/>
        <color rgb="FFF8696B"/>
        <color rgb="FFFCFCFF"/>
        <color rgb="FF63BE7B"/>
      </colorScale>
    </cfRule>
    <cfRule type="colorScale" priority="51811">
      <colorScale>
        <cfvo type="min"/>
        <cfvo type="max"/>
        <color rgb="FFFCFCFF"/>
        <color rgb="FF63BE7B"/>
      </colorScale>
    </cfRule>
  </conditionalFormatting>
  <conditionalFormatting sqref="G2:G10">
    <cfRule type="colorScale" priority="51814">
      <colorScale>
        <cfvo type="min"/>
        <cfvo type="percentile" val="50"/>
        <cfvo type="max"/>
        <color rgb="FFF8696B"/>
        <color rgb="FFFCFCFF"/>
        <color rgb="FF63BE7B"/>
      </colorScale>
    </cfRule>
    <cfRule type="colorScale" priority="51815">
      <colorScale>
        <cfvo type="min"/>
        <cfvo type="max"/>
        <color rgb="FFFCFCFF"/>
        <color rgb="FF63BE7B"/>
      </colorScale>
    </cfRule>
  </conditionalFormatting>
  <conditionalFormatting sqref="H2:H10">
    <cfRule type="colorScale" priority="51818">
      <colorScale>
        <cfvo type="min"/>
        <cfvo type="percentile" val="50"/>
        <cfvo type="max"/>
        <color rgb="FFF8696B"/>
        <color rgb="FFFCFCFF"/>
        <color rgb="FF63BE7B"/>
      </colorScale>
    </cfRule>
  </conditionalFormatting>
  <conditionalFormatting sqref="I2:I10">
    <cfRule type="colorScale" priority="51820">
      <colorScale>
        <cfvo type="min"/>
        <cfvo type="percentile" val="50"/>
        <cfvo type="max"/>
        <color rgb="FFF8696B"/>
        <color rgb="FFFCFCFF"/>
        <color rgb="FF63BE7B"/>
      </colorScale>
    </cfRule>
  </conditionalFormatting>
  <conditionalFormatting sqref="K2:K10">
    <cfRule type="colorScale" priority="51822">
      <colorScale>
        <cfvo type="min"/>
        <cfvo type="percentile" val="50"/>
        <cfvo type="max"/>
        <color rgb="FFF8696B"/>
        <color rgb="FFFCFCFF"/>
        <color rgb="FF63BE7B"/>
      </colorScale>
    </cfRule>
  </conditionalFormatting>
  <conditionalFormatting sqref="L2:L10">
    <cfRule type="colorScale" priority="51824">
      <colorScale>
        <cfvo type="min"/>
        <cfvo type="percentile" val="50"/>
        <cfvo type="max"/>
        <color rgb="FFF8696B"/>
        <color rgb="FFFCFCFF"/>
        <color rgb="FF63BE7B"/>
      </colorScale>
    </cfRule>
  </conditionalFormatting>
  <conditionalFormatting sqref="O2:O10">
    <cfRule type="colorScale" priority="51826">
      <colorScale>
        <cfvo type="min"/>
        <cfvo type="percentile" val="50"/>
        <cfvo type="max"/>
        <color rgb="FF63BE7B"/>
        <color rgb="FFFCFCFF"/>
        <color rgb="FFF8696B"/>
      </colorScale>
    </cfRule>
  </conditionalFormatting>
  <conditionalFormatting sqref="P2:P10">
    <cfRule type="colorScale" priority="51828">
      <colorScale>
        <cfvo type="min"/>
        <cfvo type="percentile" val="50"/>
        <cfvo type="max"/>
        <color rgb="FF63BE7B"/>
        <color rgb="FFFCFCFF"/>
        <color rgb="FFF8696B"/>
      </colorScale>
    </cfRule>
  </conditionalFormatting>
  <conditionalFormatting sqref="Q2:Q10">
    <cfRule type="colorScale" priority="51830">
      <colorScale>
        <cfvo type="min"/>
        <cfvo type="percentile" val="50"/>
        <cfvo type="max"/>
        <color rgb="FFF8696B"/>
        <color rgb="FFFCFCFF"/>
        <color rgb="FF63BE7B"/>
      </colorScale>
    </cfRule>
  </conditionalFormatting>
  <conditionalFormatting sqref="R2:R10">
    <cfRule type="colorScale" priority="51832">
      <colorScale>
        <cfvo type="min"/>
        <cfvo type="percentile" val="50"/>
        <cfvo type="max"/>
        <color rgb="FFF8696B"/>
        <color rgb="FFFCFCFF"/>
        <color rgb="FF63BE7B"/>
      </colorScale>
    </cfRule>
    <cfRule type="colorScale" priority="51833">
      <colorScale>
        <cfvo type="min"/>
        <cfvo type="max"/>
        <color rgb="FFFCFCFF"/>
        <color rgb="FF63BE7B"/>
      </colorScale>
    </cfRule>
  </conditionalFormatting>
  <conditionalFormatting sqref="T2:T10">
    <cfRule type="colorScale" priority="51836">
      <colorScale>
        <cfvo type="min"/>
        <cfvo type="percentile" val="50"/>
        <cfvo type="max"/>
        <color rgb="FFF8696B"/>
        <color rgb="FFFCFCFF"/>
        <color rgb="FF63BE7B"/>
      </colorScale>
    </cfRule>
  </conditionalFormatting>
  <conditionalFormatting sqref="U2:U10">
    <cfRule type="colorScale" priority="51838">
      <colorScale>
        <cfvo type="min"/>
        <cfvo type="percentile" val="50"/>
        <cfvo type="max"/>
        <color rgb="FFF8696B"/>
        <color rgb="FFFCFCFF"/>
        <color rgb="FF63BE7B"/>
      </colorScale>
    </cfRule>
  </conditionalFormatting>
  <conditionalFormatting sqref="V2:V10">
    <cfRule type="colorScale" priority="51840">
      <colorScale>
        <cfvo type="min"/>
        <cfvo type="percentile" val="50"/>
        <cfvo type="max"/>
        <color rgb="FF63BE7B"/>
        <color rgb="FFFCFCFF"/>
        <color rgb="FFF8696B"/>
      </colorScale>
    </cfRule>
  </conditionalFormatting>
  <conditionalFormatting sqref="W2:W10">
    <cfRule type="colorScale" priority="51842">
      <colorScale>
        <cfvo type="min"/>
        <cfvo type="percentile" val="50"/>
        <cfvo type="max"/>
        <color rgb="FF63BE7B"/>
        <color rgb="FFFCFCFF"/>
        <color rgb="FFF8696B"/>
      </colorScale>
    </cfRule>
  </conditionalFormatting>
  <conditionalFormatting sqref="G2:G10">
    <cfRule type="colorScale" priority="51844">
      <colorScale>
        <cfvo type="min"/>
        <cfvo type="max"/>
        <color rgb="FFFCFCFF"/>
        <color rgb="FF63BE7B"/>
      </colorScale>
    </cfRule>
    <cfRule type="colorScale" priority="51845">
      <colorScale>
        <cfvo type="min"/>
        <cfvo type="percentile" val="50"/>
        <cfvo type="max"/>
        <color rgb="FFF8696B"/>
        <color rgb="FFFCFCFF"/>
        <color rgb="FF63BE7B"/>
      </colorScale>
    </cfRule>
  </conditionalFormatting>
  <conditionalFormatting sqref="R2:R10">
    <cfRule type="colorScale" priority="51848">
      <colorScale>
        <cfvo type="min"/>
        <cfvo type="max"/>
        <color rgb="FFFCFCFF"/>
        <color rgb="FF63BE7B"/>
      </colorScale>
    </cfRule>
    <cfRule type="colorScale" priority="51849">
      <colorScale>
        <cfvo type="min"/>
        <cfvo type="percentile" val="50"/>
        <cfvo type="max"/>
        <color rgb="FFF8696B"/>
        <color rgb="FFFCFCFF"/>
        <color rgb="FF63BE7B"/>
      </colorScale>
    </cfRule>
  </conditionalFormatting>
  <conditionalFormatting sqref="F2:F10">
    <cfRule type="colorScale" priority="51852">
      <colorScale>
        <cfvo type="min"/>
        <cfvo type="max"/>
        <color rgb="FFFCFCFF"/>
        <color rgb="FF63BE7B"/>
      </colorScale>
    </cfRule>
  </conditionalFormatting>
  <conditionalFormatting sqref="H2:H10">
    <cfRule type="colorScale" priority="51854">
      <colorScale>
        <cfvo type="min"/>
        <cfvo type="max"/>
        <color rgb="FFFCFCFF"/>
        <color rgb="FF63BE7B"/>
      </colorScale>
    </cfRule>
  </conditionalFormatting>
  <conditionalFormatting sqref="I2:I10">
    <cfRule type="colorScale" priority="51856">
      <colorScale>
        <cfvo type="min"/>
        <cfvo type="max"/>
        <color rgb="FFFCFCFF"/>
        <color rgb="FF63BE7B"/>
      </colorScale>
    </cfRule>
  </conditionalFormatting>
  <conditionalFormatting sqref="K2:K10">
    <cfRule type="colorScale" priority="51858">
      <colorScale>
        <cfvo type="min"/>
        <cfvo type="max"/>
        <color rgb="FFFCFCFF"/>
        <color rgb="FF63BE7B"/>
      </colorScale>
    </cfRule>
  </conditionalFormatting>
  <conditionalFormatting sqref="L2:L10">
    <cfRule type="colorScale" priority="51860">
      <colorScale>
        <cfvo type="min"/>
        <cfvo type="max"/>
        <color rgb="FFFCFCFF"/>
        <color rgb="FF63BE7B"/>
      </colorScale>
    </cfRule>
  </conditionalFormatting>
  <conditionalFormatting sqref="G2:G10">
    <cfRule type="colorScale" priority="51862">
      <colorScale>
        <cfvo type="min"/>
        <cfvo type="max"/>
        <color rgb="FFFCFCFF"/>
        <color rgb="FF63BE7B"/>
      </colorScale>
    </cfRule>
  </conditionalFormatting>
  <conditionalFormatting sqref="R2:R10">
    <cfRule type="colorScale" priority="51874">
      <colorScale>
        <cfvo type="min"/>
        <cfvo type="max"/>
        <color rgb="FFFCFCFF"/>
        <color rgb="FF63BE7B"/>
      </colorScale>
    </cfRule>
  </conditionalFormatting>
  <conditionalFormatting sqref="S2:S10">
    <cfRule type="colorScale" priority="51876">
      <colorScale>
        <cfvo type="min"/>
        <cfvo type="max"/>
        <color rgb="FFFCFCFF"/>
        <color rgb="FF63BE7B"/>
      </colorScale>
    </cfRule>
  </conditionalFormatting>
  <conditionalFormatting sqref="T2:T10">
    <cfRule type="colorScale" priority="51878">
      <colorScale>
        <cfvo type="min"/>
        <cfvo type="max"/>
        <color rgb="FFFCFCFF"/>
        <color rgb="FF63BE7B"/>
      </colorScale>
    </cfRule>
  </conditionalFormatting>
  <conditionalFormatting sqref="O2:O10">
    <cfRule type="colorScale" priority="51910">
      <colorScale>
        <cfvo type="min"/>
        <cfvo type="percentile" val="50"/>
        <cfvo type="max"/>
        <color rgb="FF63BE7B"/>
        <color rgb="FFFCFCFF"/>
        <color rgb="FFF8696B"/>
      </colorScale>
    </cfRule>
    <cfRule type="colorScale" priority="51911">
      <colorScale>
        <cfvo type="min"/>
        <cfvo type="max"/>
        <color rgb="FFFCFCFF"/>
        <color rgb="FF63BE7B"/>
      </colorScale>
    </cfRule>
  </conditionalFormatting>
  <conditionalFormatting sqref="S2:S10">
    <cfRule type="colorScale" priority="51932">
      <colorScale>
        <cfvo type="min"/>
        <cfvo type="max"/>
        <color rgb="FFFCFCFF"/>
        <color rgb="FF63BE7B"/>
      </colorScale>
    </cfRule>
    <cfRule type="colorScale" priority="51933">
      <colorScale>
        <cfvo type="min"/>
        <cfvo type="percentile" val="50"/>
        <cfvo type="max"/>
        <color rgb="FFF8696B"/>
        <color rgb="FFFCFCFF"/>
        <color rgb="FF63BE7B"/>
      </colorScale>
    </cfRule>
  </conditionalFormatting>
  <conditionalFormatting sqref="T2:T10">
    <cfRule type="colorScale" priority="51936">
      <colorScale>
        <cfvo type="min"/>
        <cfvo type="max"/>
        <color rgb="FFFCFCFF"/>
        <color rgb="FF63BE7B"/>
      </colorScale>
    </cfRule>
    <cfRule type="colorScale" priority="51937">
      <colorScale>
        <cfvo type="min"/>
        <cfvo type="percentile" val="50"/>
        <cfvo type="max"/>
        <color rgb="FFF8696B"/>
        <color rgb="FFFCFCFF"/>
        <color rgb="FF63BE7B"/>
      </colorScale>
    </cfRule>
  </conditionalFormatting>
  <conditionalFormatting sqref="U2:U10">
    <cfRule type="colorScale" priority="51940">
      <colorScale>
        <cfvo type="min"/>
        <cfvo type="max"/>
        <color rgb="FFFCFCFF"/>
        <color rgb="FF63BE7B"/>
      </colorScale>
    </cfRule>
    <cfRule type="colorScale" priority="51941">
      <colorScale>
        <cfvo type="min"/>
        <cfvo type="percentile" val="50"/>
        <cfvo type="max"/>
        <color rgb="FFF8696B"/>
        <color rgb="FFFCFCFF"/>
        <color rgb="FF63BE7B"/>
      </colorScale>
    </cfRule>
  </conditionalFormatting>
  <conditionalFormatting sqref="H2:H10">
    <cfRule type="colorScale" priority="51952">
      <colorScale>
        <cfvo type="min"/>
        <cfvo type="max"/>
        <color rgb="FFFCFCFF"/>
        <color rgb="FF63BE7B"/>
      </colorScale>
    </cfRule>
    <cfRule type="colorScale" priority="51953">
      <colorScale>
        <cfvo type="min"/>
        <cfvo type="percentile" val="50"/>
        <cfvo type="max"/>
        <color rgb="FFF8696B"/>
        <color rgb="FFFCFCFF"/>
        <color rgb="FF63BE7B"/>
      </colorScale>
    </cfRule>
  </conditionalFormatting>
  <conditionalFormatting sqref="J8:J10">
    <cfRule type="colorScale" priority="51984">
      <colorScale>
        <cfvo type="min"/>
        <cfvo type="max"/>
        <color rgb="FFFCFCFF"/>
        <color rgb="FF63BE7B"/>
      </colorScale>
    </cfRule>
  </conditionalFormatting>
  <conditionalFormatting sqref="J8">
    <cfRule type="colorScale" priority="51985">
      <colorScale>
        <cfvo type="min"/>
        <cfvo type="max"/>
        <color rgb="FFFCFCFF"/>
        <color rgb="FF63BE7B"/>
      </colorScale>
    </cfRule>
  </conditionalFormatting>
  <conditionalFormatting sqref="J8:J10">
    <cfRule type="colorScale" priority="51987">
      <colorScale>
        <cfvo type="min"/>
        <cfvo type="max"/>
        <color rgb="FFFCFCFF"/>
        <color rgb="FF63BE7B"/>
      </colorScale>
    </cfRule>
    <cfRule type="colorScale" priority="51988">
      <colorScale>
        <cfvo type="min"/>
        <cfvo type="percentile" val="50"/>
        <cfvo type="max"/>
        <color rgb="FFF8696B"/>
        <color rgb="FFFCFCFF"/>
        <color rgb="FF63BE7B"/>
      </colorScale>
    </cfRule>
    <cfRule type="colorScale" priority="51989">
      <colorScale>
        <cfvo type="min"/>
        <cfvo type="percentile" val="50"/>
        <cfvo type="max"/>
        <color rgb="FFF8696B"/>
        <color rgb="FFFCFCFF"/>
        <color rgb="FF63BE7B"/>
      </colorScale>
    </cfRule>
  </conditionalFormatting>
  <conditionalFormatting sqref="J2:J10">
    <cfRule type="colorScale" priority="51990">
      <colorScale>
        <cfvo type="min"/>
        <cfvo type="percentile" val="50"/>
        <cfvo type="max"/>
        <color rgb="FFF8696B"/>
        <color rgb="FFFCFCFF"/>
        <color rgb="FF63BE7B"/>
      </colorScale>
    </cfRule>
    <cfRule type="colorScale" priority="51991">
      <colorScale>
        <cfvo type="min"/>
        <cfvo type="max"/>
        <color rgb="FFFCFCFF"/>
        <color rgb="FF63BE7B"/>
      </colorScale>
    </cfRule>
  </conditionalFormatting>
  <conditionalFormatting sqref="J2:J10">
    <cfRule type="colorScale" priority="51994">
      <colorScale>
        <cfvo type="min"/>
        <cfvo type="max"/>
        <color rgb="FFFCFCFF"/>
        <color rgb="FF63BE7B"/>
      </colorScale>
    </cfRule>
    <cfRule type="colorScale" priority="51995">
      <colorScale>
        <cfvo type="min"/>
        <cfvo type="percentile" val="50"/>
        <cfvo type="max"/>
        <color rgb="FFF8696B"/>
        <color rgb="FFFCFCFF"/>
        <color rgb="FF63BE7B"/>
      </colorScale>
    </cfRule>
  </conditionalFormatting>
  <conditionalFormatting sqref="J2:J10">
    <cfRule type="colorScale" priority="51998">
      <colorScale>
        <cfvo type="min"/>
        <cfvo type="max"/>
        <color rgb="FFFCFCFF"/>
        <color rgb="FF63BE7B"/>
      </colorScale>
    </cfRule>
  </conditionalFormatting>
  <conditionalFormatting sqref="M8:M10">
    <cfRule type="colorScale" priority="52008">
      <colorScale>
        <cfvo type="min"/>
        <cfvo type="max"/>
        <color rgb="FFFCFCFF"/>
        <color rgb="FF63BE7B"/>
      </colorScale>
    </cfRule>
  </conditionalFormatting>
  <conditionalFormatting sqref="M8">
    <cfRule type="colorScale" priority="52009">
      <colorScale>
        <cfvo type="min"/>
        <cfvo type="max"/>
        <color rgb="FFFCFCFF"/>
        <color rgb="FF63BE7B"/>
      </colorScale>
    </cfRule>
  </conditionalFormatting>
  <conditionalFormatting sqref="M8:M10">
    <cfRule type="colorScale" priority="52011">
      <colorScale>
        <cfvo type="min"/>
        <cfvo type="max"/>
        <color rgb="FFFCFCFF"/>
        <color rgb="FF63BE7B"/>
      </colorScale>
    </cfRule>
    <cfRule type="colorScale" priority="52012">
      <colorScale>
        <cfvo type="min"/>
        <cfvo type="percentile" val="50"/>
        <cfvo type="max"/>
        <color rgb="FFF8696B"/>
        <color rgb="FFFCFCFF"/>
        <color rgb="FF63BE7B"/>
      </colorScale>
    </cfRule>
    <cfRule type="colorScale" priority="52013">
      <colorScale>
        <cfvo type="min"/>
        <cfvo type="percentile" val="50"/>
        <cfvo type="max"/>
        <color rgb="FFF8696B"/>
        <color rgb="FFFCFCFF"/>
        <color rgb="FF63BE7B"/>
      </colorScale>
    </cfRule>
  </conditionalFormatting>
  <conditionalFormatting sqref="M2:M10">
    <cfRule type="colorScale" priority="52014">
      <colorScale>
        <cfvo type="min"/>
        <cfvo type="percentile" val="50"/>
        <cfvo type="max"/>
        <color rgb="FFF8696B"/>
        <color rgb="FFFCFCFF"/>
        <color rgb="FF63BE7B"/>
      </colorScale>
    </cfRule>
    <cfRule type="colorScale" priority="52015">
      <colorScale>
        <cfvo type="min"/>
        <cfvo type="max"/>
        <color rgb="FFFCFCFF"/>
        <color rgb="FF63BE7B"/>
      </colorScale>
    </cfRule>
  </conditionalFormatting>
  <conditionalFormatting sqref="M2:M10">
    <cfRule type="colorScale" priority="52018">
      <colorScale>
        <cfvo type="min"/>
        <cfvo type="max"/>
        <color rgb="FFFCFCFF"/>
        <color rgb="FF63BE7B"/>
      </colorScale>
    </cfRule>
    <cfRule type="colorScale" priority="52019">
      <colorScale>
        <cfvo type="min"/>
        <cfvo type="percentile" val="50"/>
        <cfvo type="max"/>
        <color rgb="FFF8696B"/>
        <color rgb="FFFCFCFF"/>
        <color rgb="FF63BE7B"/>
      </colorScale>
    </cfRule>
  </conditionalFormatting>
  <conditionalFormatting sqref="M2:M10">
    <cfRule type="colorScale" priority="52022">
      <colorScale>
        <cfvo type="min"/>
        <cfvo type="max"/>
        <color rgb="FFFCFCFF"/>
        <color rgb="FF63BE7B"/>
      </colorScale>
    </cfRule>
  </conditionalFormatting>
  <conditionalFormatting sqref="N8:N10">
    <cfRule type="colorScale" priority="52032">
      <colorScale>
        <cfvo type="min"/>
        <cfvo type="max"/>
        <color rgb="FFFCFCFF"/>
        <color rgb="FF63BE7B"/>
      </colorScale>
    </cfRule>
  </conditionalFormatting>
  <conditionalFormatting sqref="N8">
    <cfRule type="colorScale" priority="52033">
      <colorScale>
        <cfvo type="min"/>
        <cfvo type="max"/>
        <color rgb="FFFCFCFF"/>
        <color rgb="FF63BE7B"/>
      </colorScale>
    </cfRule>
  </conditionalFormatting>
  <conditionalFormatting sqref="N8:N10">
    <cfRule type="colorScale" priority="52035">
      <colorScale>
        <cfvo type="min"/>
        <cfvo type="max"/>
        <color rgb="FFFCFCFF"/>
        <color rgb="FF63BE7B"/>
      </colorScale>
    </cfRule>
    <cfRule type="colorScale" priority="52036">
      <colorScale>
        <cfvo type="min"/>
        <cfvo type="percentile" val="50"/>
        <cfvo type="max"/>
        <color rgb="FFF8696B"/>
        <color rgb="FFFCFCFF"/>
        <color rgb="FF63BE7B"/>
      </colorScale>
    </cfRule>
    <cfRule type="colorScale" priority="52037">
      <colorScale>
        <cfvo type="min"/>
        <cfvo type="percentile" val="50"/>
        <cfvo type="max"/>
        <color rgb="FFF8696B"/>
        <color rgb="FFFCFCFF"/>
        <color rgb="FF63BE7B"/>
      </colorScale>
    </cfRule>
  </conditionalFormatting>
  <conditionalFormatting sqref="N2:N10">
    <cfRule type="colorScale" priority="52038">
      <colorScale>
        <cfvo type="min"/>
        <cfvo type="percentile" val="50"/>
        <cfvo type="max"/>
        <color rgb="FFF8696B"/>
        <color rgb="FFFCFCFF"/>
        <color rgb="FF63BE7B"/>
      </colorScale>
    </cfRule>
    <cfRule type="colorScale" priority="52039">
      <colorScale>
        <cfvo type="min"/>
        <cfvo type="max"/>
        <color rgb="FFFCFCFF"/>
        <color rgb="FF63BE7B"/>
      </colorScale>
    </cfRule>
  </conditionalFormatting>
  <conditionalFormatting sqref="N2:N10">
    <cfRule type="colorScale" priority="52042">
      <colorScale>
        <cfvo type="min"/>
        <cfvo type="max"/>
        <color rgb="FFFCFCFF"/>
        <color rgb="FF63BE7B"/>
      </colorScale>
    </cfRule>
    <cfRule type="colorScale" priority="52043">
      <colorScale>
        <cfvo type="min"/>
        <cfvo type="percentile" val="50"/>
        <cfvo type="max"/>
        <color rgb="FFF8696B"/>
        <color rgb="FFFCFCFF"/>
        <color rgb="FF63BE7B"/>
      </colorScale>
    </cfRule>
  </conditionalFormatting>
  <conditionalFormatting sqref="N2:N10">
    <cfRule type="colorScale" priority="52046">
      <colorScale>
        <cfvo type="min"/>
        <cfvo type="max"/>
        <color rgb="FFFCFCFF"/>
        <color rgb="FF63BE7B"/>
      </colorScale>
    </cfRule>
  </conditionalFormatting>
  <conditionalFormatting sqref="D2:D18">
    <cfRule type="colorScale" priority="52077">
      <colorScale>
        <cfvo type="min"/>
        <cfvo type="percentile" val="50"/>
        <cfvo type="max"/>
        <color rgb="FFF8696B"/>
        <color rgb="FFFCFCFF"/>
        <color rgb="FF63BE7B"/>
      </colorScale>
    </cfRule>
  </conditionalFormatting>
  <conditionalFormatting sqref="G2:G18">
    <cfRule type="colorScale" priority="52079">
      <colorScale>
        <cfvo type="min"/>
        <cfvo type="max"/>
        <color rgb="FFFCFCFF"/>
        <color rgb="FF63BE7B"/>
      </colorScale>
    </cfRule>
  </conditionalFormatting>
  <conditionalFormatting sqref="J2:J18">
    <cfRule type="colorScale" priority="52081">
      <colorScale>
        <cfvo type="min"/>
        <cfvo type="max"/>
        <color rgb="FFFCFCFF"/>
        <color rgb="FF63BE7B"/>
      </colorScale>
    </cfRule>
  </conditionalFormatting>
  <conditionalFormatting sqref="M2:M18">
    <cfRule type="colorScale" priority="52083">
      <colorScale>
        <cfvo type="min"/>
        <cfvo type="max"/>
        <color rgb="FFFCFCFF"/>
        <color rgb="FF63BE7B"/>
      </colorScale>
    </cfRule>
  </conditionalFormatting>
  <conditionalFormatting sqref="N2:N18">
    <cfRule type="colorScale" priority="52085">
      <colorScale>
        <cfvo type="min"/>
        <cfvo type="max"/>
        <color rgb="FFFCFCFF"/>
        <color rgb="FF63BE7B"/>
      </colorScale>
    </cfRule>
  </conditionalFormatting>
  <conditionalFormatting sqref="O2:O18">
    <cfRule type="colorScale" priority="52087">
      <colorScale>
        <cfvo type="min"/>
        <cfvo type="percentile" val="50"/>
        <cfvo type="max"/>
        <color rgb="FF63BE7B"/>
        <color rgb="FFFCFCFF"/>
        <color rgb="FFF8696B"/>
      </colorScale>
    </cfRule>
  </conditionalFormatting>
  <conditionalFormatting sqref="P2:P18">
    <cfRule type="colorScale" priority="52089">
      <colorScale>
        <cfvo type="min"/>
        <cfvo type="percentile" val="50"/>
        <cfvo type="max"/>
        <color rgb="FF63BE7B"/>
        <color rgb="FFFCFCFF"/>
        <color rgb="FFF8696B"/>
      </colorScale>
    </cfRule>
  </conditionalFormatting>
  <conditionalFormatting sqref="Q2:Q18">
    <cfRule type="colorScale" priority="52091">
      <colorScale>
        <cfvo type="min"/>
        <cfvo type="percentile" val="50"/>
        <cfvo type="max"/>
        <color rgb="FFF8696B"/>
        <color rgb="FFFCFCFF"/>
        <color rgb="FF63BE7B"/>
      </colorScale>
    </cfRule>
  </conditionalFormatting>
  <conditionalFormatting sqref="R2:R18">
    <cfRule type="colorScale" priority="52093">
      <colorScale>
        <cfvo type="min"/>
        <cfvo type="max"/>
        <color rgb="FFFCFCFF"/>
        <color rgb="FF63BE7B"/>
      </colorScale>
    </cfRule>
  </conditionalFormatting>
  <conditionalFormatting sqref="D20">
    <cfRule type="colorScale" priority="436">
      <colorScale>
        <cfvo type="min"/>
        <cfvo type="percentile" val="50"/>
        <cfvo type="max"/>
        <color rgb="FFF8696B"/>
        <color rgb="FFFCFCFF"/>
        <color rgb="FF63BE7B"/>
      </colorScale>
    </cfRule>
  </conditionalFormatting>
  <conditionalFormatting sqref="D20">
    <cfRule type="colorScale" priority="465">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E20">
    <cfRule type="colorScale" priority="437">
      <colorScale>
        <cfvo type="min"/>
        <cfvo type="max"/>
        <color rgb="FFFCFCFF"/>
        <color rgb="FF63BE7B"/>
      </colorScale>
    </cfRule>
  </conditionalFormatting>
  <conditionalFormatting sqref="E20">
    <cfRule type="colorScale" priority="466">
      <colorScale>
        <cfvo type="min"/>
        <cfvo type="max"/>
        <color rgb="FFFCFCFF"/>
        <color rgb="FF63BE7B"/>
      </colorScale>
    </cfRule>
  </conditionalFormatting>
  <conditionalFormatting sqref="E20">
    <cfRule type="colorScale" priority="335">
      <colorScale>
        <cfvo type="min"/>
        <cfvo type="max"/>
        <color rgb="FFFCFCFF"/>
        <color rgb="FF63BE7B"/>
      </colorScale>
    </cfRule>
  </conditionalFormatting>
  <conditionalFormatting sqref="E20">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E20:N20">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4">
      <colorScale>
        <cfvo type="min"/>
        <cfvo type="max"/>
        <color rgb="FFFFEF9C"/>
        <color rgb="FF63BE7B"/>
      </colorScale>
    </cfRule>
  </conditionalFormatting>
  <conditionalFormatting sqref="F20">
    <cfRule type="colorScale" priority="438">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F20">
    <cfRule type="colorScale" priority="467">
      <colorScale>
        <cfvo type="min"/>
        <cfvo type="max"/>
        <color rgb="FFFCFCFF"/>
        <color rgb="FF63BE7B"/>
      </colorScale>
    </cfRule>
  </conditionalFormatting>
  <conditionalFormatting sqref="F20">
    <cfRule type="colorScale" priority="336">
      <colorScale>
        <cfvo type="min"/>
        <cfvo type="max"/>
        <color rgb="FFFCFCFF"/>
        <color rgb="FF63BE7B"/>
      </colorScale>
    </cfRule>
  </conditionalFormatting>
  <conditionalFormatting sqref="F20">
    <cfRule type="colorScale" priority="348">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G20">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onditionalFormatting>
  <conditionalFormatting sqref="G20">
    <cfRule type="colorScale" priority="468">
      <colorScale>
        <cfvo type="min"/>
        <cfvo type="max"/>
        <color rgb="FFFCFCFF"/>
        <color rgb="FF63BE7B"/>
      </colorScale>
    </cfRule>
  </conditionalFormatting>
  <conditionalFormatting sqref="G20">
    <cfRule type="colorScale" priority="337">
      <colorScale>
        <cfvo type="min"/>
        <cfvo type="max"/>
        <color rgb="FFFCFCFF"/>
        <color rgb="FF63BE7B"/>
      </colorScale>
    </cfRule>
  </conditionalFormatting>
  <conditionalFormatting sqref="G20">
    <cfRule type="colorScale" priority="349">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onditionalFormatting>
  <conditionalFormatting sqref="H20">
    <cfRule type="colorScale" priority="439">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H20">
    <cfRule type="colorScale" priority="469">
      <colorScale>
        <cfvo type="min"/>
        <cfvo type="max"/>
        <color rgb="FFFCFCFF"/>
        <color rgb="FF63BE7B"/>
      </colorScale>
    </cfRule>
  </conditionalFormatting>
  <conditionalFormatting sqref="H20">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onditionalFormatting>
  <conditionalFormatting sqref="H20">
    <cfRule type="colorScale" priority="347">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433">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20">
    <cfRule type="colorScale" priority="440">
      <colorScale>
        <cfvo type="min"/>
        <cfvo type="percentile" val="50"/>
        <cfvo type="max"/>
        <color rgb="FFF8696B"/>
        <color rgb="FFFCFCFF"/>
        <color rgb="FF63BE7B"/>
      </colorScale>
    </cfRule>
    <cfRule type="colorScale" priority="462">
      <colorScale>
        <cfvo type="min"/>
        <cfvo type="max"/>
        <color rgb="FFFCFCFF"/>
        <color rgb="FF63BE7B"/>
      </colorScale>
    </cfRule>
  </conditionalFormatting>
  <conditionalFormatting sqref="I20">
    <cfRule type="colorScale" priority="470">
      <colorScale>
        <cfvo type="min"/>
        <cfvo type="max"/>
        <color rgb="FFFCFCFF"/>
        <color rgb="FF63BE7B"/>
      </colorScale>
    </cfRule>
  </conditionalFormatting>
  <conditionalFormatting sqref="I20">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onditionalFormatting>
  <conditionalFormatting sqref="I20">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K20">
    <cfRule type="colorScale" priority="444">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K20">
    <cfRule type="colorScale" priority="471">
      <colorScale>
        <cfvo type="min"/>
        <cfvo type="max"/>
        <color rgb="FFFCFCFF"/>
        <color rgb="FF63BE7B"/>
      </colorScale>
    </cfRule>
  </conditionalFormatting>
  <conditionalFormatting sqref="K20">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onditionalFormatting>
  <conditionalFormatting sqref="K20:L20">
    <cfRule type="colorScale" priority="340">
      <colorScale>
        <cfvo type="min"/>
        <cfvo type="max"/>
        <color rgb="FFFCFCFF"/>
        <color rgb="FF63BE7B"/>
      </colorScale>
    </cfRule>
  </conditionalFormatting>
  <conditionalFormatting sqref="K20:L20">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0">
    <cfRule type="colorScale" priority="445">
      <colorScale>
        <cfvo type="min"/>
        <cfvo type="percentile" val="50"/>
        <cfvo type="max"/>
        <color rgb="FFF8696B"/>
        <color rgb="FFFCFCFF"/>
        <color rgb="FF63BE7B"/>
      </colorScale>
    </cfRule>
    <cfRule type="colorScale" priority="464">
      <colorScale>
        <cfvo type="min"/>
        <cfvo type="max"/>
        <color rgb="FFFCFCFF"/>
        <color rgb="FF63BE7B"/>
      </colorScale>
    </cfRule>
  </conditionalFormatting>
  <conditionalFormatting sqref="L20">
    <cfRule type="colorScale" priority="472">
      <colorScale>
        <cfvo type="min"/>
        <cfvo type="max"/>
        <color rgb="FFFCFCFF"/>
        <color rgb="FF63BE7B"/>
      </colorScale>
    </cfRule>
  </conditionalFormatting>
  <conditionalFormatting sqref="L20">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O20">
    <cfRule type="colorScale" priority="441">
      <colorScale>
        <cfvo type="min"/>
        <cfvo type="percentile" val="50"/>
        <cfvo type="max"/>
        <color rgb="FF63BE7B"/>
        <color rgb="FFFCFCFF"/>
        <color rgb="FFF8696B"/>
      </colorScale>
    </cfRule>
  </conditionalFormatting>
  <conditionalFormatting sqref="O20">
    <cfRule type="colorScale" priority="473">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53">
      <colorScale>
        <cfvo type="min"/>
        <cfvo type="percentile" val="50"/>
        <cfvo type="max"/>
        <color rgb="FF63BE7B"/>
        <color rgb="FFFCFCFF"/>
        <color rgb="FFF8696B"/>
      </colorScale>
    </cfRule>
  </conditionalFormatting>
  <conditionalFormatting sqref="P20">
    <cfRule type="colorScale" priority="448">
      <colorScale>
        <cfvo type="min"/>
        <cfvo type="percentile" val="50"/>
        <cfvo type="max"/>
        <color rgb="FF63BE7B"/>
        <color rgb="FFFCFCFF"/>
        <color rgb="FFF8696B"/>
      </colorScale>
    </cfRule>
  </conditionalFormatting>
  <conditionalFormatting sqref="P20">
    <cfRule type="colorScale" priority="474">
      <colorScale>
        <cfvo type="min"/>
        <cfvo type="percentile" val="50"/>
        <cfvo type="max"/>
        <color rgb="FF63BE7B"/>
        <color rgb="FFFCFCFF"/>
        <color rgb="FFF8696B"/>
      </colorScale>
    </cfRule>
  </conditionalFormatting>
  <conditionalFormatting sqref="P20">
    <cfRule type="colorScale" priority="387">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9">
      <colorScale>
        <cfvo type="min"/>
        <cfvo type="max"/>
        <color rgb="FFFCFCFF"/>
        <color rgb="FFF8696B"/>
      </colorScale>
    </cfRule>
    <cfRule type="colorScale" priority="390">
      <colorScale>
        <cfvo type="min"/>
        <cfvo type="percentile" val="50"/>
        <cfvo type="max"/>
        <color rgb="FF63BE7B"/>
        <color rgb="FFFCFCFF"/>
        <color rgb="FFF8696B"/>
      </colorScale>
    </cfRule>
  </conditionalFormatting>
  <conditionalFormatting sqref="Q20">
    <cfRule type="colorScale" priority="449">
      <colorScale>
        <cfvo type="min"/>
        <cfvo type="percentile" val="50"/>
        <cfvo type="max"/>
        <color rgb="FFF8696B"/>
        <color rgb="FFFCFCFF"/>
        <color rgb="FF63BE7B"/>
      </colorScale>
    </cfRule>
  </conditionalFormatting>
  <conditionalFormatting sqref="Q20">
    <cfRule type="colorScale" priority="475">
      <colorScale>
        <cfvo type="min"/>
        <cfvo type="percentile" val="50"/>
        <cfvo type="max"/>
        <color rgb="FFF8696B"/>
        <color rgb="FFFCFCFF"/>
        <color rgb="FF63BE7B"/>
      </colorScale>
    </cfRule>
  </conditionalFormatting>
  <conditionalFormatting sqref="Q20">
    <cfRule type="colorScale" priority="341">
      <colorScale>
        <cfvo type="min"/>
        <cfvo type="max"/>
        <color rgb="FFFFEF9C"/>
        <color rgb="FF63BE7B"/>
      </colorScale>
    </cfRule>
  </conditionalFormatting>
  <conditionalFormatting sqref="Q20">
    <cfRule type="colorScale" priority="391">
      <colorScale>
        <cfvo type="min"/>
        <cfvo type="percentile" val="50"/>
        <cfvo type="max"/>
        <color rgb="FFF8696B"/>
        <color rgb="FFFCFCFF"/>
        <color rgb="FF63BE7B"/>
      </colorScale>
    </cfRule>
    <cfRule type="colorScale" priority="392">
      <colorScale>
        <cfvo type="min"/>
        <cfvo type="max"/>
        <color rgb="FFFFEF9C"/>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0:W20">
    <cfRule type="colorScale" priority="330">
      <colorScale>
        <cfvo type="min"/>
        <cfvo type="max"/>
        <color rgb="FFFFEF9C"/>
        <color rgb="FF63BE7B"/>
      </colorScale>
    </cfRule>
  </conditionalFormatting>
  <conditionalFormatting sqref="R20">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R20">
    <cfRule type="colorScale" priority="476">
      <colorScale>
        <cfvo type="min"/>
        <cfvo type="max"/>
        <color rgb="FFFCFCFF"/>
        <color rgb="FF63BE7B"/>
      </colorScale>
    </cfRule>
  </conditionalFormatting>
  <conditionalFormatting sqref="R20">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R20:S20">
    <cfRule type="colorScale" priority="342">
      <colorScale>
        <cfvo type="min"/>
        <cfvo type="max"/>
        <color rgb="FFFFEF9C"/>
        <color rgb="FF63BE7B"/>
      </colorScale>
    </cfRule>
  </conditionalFormatting>
  <conditionalFormatting sqref="R20:S20">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S20">
    <cfRule type="colorScale" priority="450">
      <colorScale>
        <cfvo type="min"/>
        <cfvo type="percentile" val="50"/>
        <cfvo type="max"/>
        <color rgb="FFF8696B"/>
        <color rgb="FFFCFCFF"/>
        <color rgb="FF63BE7B"/>
      </colorScale>
    </cfRule>
  </conditionalFormatting>
  <conditionalFormatting sqref="S20">
    <cfRule type="colorScale" priority="477">
      <colorScale>
        <cfvo type="min"/>
        <cfvo type="max"/>
        <color rgb="FFFCFCFF"/>
        <color rgb="FF63BE7B"/>
      </colorScale>
    </cfRule>
  </conditionalFormatting>
  <conditionalFormatting sqref="S20">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onditionalFormatting>
  <conditionalFormatting sqref="T20">
    <cfRule type="colorScale" priority="457">
      <colorScale>
        <cfvo type="min"/>
        <cfvo type="percentile" val="50"/>
        <cfvo type="max"/>
        <color rgb="FFF8696B"/>
        <color rgb="FFFCFCFF"/>
        <color rgb="FF63BE7B"/>
      </colorScale>
    </cfRule>
  </conditionalFormatting>
  <conditionalFormatting sqref="T20">
    <cfRule type="colorScale" priority="478">
      <colorScale>
        <cfvo type="min"/>
        <cfvo type="max"/>
        <color rgb="FFFCFCFF"/>
        <color rgb="FF63BE7B"/>
      </colorScale>
    </cfRule>
  </conditionalFormatting>
  <conditionalFormatting sqref="T20">
    <cfRule type="colorScale" priority="343">
      <colorScale>
        <cfvo type="min"/>
        <cfvo type="max"/>
        <color rgb="FFFFEF9C"/>
        <color rgb="FF63BE7B"/>
      </colorScale>
    </cfRule>
  </conditionalFormatting>
  <conditionalFormatting sqref="T20">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U20">
    <cfRule type="colorScale" priority="442">
      <colorScale>
        <cfvo type="min"/>
        <cfvo type="percentile" val="50"/>
        <cfvo type="max"/>
        <color rgb="FFF8696B"/>
        <color rgb="FFFCFCFF"/>
        <color rgb="FF63BE7B"/>
      </colorScale>
    </cfRule>
  </conditionalFormatting>
  <conditionalFormatting sqref="U20">
    <cfRule type="colorScale" priority="479">
      <colorScale>
        <cfvo type="min"/>
        <cfvo type="max"/>
        <color rgb="FFFCFCFF"/>
        <color rgb="FF63BE7B"/>
      </colorScale>
    </cfRule>
  </conditionalFormatting>
  <conditionalFormatting sqref="U20">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U20:W20">
    <cfRule type="colorScale" priority="422">
      <colorScale>
        <cfvo type="min"/>
        <cfvo type="max"/>
        <color rgb="FFFFEF9C"/>
        <color rgb="FF63BE7B"/>
      </colorScale>
    </cfRule>
  </conditionalFormatting>
  <conditionalFormatting sqref="U20:W20">
    <cfRule type="colorScale" priority="423">
      <colorScale>
        <cfvo type="min"/>
        <cfvo type="max"/>
        <color rgb="FFFFEF9C"/>
        <color rgb="FF63BE7B"/>
      </colorScale>
    </cfRule>
  </conditionalFormatting>
  <conditionalFormatting sqref="V20">
    <cfRule type="colorScale" priority="458">
      <colorScale>
        <cfvo type="min"/>
        <cfvo type="percentile" val="50"/>
        <cfvo type="max"/>
        <color rgb="FF63BE7B"/>
        <color rgb="FFFCFCFF"/>
        <color rgb="FFF8696B"/>
      </colorScale>
    </cfRule>
  </conditionalFormatting>
  <conditionalFormatting sqref="V20">
    <cfRule type="colorScale" priority="480">
      <colorScale>
        <cfvo type="min"/>
        <cfvo type="percentile" val="50"/>
        <cfvo type="max"/>
        <color rgb="FF63BE7B"/>
        <color rgb="FFFCFCFF"/>
        <color rgb="FFF8696B"/>
      </colorScale>
    </cfRule>
  </conditionalFormatting>
  <conditionalFormatting sqref="V20">
    <cfRule type="colorScale" priority="424">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26">
      <colorScale>
        <cfvo type="min"/>
        <cfvo type="max"/>
        <color rgb="FF63BE7B"/>
        <color rgb="FFFCFCFF"/>
      </colorScale>
    </cfRule>
    <cfRule type="colorScale" priority="427">
      <colorScale>
        <cfvo type="min"/>
        <cfvo type="percentile" val="50"/>
        <cfvo type="max"/>
        <color rgb="FF63BE7B"/>
        <color rgb="FFFCFCFF"/>
        <color rgb="FFF8696B"/>
      </colorScale>
    </cfRule>
    <cfRule type="colorScale" priority="428">
      <colorScale>
        <cfvo type="min"/>
        <cfvo type="percentile" val="50"/>
        <cfvo type="max"/>
        <color rgb="FF63BE7B"/>
        <color rgb="FFFCFCFF"/>
        <color rgb="FFF8696B"/>
      </colorScale>
    </cfRule>
  </conditionalFormatting>
  <conditionalFormatting sqref="W20">
    <cfRule type="colorScale" priority="443">
      <colorScale>
        <cfvo type="min"/>
        <cfvo type="percentile" val="50"/>
        <cfvo type="max"/>
        <color rgb="FF63BE7B"/>
        <color rgb="FFFCFCFF"/>
        <color rgb="FFF8696B"/>
      </colorScale>
    </cfRule>
  </conditionalFormatting>
  <conditionalFormatting sqref="W20">
    <cfRule type="colorScale" priority="481">
      <colorScale>
        <cfvo type="min"/>
        <cfvo type="percentile" val="50"/>
        <cfvo type="max"/>
        <color rgb="FF63BE7B"/>
        <color rgb="FFFCFCFF"/>
        <color rgb="FFF8696B"/>
      </colorScale>
    </cfRule>
  </conditionalFormatting>
  <conditionalFormatting sqref="W20">
    <cfRule type="colorScale" priority="429">
      <colorScale>
        <cfvo type="min"/>
        <cfvo type="percentile" val="50"/>
        <cfvo type="max"/>
        <color rgb="FF63BE7B"/>
        <color rgb="FFFCFCFF"/>
        <color rgb="FFF8696B"/>
      </colorScale>
    </cfRule>
    <cfRule type="colorScale" priority="430">
      <colorScale>
        <cfvo type="min"/>
        <cfvo type="max"/>
        <color rgb="FF63BE7B"/>
        <color rgb="FFFCFCFF"/>
      </colorScale>
    </cfRule>
    <cfRule type="colorScale" priority="431">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D20">
    <cfRule type="colorScale" priority="482">
      <colorScale>
        <cfvo type="min"/>
        <cfvo type="percentile" val="50"/>
        <cfvo type="max"/>
        <color rgb="FFF8696B"/>
        <color rgb="FFFCFCFF"/>
        <color rgb="FF63BE7B"/>
      </colorScale>
    </cfRule>
  </conditionalFormatting>
  <conditionalFormatting sqref="G20">
    <cfRule type="colorScale" priority="483">
      <colorScale>
        <cfvo type="min"/>
        <cfvo type="max"/>
        <color rgb="FFFCFCFF"/>
        <color rgb="FF63BE7B"/>
      </colorScale>
    </cfRule>
  </conditionalFormatting>
  <conditionalFormatting sqref="O20">
    <cfRule type="colorScale" priority="484">
      <colorScale>
        <cfvo type="min"/>
        <cfvo type="percentile" val="50"/>
        <cfvo type="max"/>
        <color rgb="FF63BE7B"/>
        <color rgb="FFFCFCFF"/>
        <color rgb="FFF8696B"/>
      </colorScale>
    </cfRule>
  </conditionalFormatting>
  <conditionalFormatting sqref="P20">
    <cfRule type="colorScale" priority="485">
      <colorScale>
        <cfvo type="min"/>
        <cfvo type="percentile" val="50"/>
        <cfvo type="max"/>
        <color rgb="FF63BE7B"/>
        <color rgb="FFFCFCFF"/>
        <color rgb="FFF8696B"/>
      </colorScale>
    </cfRule>
  </conditionalFormatting>
  <conditionalFormatting sqref="Q20">
    <cfRule type="colorScale" priority="486">
      <colorScale>
        <cfvo type="min"/>
        <cfvo type="percentile" val="50"/>
        <cfvo type="max"/>
        <color rgb="FFF8696B"/>
        <color rgb="FFFCFCFF"/>
        <color rgb="FF63BE7B"/>
      </colorScale>
    </cfRule>
  </conditionalFormatting>
  <conditionalFormatting sqref="R20">
    <cfRule type="colorScale" priority="487">
      <colorScale>
        <cfvo type="min"/>
        <cfvo type="max"/>
        <color rgb="FFFCFCFF"/>
        <color rgb="FF63BE7B"/>
      </colorScale>
    </cfRule>
  </conditionalFormatting>
  <conditionalFormatting sqref="S20">
    <cfRule type="colorScale" priority="488">
      <colorScale>
        <cfvo type="min"/>
        <cfvo type="max"/>
        <color rgb="FFFCFCFF"/>
        <color rgb="FF63BE7B"/>
      </colorScale>
    </cfRule>
  </conditionalFormatting>
  <conditionalFormatting sqref="T20">
    <cfRule type="colorScale" priority="489">
      <colorScale>
        <cfvo type="min"/>
        <cfvo type="max"/>
        <color rgb="FFFCFCFF"/>
        <color rgb="FF63BE7B"/>
      </colorScale>
    </cfRule>
  </conditionalFormatting>
  <conditionalFormatting sqref="U20">
    <cfRule type="colorScale" priority="490">
      <colorScale>
        <cfvo type="min"/>
        <cfvo type="percentile" val="50"/>
        <cfvo type="max"/>
        <color rgb="FFF8696B"/>
        <color rgb="FFFCFCFF"/>
        <color rgb="FF63BE7B"/>
      </colorScale>
    </cfRule>
  </conditionalFormatting>
  <conditionalFormatting sqref="V20">
    <cfRule type="colorScale" priority="491">
      <colorScale>
        <cfvo type="min"/>
        <cfvo type="percentile" val="50"/>
        <cfvo type="max"/>
        <color rgb="FF63BE7B"/>
        <color rgb="FFFCFCFF"/>
        <color rgb="FFF8696B"/>
      </colorScale>
    </cfRule>
  </conditionalFormatting>
  <conditionalFormatting sqref="W20">
    <cfRule type="colorScale" priority="492">
      <colorScale>
        <cfvo type="min"/>
        <cfvo type="percentile" val="50"/>
        <cfvo type="max"/>
        <color rgb="FF63BE7B"/>
        <color rgb="FFFCFCFF"/>
        <color rgb="FFF8696B"/>
      </colorScale>
    </cfRule>
  </conditionalFormatting>
  <conditionalFormatting sqref="D20">
    <cfRule type="colorScale" priority="493">
      <colorScale>
        <cfvo type="min"/>
        <cfvo type="percentile" val="50"/>
        <cfvo type="max"/>
        <color rgb="FFF8696B"/>
        <color rgb="FFFCFCFF"/>
        <color rgb="FF63BE7B"/>
      </colorScale>
    </cfRule>
  </conditionalFormatting>
  <conditionalFormatting sqref="G20">
    <cfRule type="colorScale" priority="494">
      <colorScale>
        <cfvo type="min"/>
        <cfvo type="max"/>
        <color rgb="FFFCFCFF"/>
        <color rgb="FF63BE7B"/>
      </colorScale>
    </cfRule>
  </conditionalFormatting>
  <conditionalFormatting sqref="P20">
    <cfRule type="colorScale" priority="495">
      <colorScale>
        <cfvo type="min"/>
        <cfvo type="percentile" val="50"/>
        <cfvo type="max"/>
        <color rgb="FF63BE7B"/>
        <color rgb="FFFCFCFF"/>
        <color rgb="FFF8696B"/>
      </colorScale>
    </cfRule>
  </conditionalFormatting>
  <conditionalFormatting sqref="Q20">
    <cfRule type="colorScale" priority="496">
      <colorScale>
        <cfvo type="min"/>
        <cfvo type="percentile" val="50"/>
        <cfvo type="max"/>
        <color rgb="FFF8696B"/>
        <color rgb="FFFCFCFF"/>
        <color rgb="FF63BE7B"/>
      </colorScale>
    </cfRule>
  </conditionalFormatting>
  <conditionalFormatting sqref="R20">
    <cfRule type="colorScale" priority="497">
      <colorScale>
        <cfvo type="min"/>
        <cfvo type="max"/>
        <color rgb="FFFCFCFF"/>
        <color rgb="FF63BE7B"/>
      </colorScale>
    </cfRule>
  </conditionalFormatting>
  <conditionalFormatting sqref="S20">
    <cfRule type="colorScale" priority="498">
      <colorScale>
        <cfvo type="min"/>
        <cfvo type="max"/>
        <color rgb="FFFCFCFF"/>
        <color rgb="FF63BE7B"/>
      </colorScale>
    </cfRule>
  </conditionalFormatting>
  <conditionalFormatting sqref="T20">
    <cfRule type="colorScale" priority="499">
      <colorScale>
        <cfvo type="min"/>
        <cfvo type="max"/>
        <color rgb="FFFCFCFF"/>
        <color rgb="FF63BE7B"/>
      </colorScale>
    </cfRule>
  </conditionalFormatting>
  <conditionalFormatting sqref="V20">
    <cfRule type="colorScale" priority="500">
      <colorScale>
        <cfvo type="min"/>
        <cfvo type="percentile" val="50"/>
        <cfvo type="max"/>
        <color rgb="FF63BE7B"/>
        <color rgb="FFFCFCFF"/>
        <color rgb="FFF8696B"/>
      </colorScale>
    </cfRule>
  </conditionalFormatting>
  <conditionalFormatting sqref="W20">
    <cfRule type="colorScale" priority="501">
      <colorScale>
        <cfvo type="min"/>
        <cfvo type="percentile" val="50"/>
        <cfvo type="max"/>
        <color rgb="FF63BE7B"/>
        <color rgb="FFFCFCFF"/>
        <color rgb="FFF8696B"/>
      </colorScale>
    </cfRule>
  </conditionalFormatting>
  <conditionalFormatting sqref="O20">
    <cfRule type="colorScale" priority="502">
      <colorScale>
        <cfvo type="min"/>
        <cfvo type="percentile" val="50"/>
        <cfvo type="max"/>
        <color rgb="FF63BE7B"/>
        <color rgb="FFFCFCFF"/>
        <color rgb="FFF8696B"/>
      </colorScale>
    </cfRule>
  </conditionalFormatting>
  <conditionalFormatting sqref="D20">
    <cfRule type="colorScale" priority="503">
      <colorScale>
        <cfvo type="min"/>
        <cfvo type="percentile" val="50"/>
        <cfvo type="max"/>
        <color rgb="FFF8696B"/>
        <color rgb="FFFCFCFF"/>
        <color rgb="FF63BE7B"/>
      </colorScale>
    </cfRule>
  </conditionalFormatting>
  <conditionalFormatting sqref="G20">
    <cfRule type="colorScale" priority="504">
      <colorScale>
        <cfvo type="min"/>
        <cfvo type="max"/>
        <color rgb="FFFCFCFF"/>
        <color rgb="FF63BE7B"/>
      </colorScale>
    </cfRule>
  </conditionalFormatting>
  <conditionalFormatting sqref="O20">
    <cfRule type="colorScale" priority="505">
      <colorScale>
        <cfvo type="min"/>
        <cfvo type="percentile" val="50"/>
        <cfvo type="max"/>
        <color rgb="FF63BE7B"/>
        <color rgb="FFFCFCFF"/>
        <color rgb="FFF8696B"/>
      </colorScale>
    </cfRule>
    <cfRule type="colorScale" priority="506">
      <colorScale>
        <cfvo type="min"/>
        <cfvo type="max"/>
        <color rgb="FFFCFCFF"/>
        <color rgb="FF63BE7B"/>
      </colorScale>
    </cfRule>
  </conditionalFormatting>
  <conditionalFormatting sqref="P20">
    <cfRule type="colorScale" priority="507">
      <colorScale>
        <cfvo type="min"/>
        <cfvo type="percentile" val="50"/>
        <cfvo type="max"/>
        <color rgb="FF63BE7B"/>
        <color rgb="FFFCFCFF"/>
        <color rgb="FFF8696B"/>
      </colorScale>
    </cfRule>
  </conditionalFormatting>
  <conditionalFormatting sqref="Q20">
    <cfRule type="colorScale" priority="508">
      <colorScale>
        <cfvo type="min"/>
        <cfvo type="percentile" val="50"/>
        <cfvo type="max"/>
        <color rgb="FFF8696B"/>
        <color rgb="FFFCFCFF"/>
        <color rgb="FF63BE7B"/>
      </colorScale>
    </cfRule>
  </conditionalFormatting>
  <conditionalFormatting sqref="R20">
    <cfRule type="colorScale" priority="509">
      <colorScale>
        <cfvo type="min"/>
        <cfvo type="max"/>
        <color rgb="FFFCFCFF"/>
        <color rgb="FF63BE7B"/>
      </colorScale>
    </cfRule>
  </conditionalFormatting>
  <conditionalFormatting sqref="S20">
    <cfRule type="colorScale" priority="510">
      <colorScale>
        <cfvo type="min"/>
        <cfvo type="max"/>
        <color rgb="FFFCFCFF"/>
        <color rgb="FF63BE7B"/>
      </colorScale>
    </cfRule>
  </conditionalFormatting>
  <conditionalFormatting sqref="T20">
    <cfRule type="colorScale" priority="511">
      <colorScale>
        <cfvo type="min"/>
        <cfvo type="max"/>
        <color rgb="FFFCFCFF"/>
        <color rgb="FF63BE7B"/>
      </colorScale>
    </cfRule>
  </conditionalFormatting>
  <conditionalFormatting sqref="U20">
    <cfRule type="colorScale" priority="512">
      <colorScale>
        <cfvo type="min"/>
        <cfvo type="percentile" val="50"/>
        <cfvo type="max"/>
        <color rgb="FFF8696B"/>
        <color rgb="FFFCFCFF"/>
        <color rgb="FF63BE7B"/>
      </colorScale>
    </cfRule>
  </conditionalFormatting>
  <conditionalFormatting sqref="V20">
    <cfRule type="colorScale" priority="513">
      <colorScale>
        <cfvo type="min"/>
        <cfvo type="percentile" val="50"/>
        <cfvo type="max"/>
        <color rgb="FF63BE7B"/>
        <color rgb="FFFCFCFF"/>
        <color rgb="FFF8696B"/>
      </colorScale>
    </cfRule>
  </conditionalFormatting>
  <conditionalFormatting sqref="W20">
    <cfRule type="colorScale" priority="514">
      <colorScale>
        <cfvo type="min"/>
        <cfvo type="percentile" val="50"/>
        <cfvo type="max"/>
        <color rgb="FF63BE7B"/>
        <color rgb="FFFCFCFF"/>
        <color rgb="FFF8696B"/>
      </colorScale>
    </cfRule>
  </conditionalFormatting>
  <conditionalFormatting sqref="O20">
    <cfRule type="colorScale" priority="515">
      <colorScale>
        <cfvo type="min"/>
        <cfvo type="percentile" val="50"/>
        <cfvo type="max"/>
        <color rgb="FF63BE7B"/>
        <color rgb="FFFCFCFF"/>
        <color rgb="FFF8696B"/>
      </colorScale>
    </cfRule>
  </conditionalFormatting>
  <conditionalFormatting sqref="S20">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T20">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U20">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D20">
    <cfRule type="colorScale" priority="328">
      <colorScale>
        <cfvo type="min"/>
        <cfvo type="percentile" val="50"/>
        <cfvo type="max"/>
        <color rgb="FFF8696B"/>
        <color rgb="FFFCFCFF"/>
        <color rgb="FF63BE7B"/>
      </colorScale>
    </cfRule>
  </conditionalFormatting>
  <conditionalFormatting sqref="E20">
    <cfRule type="colorScale" priority="522">
      <colorScale>
        <cfvo type="min"/>
        <cfvo type="max"/>
        <color rgb="FFFCFCFF"/>
        <color rgb="FF63BE7B"/>
      </colorScale>
    </cfRule>
  </conditionalFormatting>
  <conditionalFormatting sqref="F20">
    <cfRule type="colorScale" priority="523">
      <colorScale>
        <cfvo type="min"/>
        <cfvo type="max"/>
        <color rgb="FFFCFCFF"/>
        <color rgb="FF63BE7B"/>
      </colorScale>
    </cfRule>
  </conditionalFormatting>
  <conditionalFormatting sqref="G20">
    <cfRule type="colorScale" priority="327">
      <colorScale>
        <cfvo type="min"/>
        <cfvo type="max"/>
        <color rgb="FFFCFCFF"/>
        <color rgb="FF63BE7B"/>
      </colorScale>
    </cfRule>
  </conditionalFormatting>
  <conditionalFormatting sqref="H20">
    <cfRule type="colorScale" priority="524">
      <colorScale>
        <cfvo type="min"/>
        <cfvo type="max"/>
        <color rgb="FFFCFCFF"/>
        <color rgb="FF63BE7B"/>
      </colorScale>
    </cfRule>
    <cfRule type="colorScale" priority="525">
      <colorScale>
        <cfvo type="min"/>
        <cfvo type="percentile" val="50"/>
        <cfvo type="max"/>
        <color rgb="FFF8696B"/>
        <color rgb="FFFCFCFF"/>
        <color rgb="FF63BE7B"/>
      </colorScale>
    </cfRule>
  </conditionalFormatting>
  <conditionalFormatting sqref="I20">
    <cfRule type="colorScale" priority="526">
      <colorScale>
        <cfvo type="min"/>
        <cfvo type="max"/>
        <color rgb="FFFCFCFF"/>
        <color rgb="FF63BE7B"/>
      </colorScale>
    </cfRule>
  </conditionalFormatting>
  <conditionalFormatting sqref="K20">
    <cfRule type="colorScale" priority="527">
      <colorScale>
        <cfvo type="min"/>
        <cfvo type="max"/>
        <color rgb="FFFCFCFF"/>
        <color rgb="FF63BE7B"/>
      </colorScale>
    </cfRule>
  </conditionalFormatting>
  <conditionalFormatting sqref="L20">
    <cfRule type="colorScale" priority="528">
      <colorScale>
        <cfvo type="min"/>
        <cfvo type="max"/>
        <color rgb="FFFCFCFF"/>
        <color rgb="FF63BE7B"/>
      </colorScale>
    </cfRule>
  </conditionalFormatting>
  <conditionalFormatting sqref="O20">
    <cfRule type="colorScale" priority="294">
      <colorScale>
        <cfvo type="min"/>
        <cfvo type="percentile" val="50"/>
        <cfvo type="max"/>
        <color rgb="FF63BE7B"/>
        <color rgb="FFFCFCFF"/>
        <color rgb="FFF8696B"/>
      </colorScale>
    </cfRule>
    <cfRule type="colorScale" priority="529">
      <colorScale>
        <cfvo type="min"/>
        <cfvo type="max"/>
        <color rgb="FFFCFCFF"/>
        <color rgb="FF63BE7B"/>
      </colorScale>
    </cfRule>
  </conditionalFormatting>
  <conditionalFormatting sqref="P20">
    <cfRule type="colorScale" priority="293">
      <colorScale>
        <cfvo type="min"/>
        <cfvo type="percentile" val="50"/>
        <cfvo type="max"/>
        <color rgb="FF63BE7B"/>
        <color rgb="FFFCFCFF"/>
        <color rgb="FFF8696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R20">
    <cfRule type="colorScale" priority="291">
      <colorScale>
        <cfvo type="min"/>
        <cfvo type="max"/>
        <color rgb="FFFCFCFF"/>
        <color rgb="FF63BE7B"/>
      </colorScale>
    </cfRule>
  </conditionalFormatting>
  <conditionalFormatting sqref="S20">
    <cfRule type="colorScale" priority="290">
      <colorScale>
        <cfvo type="min"/>
        <cfvo type="max"/>
        <color rgb="FFFCFCFF"/>
        <color rgb="FF63BE7B"/>
      </colorScale>
    </cfRule>
  </conditionalFormatting>
  <conditionalFormatting sqref="T20">
    <cfRule type="colorScale" priority="289">
      <colorScale>
        <cfvo type="min"/>
        <cfvo type="max"/>
        <color rgb="FFFCFCFF"/>
        <color rgb="FF63BE7B"/>
      </colorScale>
    </cfRule>
  </conditionalFormatting>
  <conditionalFormatting sqref="U20">
    <cfRule type="colorScale" priority="288">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V20">
    <cfRule type="colorScale" priority="287">
      <colorScale>
        <cfvo type="min"/>
        <cfvo type="percentile" val="50"/>
        <cfvo type="max"/>
        <color rgb="FF63BE7B"/>
        <color rgb="FFFCFCFF"/>
        <color rgb="FFF8696B"/>
      </colorScale>
    </cfRule>
  </conditionalFormatting>
  <conditionalFormatting sqref="W20">
    <cfRule type="colorScale" priority="286">
      <colorScale>
        <cfvo type="min"/>
        <cfvo type="percentile" val="50"/>
        <cfvo type="max"/>
        <color rgb="FF63BE7B"/>
        <color rgb="FFFCFCFF"/>
        <color rgb="FFF8696B"/>
      </colorScale>
    </cfRule>
  </conditionalFormatting>
  <conditionalFormatting sqref="J20">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20">
    <cfRule type="colorScale" priority="323">
      <colorScale>
        <cfvo type="min"/>
        <cfvo type="max"/>
        <color rgb="FFFCFCFF"/>
        <color rgb="FF63BE7B"/>
      </colorScale>
    </cfRule>
  </conditionalFormatting>
  <conditionalFormatting sqref="J20">
    <cfRule type="colorScale" priority="314">
      <colorScale>
        <cfvo type="min"/>
        <cfvo type="max"/>
        <color rgb="FFFCFCFF"/>
        <color rgb="FF63BE7B"/>
      </colorScale>
    </cfRule>
  </conditionalFormatting>
  <conditionalFormatting sqref="J20">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onditionalFormatting>
  <conditionalFormatting sqref="J20">
    <cfRule type="colorScale" priority="324">
      <colorScale>
        <cfvo type="min"/>
        <cfvo type="max"/>
        <color rgb="FFFCFCFF"/>
        <color rgb="FF63BE7B"/>
      </colorScale>
    </cfRule>
  </conditionalFormatting>
  <conditionalFormatting sqref="J20">
    <cfRule type="colorScale" priority="325">
      <colorScale>
        <cfvo type="min"/>
        <cfvo type="max"/>
        <color rgb="FFFCFCFF"/>
        <color rgb="FF63BE7B"/>
      </colorScale>
    </cfRule>
  </conditionalFormatting>
  <conditionalFormatting sqref="J20">
    <cfRule type="colorScale" priority="326">
      <colorScale>
        <cfvo type="min"/>
        <cfvo type="max"/>
        <color rgb="FFFCFCFF"/>
        <color rgb="FF63BE7B"/>
      </colorScale>
    </cfRule>
  </conditionalFormatting>
  <conditionalFormatting sqref="J20">
    <cfRule type="colorScale" priority="313">
      <colorScale>
        <cfvo type="min"/>
        <cfvo type="max"/>
        <color rgb="FFFCFCFF"/>
        <color rgb="FF63BE7B"/>
      </colorScale>
    </cfRule>
  </conditionalFormatting>
  <conditionalFormatting sqref="M20:N20">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M20:N20">
    <cfRule type="colorScale" priority="309">
      <colorScale>
        <cfvo type="min"/>
        <cfvo type="max"/>
        <color rgb="FFFCFCFF"/>
        <color rgb="FF63BE7B"/>
      </colorScale>
    </cfRule>
  </conditionalFormatting>
  <conditionalFormatting sqref="M20:N20">
    <cfRule type="colorScale" priority="300">
      <colorScale>
        <cfvo type="min"/>
        <cfvo type="max"/>
        <color rgb="FFFCFCFF"/>
        <color rgb="FF63BE7B"/>
      </colorScale>
    </cfRule>
  </conditionalFormatting>
  <conditionalFormatting sqref="M20:N20">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onditionalFormatting>
  <conditionalFormatting sqref="M20">
    <cfRule type="colorScale" priority="310">
      <colorScale>
        <cfvo type="min"/>
        <cfvo type="max"/>
        <color rgb="FFFCFCFF"/>
        <color rgb="FF63BE7B"/>
      </colorScale>
    </cfRule>
  </conditionalFormatting>
  <conditionalFormatting sqref="M20">
    <cfRule type="colorScale" priority="311">
      <colorScale>
        <cfvo type="min"/>
        <cfvo type="max"/>
        <color rgb="FFFCFCFF"/>
        <color rgb="FF63BE7B"/>
      </colorScale>
    </cfRule>
  </conditionalFormatting>
  <conditionalFormatting sqref="M20">
    <cfRule type="colorScale" priority="312">
      <colorScale>
        <cfvo type="min"/>
        <cfvo type="max"/>
        <color rgb="FFFCFCFF"/>
        <color rgb="FF63BE7B"/>
      </colorScale>
    </cfRule>
  </conditionalFormatting>
  <conditionalFormatting sqref="M20">
    <cfRule type="colorScale" priority="299">
      <colorScale>
        <cfvo type="min"/>
        <cfvo type="max"/>
        <color rgb="FFFCFCFF"/>
        <color rgb="FF63BE7B"/>
      </colorScale>
    </cfRule>
  </conditionalFormatting>
  <conditionalFormatting sqref="N20">
    <cfRule type="colorScale" priority="296">
      <colorScale>
        <cfvo type="min"/>
        <cfvo type="max"/>
        <color rgb="FFFCFCFF"/>
        <color rgb="FF63BE7B"/>
      </colorScale>
    </cfRule>
  </conditionalFormatting>
  <conditionalFormatting sqref="N20">
    <cfRule type="colorScale" priority="297">
      <colorScale>
        <cfvo type="min"/>
        <cfvo type="max"/>
        <color rgb="FFFCFCFF"/>
        <color rgb="FF63BE7B"/>
      </colorScale>
    </cfRule>
  </conditionalFormatting>
  <conditionalFormatting sqref="N20">
    <cfRule type="colorScale" priority="298">
      <colorScale>
        <cfvo type="min"/>
        <cfvo type="max"/>
        <color rgb="FFFCFCFF"/>
        <color rgb="FF63BE7B"/>
      </colorScale>
    </cfRule>
  </conditionalFormatting>
  <conditionalFormatting sqref="N20">
    <cfRule type="colorScale" priority="295">
      <colorScale>
        <cfvo type="min"/>
        <cfvo type="max"/>
        <color rgb="FFFCFCFF"/>
        <color rgb="FF63BE7B"/>
      </colorScale>
    </cfRule>
  </conditionalFormatting>
  <conditionalFormatting sqref="U19:W19">
    <cfRule type="colorScale" priority="52095">
      <colorScale>
        <cfvo type="min"/>
        <cfvo type="max"/>
        <color rgb="FFFFEF9C"/>
        <color rgb="FF63BE7B"/>
      </colorScale>
    </cfRule>
  </conditionalFormatting>
  <conditionalFormatting sqref="P19">
    <cfRule type="colorScale" priority="52108">
      <colorScale>
        <cfvo type="min"/>
        <cfvo type="percentile" val="50"/>
        <cfvo type="max"/>
        <color rgb="FF63BE7B"/>
        <color rgb="FFFCFCFF"/>
        <color rgb="FFF8696B"/>
      </colorScale>
    </cfRule>
  </conditionalFormatting>
  <conditionalFormatting sqref="Q19">
    <cfRule type="colorScale" priority="52109">
      <colorScale>
        <cfvo type="min"/>
        <cfvo type="percentile" val="50"/>
        <cfvo type="max"/>
        <color rgb="FFF8696B"/>
        <color rgb="FFFCFCFF"/>
        <color rgb="FF63BE7B"/>
      </colorScale>
    </cfRule>
  </conditionalFormatting>
  <conditionalFormatting sqref="U19">
    <cfRule type="colorScale" priority="52110">
      <colorScale>
        <cfvo type="min"/>
        <cfvo type="percentile" val="50"/>
        <cfvo type="max"/>
        <color rgb="FFF8696B"/>
        <color rgb="FFFCFCFF"/>
        <color rgb="FF63BE7B"/>
      </colorScale>
    </cfRule>
  </conditionalFormatting>
  <conditionalFormatting sqref="V19">
    <cfRule type="colorScale" priority="52111">
      <colorScale>
        <cfvo type="min"/>
        <cfvo type="percentile" val="50"/>
        <cfvo type="max"/>
        <color rgb="FF63BE7B"/>
        <color rgb="FFFCFCFF"/>
        <color rgb="FFF8696B"/>
      </colorScale>
    </cfRule>
  </conditionalFormatting>
  <conditionalFormatting sqref="W19">
    <cfRule type="colorScale" priority="52112">
      <colorScale>
        <cfvo type="min"/>
        <cfvo type="percentile" val="50"/>
        <cfvo type="max"/>
        <color rgb="FF63BE7B"/>
        <color rgb="FFFCFCFF"/>
        <color rgb="FFF8696B"/>
      </colorScale>
    </cfRule>
  </conditionalFormatting>
  <conditionalFormatting sqref="E19">
    <cfRule type="colorScale" priority="52123">
      <colorScale>
        <cfvo type="min"/>
        <cfvo type="percentile" val="50"/>
        <cfvo type="max"/>
        <color rgb="FFF8696B"/>
        <color rgb="FFFCFCFF"/>
        <color rgb="FF63BE7B"/>
      </colorScale>
    </cfRule>
    <cfRule type="colorScale" priority="52124">
      <colorScale>
        <cfvo type="min"/>
        <cfvo type="max"/>
        <color rgb="FFFCFCFF"/>
        <color rgb="FF63BE7B"/>
      </colorScale>
    </cfRule>
    <cfRule type="colorScale" priority="52125">
      <colorScale>
        <cfvo type="min"/>
        <cfvo type="percentile" val="50"/>
        <cfvo type="max"/>
        <color rgb="FFF8696B"/>
        <color rgb="FFFCFCFF"/>
        <color rgb="FF63BE7B"/>
      </colorScale>
    </cfRule>
  </conditionalFormatting>
  <conditionalFormatting sqref="F19">
    <cfRule type="colorScale" priority="52126">
      <colorScale>
        <cfvo type="min"/>
        <cfvo type="max"/>
        <color rgb="FFFCFCFF"/>
        <color rgb="FF63BE7B"/>
      </colorScale>
    </cfRule>
    <cfRule type="colorScale" priority="52127">
      <colorScale>
        <cfvo type="min"/>
        <cfvo type="percentile" val="50"/>
        <cfvo type="max"/>
        <color rgb="FFF8696B"/>
        <color rgb="FFFCFCFF"/>
        <color rgb="FF63BE7B"/>
      </colorScale>
    </cfRule>
    <cfRule type="colorScale" priority="52128">
      <colorScale>
        <cfvo type="min"/>
        <cfvo type="max"/>
        <color rgb="FFFCFCFF"/>
        <color rgb="FF63BE7B"/>
      </colorScale>
    </cfRule>
    <cfRule type="colorScale" priority="52129">
      <colorScale>
        <cfvo type="min"/>
        <cfvo type="percentile" val="50"/>
        <cfvo type="max"/>
        <color rgb="FFF8696B"/>
        <color rgb="FFFCFCFF"/>
        <color rgb="FF63BE7B"/>
      </colorScale>
    </cfRule>
  </conditionalFormatting>
  <conditionalFormatting sqref="G19">
    <cfRule type="colorScale" priority="52130">
      <colorScale>
        <cfvo type="min"/>
        <cfvo type="max"/>
        <color rgb="FFFCFCFF"/>
        <color rgb="FF63BE7B"/>
      </colorScale>
    </cfRule>
    <cfRule type="colorScale" priority="52131">
      <colorScale>
        <cfvo type="min"/>
        <cfvo type="percentile" val="50"/>
        <cfvo type="max"/>
        <color rgb="FFF8696B"/>
        <color rgb="FFFCFCFF"/>
        <color rgb="FF63BE7B"/>
      </colorScale>
    </cfRule>
    <cfRule type="colorScale" priority="52132">
      <colorScale>
        <cfvo type="min"/>
        <cfvo type="percentile" val="50"/>
        <cfvo type="max"/>
        <color rgb="FFF8696B"/>
        <color rgb="FFFCFCFF"/>
        <color rgb="FF63BE7B"/>
      </colorScale>
    </cfRule>
  </conditionalFormatting>
  <conditionalFormatting sqref="I19">
    <cfRule type="colorScale" priority="52133">
      <colorScale>
        <cfvo type="min"/>
        <cfvo type="percentile" val="50"/>
        <cfvo type="max"/>
        <color rgb="FFF8696B"/>
        <color rgb="FFFCFCFF"/>
        <color rgb="FF63BE7B"/>
      </colorScale>
    </cfRule>
    <cfRule type="colorScale" priority="52134">
      <colorScale>
        <cfvo type="min"/>
        <cfvo type="max"/>
        <color rgb="FFFCFCFF"/>
        <color rgb="FF63BE7B"/>
      </colorScale>
    </cfRule>
    <cfRule type="colorScale" priority="52135">
      <colorScale>
        <cfvo type="min"/>
        <cfvo type="percentile" val="50"/>
        <cfvo type="max"/>
        <color rgb="FFF8696B"/>
        <color rgb="FFFCFCFF"/>
        <color rgb="FF63BE7B"/>
      </colorScale>
    </cfRule>
  </conditionalFormatting>
  <conditionalFormatting sqref="K19">
    <cfRule type="colorScale" priority="52138">
      <colorScale>
        <cfvo type="min"/>
        <cfvo type="percentile" val="50"/>
        <cfvo type="max"/>
        <color rgb="FFF8696B"/>
        <color rgb="FFFCFCFF"/>
        <color rgb="FF63BE7B"/>
      </colorScale>
    </cfRule>
  </conditionalFormatting>
  <conditionalFormatting sqref="K19:L19">
    <cfRule type="colorScale" priority="52139">
      <colorScale>
        <cfvo type="min"/>
        <cfvo type="percentile" val="50"/>
        <cfvo type="max"/>
        <color rgb="FFF8696B"/>
        <color rgb="FFFCFCFF"/>
        <color rgb="FF63BE7B"/>
      </colorScale>
    </cfRule>
    <cfRule type="colorScale" priority="52140">
      <colorScale>
        <cfvo type="min"/>
        <cfvo type="max"/>
        <color rgb="FFFCFCFF"/>
        <color rgb="FF63BE7B"/>
      </colorScale>
    </cfRule>
  </conditionalFormatting>
  <conditionalFormatting sqref="L19">
    <cfRule type="colorScale" priority="52141">
      <colorScale>
        <cfvo type="min"/>
        <cfvo type="percentile" val="50"/>
        <cfvo type="max"/>
        <color rgb="FFF8696B"/>
        <color rgb="FFFCFCFF"/>
        <color rgb="FF63BE7B"/>
      </colorScale>
    </cfRule>
  </conditionalFormatting>
  <conditionalFormatting sqref="Q19">
    <cfRule type="colorScale" priority="52143">
      <colorScale>
        <cfvo type="min"/>
        <cfvo type="percentile" val="50"/>
        <cfvo type="max"/>
        <color rgb="FFF8696B"/>
        <color rgb="FFFCFCFF"/>
        <color rgb="FF63BE7B"/>
      </colorScale>
    </cfRule>
    <cfRule type="colorScale" priority="52144">
      <colorScale>
        <cfvo type="min"/>
        <cfvo type="max"/>
        <color rgb="FFFCFCFF"/>
        <color rgb="FF63BE7B"/>
      </colorScale>
    </cfRule>
  </conditionalFormatting>
  <conditionalFormatting sqref="R19">
    <cfRule type="colorScale" priority="52145">
      <colorScale>
        <cfvo type="min"/>
        <cfvo type="max"/>
        <color rgb="FFFCFCFF"/>
        <color rgb="FF63BE7B"/>
      </colorScale>
    </cfRule>
    <cfRule type="colorScale" priority="52146">
      <colorScale>
        <cfvo type="min"/>
        <cfvo type="percentile" val="50"/>
        <cfvo type="max"/>
        <color rgb="FFF8696B"/>
        <color rgb="FFFCFCFF"/>
        <color rgb="FF63BE7B"/>
      </colorScale>
    </cfRule>
  </conditionalFormatting>
  <conditionalFormatting sqref="R19:S19">
    <cfRule type="colorScale" priority="52147">
      <colorScale>
        <cfvo type="min"/>
        <cfvo type="percentile" val="50"/>
        <cfvo type="max"/>
        <color rgb="FFF8696B"/>
        <color rgb="FFFCFCFF"/>
        <color rgb="FF63BE7B"/>
      </colorScale>
    </cfRule>
    <cfRule type="colorScale" priority="52148">
      <colorScale>
        <cfvo type="min"/>
        <cfvo type="max"/>
        <color rgb="FFFCFCFF"/>
        <color rgb="FF63BE7B"/>
      </colorScale>
    </cfRule>
  </conditionalFormatting>
  <conditionalFormatting sqref="S19">
    <cfRule type="colorScale" priority="52149">
      <colorScale>
        <cfvo type="min"/>
        <cfvo type="max"/>
        <color rgb="FFFCFCFF"/>
        <color rgb="FF63BE7B"/>
      </colorScale>
    </cfRule>
    <cfRule type="colorScale" priority="52150">
      <colorScale>
        <cfvo type="min"/>
        <cfvo type="percentile" val="50"/>
        <cfvo type="max"/>
        <color rgb="FFF8696B"/>
        <color rgb="FFFCFCFF"/>
        <color rgb="FF63BE7B"/>
      </colorScale>
    </cfRule>
  </conditionalFormatting>
  <conditionalFormatting sqref="T19">
    <cfRule type="colorScale" priority="52151">
      <colorScale>
        <cfvo type="min"/>
        <cfvo type="max"/>
        <color rgb="FFFCFCFF"/>
        <color rgb="FF63BE7B"/>
      </colorScale>
    </cfRule>
    <cfRule type="colorScale" priority="52152">
      <colorScale>
        <cfvo type="min"/>
        <cfvo type="percentile" val="50"/>
        <cfvo type="max"/>
        <color rgb="FFF8696B"/>
        <color rgb="FFFCFCFF"/>
        <color rgb="FF63BE7B"/>
      </colorScale>
    </cfRule>
  </conditionalFormatting>
  <conditionalFormatting sqref="U19">
    <cfRule type="colorScale" priority="52153">
      <colorScale>
        <cfvo type="min"/>
        <cfvo type="max"/>
        <color rgb="FFFCFCFF"/>
        <color rgb="FF63BE7B"/>
      </colorScale>
    </cfRule>
    <cfRule type="colorScale" priority="52154">
      <colorScale>
        <cfvo type="min"/>
        <cfvo type="percentile" val="50"/>
        <cfvo type="max"/>
        <color rgb="FFF8696B"/>
        <color rgb="FFFCFCFF"/>
        <color rgb="FF63BE7B"/>
      </colorScale>
    </cfRule>
  </conditionalFormatting>
  <conditionalFormatting sqref="J19">
    <cfRule type="colorScale" priority="52156">
      <colorScale>
        <cfvo type="min"/>
        <cfvo type="max"/>
        <color rgb="FFFCFCFF"/>
        <color rgb="FF63BE7B"/>
      </colorScale>
    </cfRule>
    <cfRule type="colorScale" priority="52157">
      <colorScale>
        <cfvo type="min"/>
        <cfvo type="percentile" val="50"/>
        <cfvo type="max"/>
        <color rgb="FFF8696B"/>
        <color rgb="FFFCFCFF"/>
        <color rgb="FF63BE7B"/>
      </colorScale>
    </cfRule>
    <cfRule type="colorScale" priority="52158">
      <colorScale>
        <cfvo type="min"/>
        <cfvo type="percentile" val="50"/>
        <cfvo type="max"/>
        <color rgb="FFF8696B"/>
        <color rgb="FFFCFCFF"/>
        <color rgb="FF63BE7B"/>
      </colorScale>
    </cfRule>
  </conditionalFormatting>
  <conditionalFormatting sqref="N19">
    <cfRule type="colorScale" priority="52159">
      <colorScale>
        <cfvo type="min"/>
        <cfvo type="max"/>
        <color rgb="FFFCFCFF"/>
        <color rgb="FF63BE7B"/>
      </colorScale>
    </cfRule>
    <cfRule type="colorScale" priority="52160">
      <colorScale>
        <cfvo type="min"/>
        <cfvo type="percentile" val="50"/>
        <cfvo type="max"/>
        <color rgb="FFF8696B"/>
        <color rgb="FFFCFCFF"/>
        <color rgb="FF63BE7B"/>
      </colorScale>
    </cfRule>
    <cfRule type="colorScale" priority="52161">
      <colorScale>
        <cfvo type="min"/>
        <cfvo type="percentile" val="50"/>
        <cfvo type="max"/>
        <color rgb="FFF8696B"/>
        <color rgb="FFFCFCFF"/>
        <color rgb="FF63BE7B"/>
      </colorScale>
    </cfRule>
  </conditionalFormatting>
  <conditionalFormatting sqref="V19">
    <cfRule type="colorScale" priority="52162">
      <colorScale>
        <cfvo type="min"/>
        <cfvo type="max"/>
        <color rgb="FFFFEF9C"/>
        <color rgb="FF63BE7B"/>
      </colorScale>
    </cfRule>
  </conditionalFormatting>
  <conditionalFormatting sqref="V19">
    <cfRule type="colorScale" priority="52164">
      <colorScale>
        <cfvo type="min"/>
        <cfvo type="percentile" val="50"/>
        <cfvo type="max"/>
        <color rgb="FF63BE7B"/>
        <color rgb="FFFCFCFF"/>
        <color rgb="FFF8696B"/>
      </colorScale>
    </cfRule>
    <cfRule type="colorScale" priority="52165">
      <colorScale>
        <cfvo type="min"/>
        <cfvo type="percentile" val="50"/>
        <cfvo type="max"/>
        <color rgb="FF63BE7B"/>
        <color rgb="FFFCFCFF"/>
        <color rgb="FFF8696B"/>
      </colorScale>
    </cfRule>
    <cfRule type="colorScale" priority="52166">
      <colorScale>
        <cfvo type="min"/>
        <cfvo type="max"/>
        <color rgb="FF63BE7B"/>
        <color rgb="FFFCFCFF"/>
      </colorScale>
    </cfRule>
    <cfRule type="colorScale" priority="52167">
      <colorScale>
        <cfvo type="min"/>
        <cfvo type="percentile" val="50"/>
        <cfvo type="max"/>
        <color rgb="FF63BE7B"/>
        <color rgb="FFFCFCFF"/>
        <color rgb="FFF8696B"/>
      </colorScale>
    </cfRule>
  </conditionalFormatting>
  <conditionalFormatting sqref="K19">
    <cfRule type="colorScale" priority="52171">
      <colorScale>
        <cfvo type="min"/>
        <cfvo type="max"/>
        <color rgb="FFFCFCFF"/>
        <color rgb="FF63BE7B"/>
      </colorScale>
    </cfRule>
    <cfRule type="colorScale" priority="52172">
      <colorScale>
        <cfvo type="min"/>
        <cfvo type="percentile" val="50"/>
        <cfvo type="max"/>
        <color rgb="FFF8696B"/>
        <color rgb="FFFCFCFF"/>
        <color rgb="FF63BE7B"/>
      </colorScale>
    </cfRule>
  </conditionalFormatting>
  <conditionalFormatting sqref="L19">
    <cfRule type="colorScale" priority="52173">
      <colorScale>
        <cfvo type="min"/>
        <cfvo type="max"/>
        <color rgb="FFFCFCFF"/>
        <color rgb="FF63BE7B"/>
      </colorScale>
    </cfRule>
    <cfRule type="colorScale" priority="52174">
      <colorScale>
        <cfvo type="min"/>
        <cfvo type="percentile" val="50"/>
        <cfvo type="max"/>
        <color rgb="FFF8696B"/>
        <color rgb="FFFCFCFF"/>
        <color rgb="FF63BE7B"/>
      </colorScale>
    </cfRule>
  </conditionalFormatting>
  <conditionalFormatting sqref="R19">
    <cfRule type="colorScale" priority="52176">
      <colorScale>
        <cfvo type="min"/>
        <cfvo type="max"/>
        <color rgb="FFFCFCFF"/>
        <color rgb="FF63BE7B"/>
      </colorScale>
    </cfRule>
  </conditionalFormatting>
  <conditionalFormatting sqref="S19">
    <cfRule type="colorScale" priority="52177">
      <colorScale>
        <cfvo type="min"/>
        <cfvo type="max"/>
        <color rgb="FFFCFCFF"/>
        <color rgb="FF63BE7B"/>
      </colorScale>
    </cfRule>
  </conditionalFormatting>
  <conditionalFormatting sqref="T19">
    <cfRule type="colorScale" priority="52178">
      <colorScale>
        <cfvo type="min"/>
        <cfvo type="max"/>
        <color rgb="FFFCFCFF"/>
        <color rgb="FF63BE7B"/>
      </colorScale>
    </cfRule>
  </conditionalFormatting>
  <conditionalFormatting sqref="U19">
    <cfRule type="colorScale" priority="52179">
      <colorScale>
        <cfvo type="min"/>
        <cfvo type="max"/>
        <color rgb="FFFCFCFF"/>
        <color rgb="FF63BE7B"/>
      </colorScale>
    </cfRule>
  </conditionalFormatting>
  <conditionalFormatting sqref="S19">
    <cfRule type="colorScale" priority="52212">
      <colorScale>
        <cfvo type="min"/>
        <cfvo type="percentile" val="50"/>
        <cfvo type="max"/>
        <color rgb="FFF8696B"/>
        <color rgb="FFFCFCFF"/>
        <color rgb="FF63BE7B"/>
      </colorScale>
    </cfRule>
  </conditionalFormatting>
  <conditionalFormatting sqref="F19">
    <cfRule type="colorScale" priority="52215">
      <colorScale>
        <cfvo type="min"/>
        <cfvo type="percentile" val="50"/>
        <cfvo type="max"/>
        <color rgb="FFF8696B"/>
        <color rgb="FFFCFCFF"/>
        <color rgb="FF63BE7B"/>
      </colorScale>
    </cfRule>
    <cfRule type="colorScale" priority="52216">
      <colorScale>
        <cfvo type="min"/>
        <cfvo type="max"/>
        <color rgb="FFFCFCFF"/>
        <color rgb="FF63BE7B"/>
      </colorScale>
    </cfRule>
  </conditionalFormatting>
  <conditionalFormatting sqref="G19">
    <cfRule type="colorScale" priority="52217">
      <colorScale>
        <cfvo type="min"/>
        <cfvo type="percentile" val="50"/>
        <cfvo type="max"/>
        <color rgb="FFF8696B"/>
        <color rgb="FFFCFCFF"/>
        <color rgb="FF63BE7B"/>
      </colorScale>
    </cfRule>
    <cfRule type="colorScale" priority="52218">
      <colorScale>
        <cfvo type="min"/>
        <cfvo type="max"/>
        <color rgb="FFFCFCFF"/>
        <color rgb="FF63BE7B"/>
      </colorScale>
    </cfRule>
  </conditionalFormatting>
  <conditionalFormatting sqref="H19">
    <cfRule type="colorScale" priority="52219">
      <colorScale>
        <cfvo type="min"/>
        <cfvo type="percentile" val="50"/>
        <cfvo type="max"/>
        <color rgb="FFF8696B"/>
        <color rgb="FFFCFCFF"/>
        <color rgb="FF63BE7B"/>
      </colorScale>
    </cfRule>
  </conditionalFormatting>
  <conditionalFormatting sqref="I19">
    <cfRule type="colorScale" priority="52220">
      <colorScale>
        <cfvo type="min"/>
        <cfvo type="percentile" val="50"/>
        <cfvo type="max"/>
        <color rgb="FFF8696B"/>
        <color rgb="FFFCFCFF"/>
        <color rgb="FF63BE7B"/>
      </colorScale>
    </cfRule>
  </conditionalFormatting>
  <conditionalFormatting sqref="R19">
    <cfRule type="colorScale" priority="52226">
      <colorScale>
        <cfvo type="min"/>
        <cfvo type="percentile" val="50"/>
        <cfvo type="max"/>
        <color rgb="FFF8696B"/>
        <color rgb="FFFCFCFF"/>
        <color rgb="FF63BE7B"/>
      </colorScale>
    </cfRule>
    <cfRule type="colorScale" priority="52227">
      <colorScale>
        <cfvo type="min"/>
        <cfvo type="max"/>
        <color rgb="FFFCFCFF"/>
        <color rgb="FF63BE7B"/>
      </colorScale>
    </cfRule>
  </conditionalFormatting>
  <conditionalFormatting sqref="T19">
    <cfRule type="colorScale" priority="52228">
      <colorScale>
        <cfvo type="min"/>
        <cfvo type="percentile" val="50"/>
        <cfvo type="max"/>
        <color rgb="FFF8696B"/>
        <color rgb="FFFCFCFF"/>
        <color rgb="FF63BE7B"/>
      </colorScale>
    </cfRule>
  </conditionalFormatting>
  <conditionalFormatting sqref="J19">
    <cfRule type="colorScale" priority="52232">
      <colorScale>
        <cfvo type="min"/>
        <cfvo type="percentile" val="50"/>
        <cfvo type="max"/>
        <color rgb="FFF8696B"/>
        <color rgb="FFFCFCFF"/>
        <color rgb="FF63BE7B"/>
      </colorScale>
    </cfRule>
    <cfRule type="colorScale" priority="52233">
      <colorScale>
        <cfvo type="min"/>
        <cfvo type="max"/>
        <color rgb="FFFCFCFF"/>
        <color rgb="FF63BE7B"/>
      </colorScale>
    </cfRule>
  </conditionalFormatting>
  <conditionalFormatting sqref="N19">
    <cfRule type="colorScale" priority="52234">
      <colorScale>
        <cfvo type="min"/>
        <cfvo type="percentile" val="50"/>
        <cfvo type="max"/>
        <color rgb="FFF8696B"/>
        <color rgb="FFFCFCFF"/>
        <color rgb="FF63BE7B"/>
      </colorScale>
    </cfRule>
    <cfRule type="colorScale" priority="52235">
      <colorScale>
        <cfvo type="min"/>
        <cfvo type="max"/>
        <color rgb="FFFCFCFF"/>
        <color rgb="FF63BE7B"/>
      </colorScale>
    </cfRule>
  </conditionalFormatting>
  <conditionalFormatting sqref="G19">
    <cfRule type="colorScale" priority="52236">
      <colorScale>
        <cfvo type="min"/>
        <cfvo type="max"/>
        <color rgb="FFFCFCFF"/>
        <color rgb="FF63BE7B"/>
      </colorScale>
    </cfRule>
    <cfRule type="colorScale" priority="52237">
      <colorScale>
        <cfvo type="min"/>
        <cfvo type="percentile" val="50"/>
        <cfvo type="max"/>
        <color rgb="FFF8696B"/>
        <color rgb="FFFCFCFF"/>
        <color rgb="FF63BE7B"/>
      </colorScale>
    </cfRule>
  </conditionalFormatting>
  <conditionalFormatting sqref="J19">
    <cfRule type="colorScale" priority="52238">
      <colorScale>
        <cfvo type="min"/>
        <cfvo type="max"/>
        <color rgb="FFFCFCFF"/>
        <color rgb="FF63BE7B"/>
      </colorScale>
    </cfRule>
    <cfRule type="colorScale" priority="52239">
      <colorScale>
        <cfvo type="min"/>
        <cfvo type="percentile" val="50"/>
        <cfvo type="max"/>
        <color rgb="FFF8696B"/>
        <color rgb="FFFCFCFF"/>
        <color rgb="FF63BE7B"/>
      </colorScale>
    </cfRule>
  </conditionalFormatting>
  <conditionalFormatting sqref="N19">
    <cfRule type="colorScale" priority="52240">
      <colorScale>
        <cfvo type="min"/>
        <cfvo type="max"/>
        <color rgb="FFFCFCFF"/>
        <color rgb="FF63BE7B"/>
      </colorScale>
    </cfRule>
    <cfRule type="colorScale" priority="52241">
      <colorScale>
        <cfvo type="min"/>
        <cfvo type="percentile" val="50"/>
        <cfvo type="max"/>
        <color rgb="FFF8696B"/>
        <color rgb="FFFCFCFF"/>
        <color rgb="FF63BE7B"/>
      </colorScale>
    </cfRule>
  </conditionalFormatting>
  <conditionalFormatting sqref="K19">
    <cfRule type="colorScale" priority="52247">
      <colorScale>
        <cfvo type="min"/>
        <cfvo type="max"/>
        <color rgb="FFFCFCFF"/>
        <color rgb="FF63BE7B"/>
      </colorScale>
    </cfRule>
  </conditionalFormatting>
  <conditionalFormatting sqref="L19">
    <cfRule type="colorScale" priority="52248">
      <colorScale>
        <cfvo type="min"/>
        <cfvo type="max"/>
        <color rgb="FFFCFCFF"/>
        <color rgb="FF63BE7B"/>
      </colorScale>
    </cfRule>
  </conditionalFormatting>
  <conditionalFormatting sqref="S19">
    <cfRule type="colorScale" priority="52272">
      <colorScale>
        <cfvo type="min"/>
        <cfvo type="percentile" val="50"/>
        <cfvo type="max"/>
        <color rgb="FFF8696B"/>
        <color rgb="FFFCFCFF"/>
        <color rgb="FF63BE7B"/>
      </colorScale>
    </cfRule>
    <cfRule type="colorScale" priority="52273">
      <colorScale>
        <cfvo type="min"/>
        <cfvo type="max"/>
        <color rgb="FFFCFCFF"/>
        <color rgb="FF63BE7B"/>
      </colorScale>
    </cfRule>
  </conditionalFormatting>
  <conditionalFormatting sqref="T19">
    <cfRule type="colorScale" priority="52274">
      <colorScale>
        <cfvo type="min"/>
        <cfvo type="percentile" val="50"/>
        <cfvo type="max"/>
        <color rgb="FFF8696B"/>
        <color rgb="FFFCFCFF"/>
        <color rgb="FF63BE7B"/>
      </colorScale>
    </cfRule>
    <cfRule type="colorScale" priority="52275">
      <colorScale>
        <cfvo type="min"/>
        <cfvo type="max"/>
        <color rgb="FFFCFCFF"/>
        <color rgb="FF63BE7B"/>
      </colorScale>
    </cfRule>
  </conditionalFormatting>
  <conditionalFormatting sqref="M19">
    <cfRule type="colorScale" priority="52278">
      <colorScale>
        <cfvo type="min"/>
        <cfvo type="max"/>
        <color rgb="FFFCFCFF"/>
        <color rgb="FF63BE7B"/>
      </colorScale>
    </cfRule>
    <cfRule type="colorScale" priority="52279">
      <colorScale>
        <cfvo type="min"/>
        <cfvo type="percentile" val="50"/>
        <cfvo type="max"/>
        <color rgb="FFF8696B"/>
        <color rgb="FFFCFCFF"/>
        <color rgb="FF63BE7B"/>
      </colorScale>
    </cfRule>
    <cfRule type="colorScale" priority="52280">
      <colorScale>
        <cfvo type="min"/>
        <cfvo type="percentile" val="50"/>
        <cfvo type="max"/>
        <color rgb="FFF8696B"/>
        <color rgb="FFFCFCFF"/>
        <color rgb="FF63BE7B"/>
      </colorScale>
    </cfRule>
  </conditionalFormatting>
  <conditionalFormatting sqref="M19">
    <cfRule type="colorScale" priority="52282">
      <colorScale>
        <cfvo type="min"/>
        <cfvo type="percentile" val="50"/>
        <cfvo type="max"/>
        <color rgb="FFF8696B"/>
        <color rgb="FFFCFCFF"/>
        <color rgb="FF63BE7B"/>
      </colorScale>
    </cfRule>
    <cfRule type="colorScale" priority="52283">
      <colorScale>
        <cfvo type="min"/>
        <cfvo type="max"/>
        <color rgb="FFFCFCFF"/>
        <color rgb="FF63BE7B"/>
      </colorScale>
    </cfRule>
  </conditionalFormatting>
  <conditionalFormatting sqref="M19">
    <cfRule type="colorScale" priority="52284">
      <colorScale>
        <cfvo type="min"/>
        <cfvo type="max"/>
        <color rgb="FFFCFCFF"/>
        <color rgb="FF63BE7B"/>
      </colorScale>
    </cfRule>
    <cfRule type="colorScale" priority="52285">
      <colorScale>
        <cfvo type="min"/>
        <cfvo type="percentile" val="50"/>
        <cfvo type="max"/>
        <color rgb="FFF8696B"/>
        <color rgb="FFFCFCFF"/>
        <color rgb="FF63BE7B"/>
      </colorScale>
    </cfRule>
  </conditionalFormatting>
  <conditionalFormatting sqref="E21">
    <cfRule type="colorScale" priority="187">
      <colorScale>
        <cfvo type="min"/>
        <cfvo type="max"/>
        <color rgb="FFFCFCFF"/>
        <color rgb="FF63BE7B"/>
      </colorScale>
    </cfRule>
  </conditionalFormatting>
  <conditionalFormatting sqref="F21">
    <cfRule type="colorScale" priority="188">
      <colorScale>
        <cfvo type="min"/>
        <cfvo type="max"/>
        <color rgb="FFFCFCFF"/>
        <color rgb="FF63BE7B"/>
      </colorScale>
    </cfRule>
  </conditionalFormatting>
  <conditionalFormatting sqref="G21">
    <cfRule type="colorScale" priority="189">
      <colorScale>
        <cfvo type="min"/>
        <cfvo type="max"/>
        <color rgb="FFFCFCFF"/>
        <color rgb="FF63BE7B"/>
      </colorScale>
    </cfRule>
  </conditionalFormatting>
  <conditionalFormatting sqref="O21">
    <cfRule type="colorScale" priority="190">
      <colorScale>
        <cfvo type="min"/>
        <cfvo type="percentile" val="50"/>
        <cfvo type="max"/>
        <color rgb="FF63BE7B"/>
        <color rgb="FFFCFCFF"/>
        <color rgb="FFF8696B"/>
      </colorScale>
    </cfRule>
  </conditionalFormatting>
  <conditionalFormatting sqref="D21">
    <cfRule type="colorScale" priority="127">
      <colorScale>
        <cfvo type="min"/>
        <cfvo type="percentile" val="50"/>
        <cfvo type="max"/>
        <color rgb="FFF8696B"/>
        <color rgb="FFFCFCFF"/>
        <color rgb="FF63BE7B"/>
      </colorScale>
    </cfRule>
  </conditionalFormatting>
  <conditionalFormatting sqref="D21">
    <cfRule type="colorScale" priority="147">
      <colorScale>
        <cfvo type="min"/>
        <cfvo type="percentile" val="50"/>
        <cfvo type="max"/>
        <color rgb="FFF8696B"/>
        <color rgb="FFFCFCFF"/>
        <color rgb="FF63BE7B"/>
      </colorScale>
    </cfRule>
  </conditionalFormatting>
  <conditionalFormatting sqref="D21">
    <cfRule type="colorScale" priority="159">
      <colorScale>
        <cfvo type="min"/>
        <cfvo type="percentile" val="50"/>
        <cfvo type="max"/>
        <color rgb="FFF8696B"/>
        <color rgb="FFFCFCFF"/>
        <color rgb="FF63BE7B"/>
      </colorScale>
    </cfRule>
  </conditionalFormatting>
  <conditionalFormatting sqref="D21">
    <cfRule type="colorScale" priority="89">
      <colorScale>
        <cfvo type="min"/>
        <cfvo type="percentile" val="50"/>
        <cfvo type="max"/>
        <color rgb="FFF8696B"/>
        <color rgb="FFFCFCFF"/>
        <color rgb="FF63BE7B"/>
      </colorScale>
    </cfRule>
  </conditionalFormatting>
  <conditionalFormatting sqref="D21">
    <cfRule type="colorScale" priority="103">
      <colorScale>
        <cfvo type="min"/>
        <cfvo type="percentile" val="50"/>
        <cfvo type="max"/>
        <color rgb="FFF8696B"/>
        <color rgb="FFFCFCFF"/>
        <color rgb="FF63BE7B"/>
      </colorScale>
    </cfRule>
  </conditionalFormatting>
  <conditionalFormatting sqref="E21">
    <cfRule type="colorScale" priority="128">
      <colorScale>
        <cfvo type="min"/>
        <cfvo type="max"/>
        <color rgb="FFFCFCFF"/>
        <color rgb="FF63BE7B"/>
      </colorScale>
    </cfRule>
  </conditionalFormatting>
  <conditionalFormatting sqref="E21">
    <cfRule type="colorScale" priority="97">
      <colorScale>
        <cfvo type="min"/>
        <cfvo type="max"/>
        <color rgb="FFFCFCFF"/>
        <color rgb="FF63BE7B"/>
      </colorScale>
    </cfRule>
  </conditionalFormatting>
  <conditionalFormatting sqref="E21">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E21">
    <cfRule type="colorScale" priority="180">
      <colorScale>
        <cfvo type="min"/>
        <cfvo type="percentile" val="50"/>
        <cfvo type="max"/>
        <color rgb="FFF8696B"/>
        <color rgb="FFFCFCFF"/>
        <color rgb="FF63BE7B"/>
      </colorScale>
    </cfRule>
  </conditionalFormatting>
  <conditionalFormatting sqref="E21">
    <cfRule type="colorScale" priority="104">
      <colorScale>
        <cfvo type="min"/>
        <cfvo type="max"/>
        <color rgb="FFFCFCFF"/>
        <color rgb="FF63BE7B"/>
      </colorScale>
    </cfRule>
  </conditionalFormatting>
  <conditionalFormatting sqref="E21:N21">
    <cfRule type="colorScale" priority="93">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fRule type="colorScale" priority="96">
      <colorScale>
        <cfvo type="min"/>
        <cfvo type="max"/>
        <color rgb="FFFFEF9C"/>
        <color rgb="FF63BE7B"/>
      </colorScale>
    </cfRule>
  </conditionalFormatting>
  <conditionalFormatting sqref="F21">
    <cfRule type="colorScale" priority="129">
      <colorScale>
        <cfvo type="min"/>
        <cfvo type="max"/>
        <color rgb="FFFCFCFF"/>
        <color rgb="FF63BE7B"/>
      </colorScale>
    </cfRule>
  </conditionalFormatting>
  <conditionalFormatting sqref="F21">
    <cfRule type="colorScale" priority="98">
      <colorScale>
        <cfvo type="min"/>
        <cfvo type="max"/>
        <color rgb="FFFCFCFF"/>
        <color rgb="FF63BE7B"/>
      </colorScale>
    </cfRule>
  </conditionalFormatting>
  <conditionalFormatting sqref="F21">
    <cfRule type="colorScale" priority="158">
      <colorScale>
        <cfvo type="min"/>
        <cfvo type="max"/>
        <color rgb="FFFCFCFF"/>
        <color rgb="FF63BE7B"/>
      </colorScale>
    </cfRule>
  </conditionalFormatting>
  <conditionalFormatting sqref="F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F21">
    <cfRule type="colorScale" priority="181">
      <colorScale>
        <cfvo type="min"/>
        <cfvo type="percentile" val="50"/>
        <cfvo type="max"/>
        <color rgb="FFF8696B"/>
        <color rgb="FFFCFCFF"/>
        <color rgb="FF63BE7B"/>
      </colorScale>
    </cfRule>
  </conditionalFormatting>
  <conditionalFormatting sqref="F21">
    <cfRule type="colorScale" priority="105">
      <colorScale>
        <cfvo type="min"/>
        <cfvo type="max"/>
        <color rgb="FFFCFCFF"/>
        <color rgb="FF63BE7B"/>
      </colorScale>
    </cfRule>
  </conditionalFormatting>
  <conditionalFormatting sqref="G21">
    <cfRule type="colorScale" priority="130">
      <colorScale>
        <cfvo type="min"/>
        <cfvo type="max"/>
        <color rgb="FFFCFCFF"/>
        <color rgb="FF63BE7B"/>
      </colorScale>
    </cfRule>
  </conditionalFormatting>
  <conditionalFormatting sqref="G21">
    <cfRule type="colorScale" priority="99">
      <colorScale>
        <cfvo type="min"/>
        <cfvo type="max"/>
        <color rgb="FFFCFCFF"/>
        <color rgb="FF63BE7B"/>
      </colorScale>
    </cfRule>
  </conditionalFormatting>
  <conditionalFormatting sqref="G21">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G21">
    <cfRule type="colorScale" priority="88">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G21">
    <cfRule type="colorScale" priority="106">
      <colorScale>
        <cfvo type="min"/>
        <cfvo type="max"/>
        <color rgb="FFFCFCFF"/>
        <color rgb="FF63BE7B"/>
      </colorScale>
    </cfRule>
  </conditionalFormatting>
  <conditionalFormatting sqref="H21">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21">
    <cfRule type="colorScale" priority="100">
      <colorScale>
        <cfvo type="min"/>
        <cfvo type="percentile" val="50"/>
        <cfvo type="max"/>
        <color rgb="FFF8696B"/>
        <color rgb="FFFCFCFF"/>
        <color rgb="FF63BE7B"/>
      </colorScale>
    </cfRule>
  </conditionalFormatting>
  <conditionalFormatting sqref="H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H21">
    <cfRule type="colorScale" priority="183">
      <colorScale>
        <cfvo type="min"/>
        <cfvo type="percentile" val="50"/>
        <cfvo type="max"/>
        <color rgb="FFF8696B"/>
        <color rgb="FFFCFCFF"/>
        <color rgb="FF63BE7B"/>
      </colorScale>
    </cfRule>
  </conditionalFormatting>
  <conditionalFormatting sqref="H21">
    <cfRule type="colorScale" priority="107">
      <colorScale>
        <cfvo type="min"/>
        <cfvo type="percentile" val="50"/>
        <cfvo type="max"/>
        <color rgb="FFF8696B"/>
        <color rgb="FFFCFCFF"/>
        <color rgb="FF5A8AC6"/>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onditionalFormatting>
  <conditionalFormatting sqref="I21">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I21">
    <cfRule type="colorScale" priority="184">
      <colorScale>
        <cfvo type="min"/>
        <cfvo type="percentile" val="50"/>
        <cfvo type="max"/>
        <color rgb="FFF8696B"/>
        <color rgb="FFFCFCFF"/>
        <color rgb="FF63BE7B"/>
      </colorScale>
    </cfRule>
  </conditionalFormatting>
  <conditionalFormatting sqref="I21">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K21">
    <cfRule type="colorScale" priority="178">
      <colorScale>
        <cfvo type="min"/>
        <cfvo type="percentile" val="50"/>
        <cfvo type="max"/>
        <color rgb="FFF8696B"/>
        <color rgb="FFFCFCFF"/>
        <color rgb="FF63BE7B"/>
      </colorScale>
    </cfRule>
  </conditionalFormatting>
  <conditionalFormatting sqref="K21">
    <cfRule type="colorScale" priority="185">
      <colorScale>
        <cfvo type="min"/>
        <cfvo type="percentile" val="50"/>
        <cfvo type="max"/>
        <color rgb="FFF8696B"/>
        <color rgb="FFFCFCFF"/>
        <color rgb="FF63BE7B"/>
      </colorScale>
    </cfRule>
  </conditionalFormatting>
  <conditionalFormatting sqref="K21:L21">
    <cfRule type="colorScale" priority="134">
      <colorScale>
        <cfvo type="min"/>
        <cfvo type="max"/>
        <color rgb="FFFCFCFF"/>
        <color rgb="FF63BE7B"/>
      </colorScale>
    </cfRule>
  </conditionalFormatting>
  <conditionalFormatting sqref="K21:L21">
    <cfRule type="colorScale" priority="101">
      <colorScale>
        <cfvo type="min"/>
        <cfvo type="max"/>
        <color rgb="FFFCFCFF"/>
        <color rgb="FF63BE7B"/>
      </colorScale>
    </cfRule>
  </conditionalFormatting>
  <conditionalFormatting sqref="K21:L21">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K21:L21">
    <cfRule type="colorScale" priority="111">
      <colorScale>
        <cfvo type="min"/>
        <cfvo type="max"/>
        <color rgb="FFFCFCFF"/>
        <color rgb="FF63BE7B"/>
      </colorScale>
    </cfRule>
  </conditionalFormatting>
  <conditionalFormatting sqref="L21">
    <cfRule type="colorScale" priority="179">
      <colorScale>
        <cfvo type="min"/>
        <cfvo type="percentile" val="50"/>
        <cfvo type="max"/>
        <color rgb="FFF8696B"/>
        <color rgb="FFFCFCFF"/>
        <color rgb="FF63BE7B"/>
      </colorScale>
    </cfRule>
  </conditionalFormatting>
  <conditionalFormatting sqref="L21">
    <cfRule type="colorScale" priority="186">
      <colorScale>
        <cfvo type="min"/>
        <cfvo type="percentile" val="50"/>
        <cfvo type="max"/>
        <color rgb="FFF8696B"/>
        <color rgb="FFFCFCFF"/>
        <color rgb="FF63BE7B"/>
      </colorScale>
    </cfRule>
  </conditionalFormatting>
  <conditionalFormatting sqref="I21">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CFCFF"/>
        <color rgb="FF63BE7B"/>
      </colorScale>
    </cfRule>
  </conditionalFormatting>
  <conditionalFormatting sqref="I21">
    <cfRule type="colorScale" priority="148">
      <colorScale>
        <cfvo type="min"/>
        <cfvo type="percentile" val="50"/>
        <cfvo type="max"/>
        <color rgb="FFF8696B"/>
        <color rgb="FFFCFCFF"/>
        <color rgb="FF63BE7B"/>
      </colorScale>
    </cfRule>
  </conditionalFormatting>
  <conditionalFormatting sqref="I21">
    <cfRule type="colorScale" priority="112">
      <colorScale>
        <cfvo type="min"/>
        <cfvo type="percentile" val="50"/>
        <cfvo type="max"/>
        <color rgb="FFF8696B"/>
        <color rgb="FFFCFCFF"/>
        <color rgb="FF5A8AC6"/>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O21">
    <cfRule type="colorScale" priority="138">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O21">
    <cfRule type="colorScale" priority="102">
      <colorScale>
        <cfvo type="min"/>
        <cfvo type="percentile" val="50"/>
        <cfvo type="max"/>
        <color rgb="FF63BE7B"/>
        <color rgb="FFFCFCFF"/>
        <color rgb="FFF8696B"/>
      </colorScale>
    </cfRule>
  </conditionalFormatting>
  <conditionalFormatting sqref="O21">
    <cfRule type="colorScale" priority="87">
      <colorScale>
        <cfvo type="min"/>
        <cfvo type="percentile" val="50"/>
        <cfvo type="max"/>
        <color rgb="FF63BE7B"/>
        <color rgb="FFFCFCFF"/>
        <color rgb="FFF8696B"/>
      </colorScale>
    </cfRule>
  </conditionalFormatting>
  <conditionalFormatting sqref="O21">
    <cfRule type="colorScale" priority="116">
      <colorScale>
        <cfvo type="min"/>
        <cfvo type="percentile" val="50"/>
        <cfvo type="max"/>
        <color rgb="FF63BE7B"/>
        <color rgb="FFFCFCFF"/>
        <color rgb="FFF8696B"/>
      </colorScale>
    </cfRule>
  </conditionalFormatting>
  <conditionalFormatting sqref="P21">
    <cfRule type="colorScale" priority="140">
      <colorScale>
        <cfvo type="min"/>
        <cfvo type="percentile" val="50"/>
        <cfvo type="max"/>
        <color rgb="FF63BE7B"/>
        <color rgb="FFFCFCFF"/>
        <color rgb="FFF8696B"/>
      </colorScale>
    </cfRule>
  </conditionalFormatting>
  <conditionalFormatting sqref="P21">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21">
    <cfRule type="colorScale" priority="86">
      <colorScale>
        <cfvo type="min"/>
        <cfvo type="percentile" val="50"/>
        <cfvo type="max"/>
        <color rgb="FF63BE7B"/>
        <color rgb="FFFCFCFF"/>
        <color rgb="FFF8696B"/>
      </colorScale>
    </cfRule>
  </conditionalFormatting>
  <conditionalFormatting sqref="P21">
    <cfRule type="colorScale" priority="117">
      <colorScale>
        <cfvo type="min"/>
        <cfvo type="percentile" val="50"/>
        <cfvo type="max"/>
        <color rgb="FF63BE7B"/>
        <color rgb="FFFCFCFF"/>
        <color rgb="FFF8696B"/>
      </colorScale>
    </cfRule>
  </conditionalFormatting>
  <conditionalFormatting sqref="Q21">
    <cfRule type="colorScale" priority="141">
      <colorScale>
        <cfvo type="min"/>
        <cfvo type="percentile" val="50"/>
        <cfvo type="max"/>
        <color rgb="FFF8696B"/>
        <color rgb="FFFCFCFF"/>
        <color rgb="FF63BE7B"/>
      </colorScale>
    </cfRule>
  </conditionalFormatting>
  <conditionalFormatting sqref="Q21">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Q21">
    <cfRule type="colorScale" priority="85">
      <colorScale>
        <cfvo type="min"/>
        <cfvo type="percentile" val="50"/>
        <cfvo type="max"/>
        <color rgb="FFF8696B"/>
        <color rgb="FFFCFCFF"/>
        <color rgb="FF63BE7B"/>
      </colorScale>
    </cfRule>
  </conditionalFormatting>
  <conditionalFormatting sqref="Q21">
    <cfRule type="colorScale" priority="118">
      <colorScale>
        <cfvo type="min"/>
        <cfvo type="max"/>
        <color rgb="FFFCFCFF"/>
        <color rgb="FF63BE7B"/>
      </colorScale>
    </cfRule>
    <cfRule type="colorScale" priority="119">
      <colorScale>
        <cfvo type="min"/>
        <cfvo type="max"/>
        <color rgb="FFFFEF9C"/>
        <color rgb="FF63BE7B"/>
      </colorScale>
    </cfRule>
  </conditionalFormatting>
  <conditionalFormatting sqref="Q21:U21 W21">
    <cfRule type="colorScale" priority="90">
      <colorScale>
        <cfvo type="min"/>
        <cfvo type="max"/>
        <color rgb="FFFFEF9C"/>
        <color rgb="FF63BE7B"/>
      </colorScale>
    </cfRule>
  </conditionalFormatting>
  <conditionalFormatting sqref="R21">
    <cfRule type="colorScale" priority="84">
      <colorScale>
        <cfvo type="min"/>
        <cfvo type="max"/>
        <color rgb="FFFCFCFF"/>
        <color rgb="FF63BE7B"/>
      </colorScale>
    </cfRule>
  </conditionalFormatting>
  <conditionalFormatting sqref="R21:S21">
    <cfRule type="colorScale" priority="142">
      <colorScale>
        <cfvo type="min"/>
        <cfvo type="max"/>
        <color rgb="FFFCFCFF"/>
        <color rgb="FF63BE7B"/>
      </colorScale>
    </cfRule>
  </conditionalFormatting>
  <conditionalFormatting sqref="R21:S21">
    <cfRule type="colorScale" priority="153">
      <colorScale>
        <cfvo type="min"/>
        <cfvo type="max"/>
        <color rgb="FFFCFCFF"/>
        <color rgb="FF63BE7B"/>
      </colorScale>
    </cfRule>
  </conditionalFormatting>
  <conditionalFormatting sqref="R21:S21">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R21:S21">
    <cfRule type="colorScale" priority="120">
      <colorScale>
        <cfvo type="min"/>
        <cfvo type="max"/>
        <color rgb="FFFCFCFF"/>
        <color rgb="FF63BE7B"/>
      </colorScale>
    </cfRule>
    <cfRule type="colorScale" priority="121">
      <colorScale>
        <cfvo type="min"/>
        <cfvo type="max"/>
        <color rgb="FFFFEF9C"/>
        <color rgb="FF63BE7B"/>
      </colorScale>
    </cfRule>
  </conditionalFormatting>
  <conditionalFormatting sqref="S21">
    <cfRule type="colorScale" priority="83">
      <colorScale>
        <cfvo type="min"/>
        <cfvo type="max"/>
        <color rgb="FFFCFCFF"/>
        <color rgb="FF63BE7B"/>
      </colorScale>
    </cfRule>
  </conditionalFormatting>
  <conditionalFormatting sqref="T21">
    <cfRule type="colorScale" priority="143">
      <colorScale>
        <cfvo type="min"/>
        <cfvo type="max"/>
        <color rgb="FFFCFCFF"/>
        <color rgb="FF63BE7B"/>
      </colorScale>
    </cfRule>
  </conditionalFormatting>
  <conditionalFormatting sqref="T21">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T21">
    <cfRule type="colorScale" priority="82">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T21">
    <cfRule type="colorScale" priority="122">
      <colorScale>
        <cfvo type="min"/>
        <cfvo type="max"/>
        <color rgb="FFFCFCFF"/>
        <color rgb="FF63BE7B"/>
      </colorScale>
    </cfRule>
    <cfRule type="colorScale" priority="123">
      <colorScale>
        <cfvo type="min"/>
        <cfvo type="max"/>
        <color rgb="FFFFEF9C"/>
        <color rgb="FF63BE7B"/>
      </colorScale>
    </cfRule>
  </conditionalFormatting>
  <conditionalFormatting sqref="U21 W21">
    <cfRule type="colorScale" priority="91">
      <colorScale>
        <cfvo type="min"/>
        <cfvo type="max"/>
        <color rgb="FFFFEF9C"/>
        <color rgb="FF63BE7B"/>
      </colorScale>
    </cfRule>
    <cfRule type="colorScale" priority="92">
      <colorScale>
        <cfvo type="min"/>
        <cfvo type="max"/>
        <color rgb="FFFFEF9C"/>
        <color rgb="FF63BE7B"/>
      </colorScale>
    </cfRule>
  </conditionalFormatting>
  <conditionalFormatting sqref="U21">
    <cfRule type="colorScale" priority="144">
      <colorScale>
        <cfvo type="min"/>
        <cfvo type="max"/>
        <color rgb="FFFCFCFF"/>
        <color rgb="FF63BE7B"/>
      </colorScale>
    </cfRule>
  </conditionalFormatting>
  <conditionalFormatting sqref="U21">
    <cfRule type="colorScale" priority="156">
      <colorScale>
        <cfvo type="min"/>
        <cfvo type="percentile" val="50"/>
        <cfvo type="max"/>
        <color rgb="FFF8696B"/>
        <color rgb="FFFCFCFF"/>
        <color rgb="FF63BE7B"/>
      </colorScale>
    </cfRule>
  </conditionalFormatting>
  <conditionalFormatting sqref="U21">
    <cfRule type="colorScale" priority="81">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U21">
    <cfRule type="colorScale" priority="124">
      <colorScale>
        <cfvo type="min"/>
        <cfvo type="max"/>
        <color rgb="FFFCFCFF"/>
        <color rgb="FF63BE7B"/>
      </colorScale>
    </cfRule>
  </conditionalFormatting>
  <conditionalFormatting sqref="V21">
    <cfRule type="colorScale" priority="76">
      <colorScale>
        <cfvo type="min"/>
        <cfvo type="max"/>
        <color rgb="FFFFEF9C"/>
        <color rgb="FF63BE7B"/>
      </colorScale>
    </cfRule>
  </conditionalFormatting>
  <conditionalFormatting sqref="V21">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max"/>
        <color rgb="FF63BE7B"/>
        <color rgb="FFFCFCFF"/>
      </colorScale>
    </cfRule>
    <cfRule type="colorScale" priority="75">
      <colorScale>
        <cfvo type="min"/>
        <cfvo type="percentile" val="50"/>
        <cfvo type="max"/>
        <color rgb="FF63BE7B"/>
        <color rgb="FFFCFCFF"/>
        <color rgb="FFF8696B"/>
      </colorScale>
    </cfRule>
    <cfRule type="colorScale" priority="77">
      <colorScale>
        <cfvo type="min"/>
        <cfvo type="max"/>
        <color rgb="FFFFEF9C"/>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onditionalFormatting>
  <conditionalFormatting sqref="W21">
    <cfRule type="colorScale" priority="145">
      <colorScale>
        <cfvo type="min"/>
        <cfvo type="percentile" val="50"/>
        <cfvo type="max"/>
        <color rgb="FF63BE7B"/>
        <color rgb="FFFCFCFF"/>
        <color rgb="FFF8696B"/>
      </colorScale>
    </cfRule>
    <cfRule type="colorScale" priority="146">
      <colorScale>
        <cfvo type="min"/>
        <cfvo type="max"/>
        <color rgb="FF63BE7B"/>
        <color rgb="FFFCFCFF"/>
      </colorScale>
    </cfRule>
  </conditionalFormatting>
  <conditionalFormatting sqref="W21">
    <cfRule type="colorScale" priority="157">
      <colorScale>
        <cfvo type="min"/>
        <cfvo type="percentile" val="50"/>
        <cfvo type="max"/>
        <color rgb="FF63BE7B"/>
        <color rgb="FFFCFCFF"/>
        <color rgb="FFF8696B"/>
      </colorScale>
    </cfRule>
  </conditionalFormatting>
  <conditionalFormatting sqref="W21">
    <cfRule type="colorScale" priority="80">
      <colorScale>
        <cfvo type="min"/>
        <cfvo type="percentile" val="50"/>
        <cfvo type="max"/>
        <color rgb="FF63BE7B"/>
        <color rgb="FFFCFCFF"/>
        <color rgb="FFF8696B"/>
      </colorScale>
    </cfRule>
  </conditionalFormatting>
  <conditionalFormatting sqref="W21">
    <cfRule type="colorScale" priority="125">
      <colorScale>
        <cfvo type="min"/>
        <cfvo type="percentile" val="50"/>
        <cfvo type="max"/>
        <color rgb="FF63BE7B"/>
        <color rgb="FFFCFCFF"/>
        <color rgb="FFF8696B"/>
      </colorScale>
    </cfRule>
    <cfRule type="colorScale" priority="126">
      <colorScale>
        <cfvo type="min"/>
        <cfvo type="max"/>
        <color rgb="FF63BE7B"/>
        <color rgb="FFFCFCFF"/>
      </colorScale>
    </cfRule>
  </conditionalFormatting>
  <conditionalFormatting sqref="D21">
    <cfRule type="colorScale" priority="191">
      <colorScale>
        <cfvo type="min"/>
        <cfvo type="percentile" val="50"/>
        <cfvo type="max"/>
        <color rgb="FFF8696B"/>
        <color rgb="FFFCFCFF"/>
        <color rgb="FF63BE7B"/>
      </colorScale>
    </cfRule>
  </conditionalFormatting>
  <conditionalFormatting sqref="I21">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K21">
    <cfRule type="colorScale" priority="194">
      <colorScale>
        <cfvo type="min"/>
        <cfvo type="percentile" val="50"/>
        <cfvo type="max"/>
        <color rgb="FFF8696B"/>
        <color rgb="FFFCFCFF"/>
        <color rgb="FF63BE7B"/>
      </colorScale>
    </cfRule>
  </conditionalFormatting>
  <conditionalFormatting sqref="L21">
    <cfRule type="colorScale" priority="195">
      <colorScale>
        <cfvo type="min"/>
        <cfvo type="percentile" val="50"/>
        <cfvo type="max"/>
        <color rgb="FFF8696B"/>
        <color rgb="FFFCFCFF"/>
        <color rgb="FF63BE7B"/>
      </colorScale>
    </cfRule>
  </conditionalFormatting>
  <conditionalFormatting sqref="P21">
    <cfRule type="colorScale" priority="196">
      <colorScale>
        <cfvo type="min"/>
        <cfvo type="percentile" val="50"/>
        <cfvo type="max"/>
        <color rgb="FF63BE7B"/>
        <color rgb="FFFCFCFF"/>
        <color rgb="FFF8696B"/>
      </colorScale>
    </cfRule>
  </conditionalFormatting>
  <conditionalFormatting sqref="Q21">
    <cfRule type="colorScale" priority="197">
      <colorScale>
        <cfvo type="min"/>
        <cfvo type="percentile" val="50"/>
        <cfvo type="max"/>
        <color rgb="FFF8696B"/>
        <color rgb="FFFCFCFF"/>
        <color rgb="FF63BE7B"/>
      </colorScale>
    </cfRule>
  </conditionalFormatting>
  <conditionalFormatting sqref="R21">
    <cfRule type="colorScale" priority="198">
      <colorScale>
        <cfvo type="min"/>
        <cfvo type="max"/>
        <color rgb="FFFCFCFF"/>
        <color rgb="FF63BE7B"/>
      </colorScale>
    </cfRule>
  </conditionalFormatting>
  <conditionalFormatting sqref="S21">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onditionalFormatting>
  <conditionalFormatting sqref="T21">
    <cfRule type="colorScale" priority="201">
      <colorScale>
        <cfvo type="min"/>
        <cfvo type="max"/>
        <color rgb="FFFCFCFF"/>
        <color rgb="FF63BE7B"/>
      </colorScale>
    </cfRule>
  </conditionalFormatting>
  <conditionalFormatting sqref="V21">
    <cfRule type="colorScale" priority="202">
      <colorScale>
        <cfvo type="min"/>
        <cfvo type="percentile" val="50"/>
        <cfvo type="max"/>
        <color rgb="FF63BE7B"/>
        <color rgb="FFFCFCFF"/>
        <color rgb="FFF8696B"/>
      </colorScale>
    </cfRule>
  </conditionalFormatting>
  <conditionalFormatting sqref="W21">
    <cfRule type="colorScale" priority="203">
      <colorScale>
        <cfvo type="min"/>
        <cfvo type="percentile" val="50"/>
        <cfvo type="max"/>
        <color rgb="FF63BE7B"/>
        <color rgb="FFFCFCFF"/>
        <color rgb="FFF8696B"/>
      </colorScale>
    </cfRule>
  </conditionalFormatting>
  <conditionalFormatting sqref="H21">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21">
    <cfRule type="colorScale" priority="206">
      <colorScale>
        <cfvo type="min"/>
        <cfvo type="percentile" val="50"/>
        <cfvo type="max"/>
        <color rgb="FFF8696B"/>
        <color rgb="FFFCFCFF"/>
        <color rgb="FF63BE7B"/>
      </colorScale>
    </cfRule>
  </conditionalFormatting>
  <conditionalFormatting sqref="S21">
    <cfRule type="colorScale" priority="207">
      <colorScale>
        <cfvo type="min"/>
        <cfvo type="percentile" val="50"/>
        <cfvo type="max"/>
        <color rgb="FFF8696B"/>
        <color rgb="FFFCFCFF"/>
        <color rgb="FF63BE7B"/>
      </colorScale>
    </cfRule>
  </conditionalFormatting>
  <conditionalFormatting sqref="D21">
    <cfRule type="colorScale" priority="208">
      <colorScale>
        <cfvo type="min"/>
        <cfvo type="percentile" val="50"/>
        <cfvo type="max"/>
        <color rgb="FFF8696B"/>
        <color rgb="FFFCFCFF"/>
        <color rgb="FF63BE7B"/>
      </colorScale>
    </cfRule>
  </conditionalFormatting>
  <conditionalFormatting sqref="E21">
    <cfRule type="colorScale" priority="209">
      <colorScale>
        <cfvo type="min"/>
        <cfvo type="max"/>
        <color rgb="FFFCFCFF"/>
        <color rgb="FF63BE7B"/>
      </colorScale>
    </cfRule>
  </conditionalFormatting>
  <conditionalFormatting sqref="F21">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1">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onditionalFormatting>
  <conditionalFormatting sqref="H21">
    <cfRule type="colorScale" priority="214">
      <colorScale>
        <cfvo type="min"/>
        <cfvo type="percentile" val="50"/>
        <cfvo type="max"/>
        <color rgb="FFF8696B"/>
        <color rgb="FFFCFCFF"/>
        <color rgb="FF63BE7B"/>
      </colorScale>
    </cfRule>
  </conditionalFormatting>
  <conditionalFormatting sqref="I21">
    <cfRule type="colorScale" priority="215">
      <colorScale>
        <cfvo type="min"/>
        <cfvo type="percentile" val="50"/>
        <cfvo type="max"/>
        <color rgb="FFF8696B"/>
        <color rgb="FFFCFCFF"/>
        <color rgb="FF63BE7B"/>
      </colorScale>
    </cfRule>
  </conditionalFormatting>
  <conditionalFormatting sqref="K21">
    <cfRule type="colorScale" priority="216">
      <colorScale>
        <cfvo type="min"/>
        <cfvo type="percentile" val="50"/>
        <cfvo type="max"/>
        <color rgb="FFF8696B"/>
        <color rgb="FFFCFCFF"/>
        <color rgb="FF63BE7B"/>
      </colorScale>
    </cfRule>
  </conditionalFormatting>
  <conditionalFormatting sqref="L21">
    <cfRule type="colorScale" priority="217">
      <colorScale>
        <cfvo type="min"/>
        <cfvo type="percentile" val="50"/>
        <cfvo type="max"/>
        <color rgb="FFF8696B"/>
        <color rgb="FFFCFCFF"/>
        <color rgb="FF63BE7B"/>
      </colorScale>
    </cfRule>
  </conditionalFormatting>
  <conditionalFormatting sqref="O21">
    <cfRule type="colorScale" priority="218">
      <colorScale>
        <cfvo type="min"/>
        <cfvo type="percentile" val="50"/>
        <cfvo type="max"/>
        <color rgb="FF63BE7B"/>
        <color rgb="FFFCFCFF"/>
        <color rgb="FFF8696B"/>
      </colorScale>
    </cfRule>
  </conditionalFormatting>
  <conditionalFormatting sqref="P21">
    <cfRule type="colorScale" priority="219">
      <colorScale>
        <cfvo type="min"/>
        <cfvo type="percentile" val="50"/>
        <cfvo type="max"/>
        <color rgb="FF63BE7B"/>
        <color rgb="FFFCFCFF"/>
        <color rgb="FFF8696B"/>
      </colorScale>
    </cfRule>
  </conditionalFormatting>
  <conditionalFormatting sqref="Q21">
    <cfRule type="colorScale" priority="220">
      <colorScale>
        <cfvo type="min"/>
        <cfvo type="percentile" val="50"/>
        <cfvo type="max"/>
        <color rgb="FFF8696B"/>
        <color rgb="FFFCFCFF"/>
        <color rgb="FF63BE7B"/>
      </colorScale>
    </cfRule>
  </conditionalFormatting>
  <conditionalFormatting sqref="R21">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T21">
    <cfRule type="colorScale" priority="223">
      <colorScale>
        <cfvo type="min"/>
        <cfvo type="percentile" val="50"/>
        <cfvo type="max"/>
        <color rgb="FFF8696B"/>
        <color rgb="FFFCFCFF"/>
        <color rgb="FF63BE7B"/>
      </colorScale>
    </cfRule>
  </conditionalFormatting>
  <conditionalFormatting sqref="U21">
    <cfRule type="colorScale" priority="224">
      <colorScale>
        <cfvo type="min"/>
        <cfvo type="percentile" val="50"/>
        <cfvo type="max"/>
        <color rgb="FFF8696B"/>
        <color rgb="FFFCFCFF"/>
        <color rgb="FF63BE7B"/>
      </colorScale>
    </cfRule>
  </conditionalFormatting>
  <conditionalFormatting sqref="V21">
    <cfRule type="colorScale" priority="225">
      <colorScale>
        <cfvo type="min"/>
        <cfvo type="percentile" val="50"/>
        <cfvo type="max"/>
        <color rgb="FF63BE7B"/>
        <color rgb="FFFCFCFF"/>
        <color rgb="FFF8696B"/>
      </colorScale>
    </cfRule>
  </conditionalFormatting>
  <conditionalFormatting sqref="W21">
    <cfRule type="colorScale" priority="226">
      <colorScale>
        <cfvo type="min"/>
        <cfvo type="percentile" val="50"/>
        <cfvo type="max"/>
        <color rgb="FF63BE7B"/>
        <color rgb="FFFCFCFF"/>
        <color rgb="FFF8696B"/>
      </colorScale>
    </cfRule>
  </conditionalFormatting>
  <conditionalFormatting sqref="G21">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1">
    <cfRule type="colorScale" priority="229">
      <colorScale>
        <cfvo type="min"/>
        <cfvo type="max"/>
        <color rgb="FFFCFCFF"/>
        <color rgb="FF63BE7B"/>
      </colorScale>
    </cfRule>
    <cfRule type="colorScale" priority="230">
      <colorScale>
        <cfvo type="min"/>
        <cfvo type="percentile" val="50"/>
        <cfvo type="max"/>
        <color rgb="FFF8696B"/>
        <color rgb="FFFCFCFF"/>
        <color rgb="FF63BE7B"/>
      </colorScale>
    </cfRule>
  </conditionalFormatting>
  <conditionalFormatting sqref="F21">
    <cfRule type="colorScale" priority="231">
      <colorScale>
        <cfvo type="min"/>
        <cfvo type="max"/>
        <color rgb="FFFCFCFF"/>
        <color rgb="FF63BE7B"/>
      </colorScale>
    </cfRule>
  </conditionalFormatting>
  <conditionalFormatting sqref="H21">
    <cfRule type="colorScale" priority="232">
      <colorScale>
        <cfvo type="min"/>
        <cfvo type="max"/>
        <color rgb="FFFCFCFF"/>
        <color rgb="FF63BE7B"/>
      </colorScale>
    </cfRule>
  </conditionalFormatting>
  <conditionalFormatting sqref="I21">
    <cfRule type="colorScale" priority="233">
      <colorScale>
        <cfvo type="min"/>
        <cfvo type="max"/>
        <color rgb="FFFCFCFF"/>
        <color rgb="FF63BE7B"/>
      </colorScale>
    </cfRule>
  </conditionalFormatting>
  <conditionalFormatting sqref="K21">
    <cfRule type="colorScale" priority="234">
      <colorScale>
        <cfvo type="min"/>
        <cfvo type="max"/>
        <color rgb="FFFCFCFF"/>
        <color rgb="FF63BE7B"/>
      </colorScale>
    </cfRule>
  </conditionalFormatting>
  <conditionalFormatting sqref="L21">
    <cfRule type="colorScale" priority="235">
      <colorScale>
        <cfvo type="min"/>
        <cfvo type="max"/>
        <color rgb="FFFCFCFF"/>
        <color rgb="FF63BE7B"/>
      </colorScale>
    </cfRule>
  </conditionalFormatting>
  <conditionalFormatting sqref="G21">
    <cfRule type="colorScale" priority="236">
      <colorScale>
        <cfvo type="min"/>
        <cfvo type="max"/>
        <color rgb="FFFCFCFF"/>
        <color rgb="FF63BE7B"/>
      </colorScale>
    </cfRule>
  </conditionalFormatting>
  <conditionalFormatting sqref="D21">
    <cfRule type="colorScale" priority="237">
      <colorScale>
        <cfvo type="min"/>
        <cfvo type="percentile" val="50"/>
        <cfvo type="max"/>
        <color rgb="FFF8696B"/>
        <color rgb="FFFCFCFF"/>
        <color rgb="FF63BE7B"/>
      </colorScale>
    </cfRule>
  </conditionalFormatting>
  <conditionalFormatting sqref="G21">
    <cfRule type="colorScale" priority="238">
      <colorScale>
        <cfvo type="min"/>
        <cfvo type="max"/>
        <color rgb="FFFCFCFF"/>
        <color rgb="FF63BE7B"/>
      </colorScale>
    </cfRule>
  </conditionalFormatting>
  <conditionalFormatting sqref="O21">
    <cfRule type="colorScale" priority="239">
      <colorScale>
        <cfvo type="min"/>
        <cfvo type="percentile" val="50"/>
        <cfvo type="max"/>
        <color rgb="FF63BE7B"/>
        <color rgb="FFFCFCFF"/>
        <color rgb="FFF8696B"/>
      </colorScale>
    </cfRule>
  </conditionalFormatting>
  <conditionalFormatting sqref="P21">
    <cfRule type="colorScale" priority="240">
      <colorScale>
        <cfvo type="min"/>
        <cfvo type="percentile" val="50"/>
        <cfvo type="max"/>
        <color rgb="FF63BE7B"/>
        <color rgb="FFFCFCFF"/>
        <color rgb="FFF8696B"/>
      </colorScale>
    </cfRule>
  </conditionalFormatting>
  <conditionalFormatting sqref="Q21">
    <cfRule type="colorScale" priority="241">
      <colorScale>
        <cfvo type="min"/>
        <cfvo type="percentile" val="50"/>
        <cfvo type="max"/>
        <color rgb="FFF8696B"/>
        <color rgb="FFFCFCFF"/>
        <color rgb="FF63BE7B"/>
      </colorScale>
    </cfRule>
  </conditionalFormatting>
  <conditionalFormatting sqref="R21">
    <cfRule type="colorScale" priority="242">
      <colorScale>
        <cfvo type="min"/>
        <cfvo type="max"/>
        <color rgb="FFFCFCFF"/>
        <color rgb="FF63BE7B"/>
      </colorScale>
    </cfRule>
  </conditionalFormatting>
  <conditionalFormatting sqref="S21">
    <cfRule type="colorScale" priority="243">
      <colorScale>
        <cfvo type="min"/>
        <cfvo type="max"/>
        <color rgb="FFFCFCFF"/>
        <color rgb="FF63BE7B"/>
      </colorScale>
    </cfRule>
  </conditionalFormatting>
  <conditionalFormatting sqref="T21">
    <cfRule type="colorScale" priority="244">
      <colorScale>
        <cfvo type="min"/>
        <cfvo type="max"/>
        <color rgb="FFFCFCFF"/>
        <color rgb="FF63BE7B"/>
      </colorScale>
    </cfRule>
  </conditionalFormatting>
  <conditionalFormatting sqref="U21">
    <cfRule type="colorScale" priority="245">
      <colorScale>
        <cfvo type="min"/>
        <cfvo type="percentile" val="50"/>
        <cfvo type="max"/>
        <color rgb="FFF8696B"/>
        <color rgb="FFFCFCFF"/>
        <color rgb="FF63BE7B"/>
      </colorScale>
    </cfRule>
  </conditionalFormatting>
  <conditionalFormatting sqref="V21">
    <cfRule type="colorScale" priority="246">
      <colorScale>
        <cfvo type="min"/>
        <cfvo type="percentile" val="50"/>
        <cfvo type="max"/>
        <color rgb="FF63BE7B"/>
        <color rgb="FFFCFCFF"/>
        <color rgb="FFF8696B"/>
      </colorScale>
    </cfRule>
  </conditionalFormatting>
  <conditionalFormatting sqref="W21">
    <cfRule type="colorScale" priority="247">
      <colorScale>
        <cfvo type="min"/>
        <cfvo type="percentile" val="50"/>
        <cfvo type="max"/>
        <color rgb="FF63BE7B"/>
        <color rgb="FFFCFCFF"/>
        <color rgb="FFF8696B"/>
      </colorScale>
    </cfRule>
  </conditionalFormatting>
  <conditionalFormatting sqref="D21">
    <cfRule type="colorScale" priority="248">
      <colorScale>
        <cfvo type="min"/>
        <cfvo type="percentile" val="50"/>
        <cfvo type="max"/>
        <color rgb="FFF8696B"/>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P21">
    <cfRule type="colorScale" priority="250">
      <colorScale>
        <cfvo type="min"/>
        <cfvo type="percentile" val="50"/>
        <cfvo type="max"/>
        <color rgb="FF63BE7B"/>
        <color rgb="FFFCFCFF"/>
        <color rgb="FFF8696B"/>
      </colorScale>
    </cfRule>
  </conditionalFormatting>
  <conditionalFormatting sqref="Q21">
    <cfRule type="colorScale" priority="251">
      <colorScale>
        <cfvo type="min"/>
        <cfvo type="percentile" val="50"/>
        <cfvo type="max"/>
        <color rgb="FFF8696B"/>
        <color rgb="FFFCFCFF"/>
        <color rgb="FF63BE7B"/>
      </colorScale>
    </cfRule>
  </conditionalFormatting>
  <conditionalFormatting sqref="R21">
    <cfRule type="colorScale" priority="252">
      <colorScale>
        <cfvo type="min"/>
        <cfvo type="max"/>
        <color rgb="FFFCFCFF"/>
        <color rgb="FF63BE7B"/>
      </colorScale>
    </cfRule>
  </conditionalFormatting>
  <conditionalFormatting sqref="S21">
    <cfRule type="colorScale" priority="253">
      <colorScale>
        <cfvo type="min"/>
        <cfvo type="max"/>
        <color rgb="FFFCFCFF"/>
        <color rgb="FF63BE7B"/>
      </colorScale>
    </cfRule>
  </conditionalFormatting>
  <conditionalFormatting sqref="T21">
    <cfRule type="colorScale" priority="254">
      <colorScale>
        <cfvo type="min"/>
        <cfvo type="max"/>
        <color rgb="FFFCFCFF"/>
        <color rgb="FF63BE7B"/>
      </colorScale>
    </cfRule>
  </conditionalFormatting>
  <conditionalFormatting sqref="V21">
    <cfRule type="colorScale" priority="255">
      <colorScale>
        <cfvo type="min"/>
        <cfvo type="percentile" val="50"/>
        <cfvo type="max"/>
        <color rgb="FF63BE7B"/>
        <color rgb="FFFCFCFF"/>
        <color rgb="FFF8696B"/>
      </colorScale>
    </cfRule>
  </conditionalFormatting>
  <conditionalFormatting sqref="W21">
    <cfRule type="colorScale" priority="256">
      <colorScale>
        <cfvo type="min"/>
        <cfvo type="percentile" val="50"/>
        <cfvo type="max"/>
        <color rgb="FF63BE7B"/>
        <color rgb="FFFCFCFF"/>
        <color rgb="FFF8696B"/>
      </colorScale>
    </cfRule>
  </conditionalFormatting>
  <conditionalFormatting sqref="O21">
    <cfRule type="colorScale" priority="257">
      <colorScale>
        <cfvo type="min"/>
        <cfvo type="percentile" val="50"/>
        <cfvo type="max"/>
        <color rgb="FF63BE7B"/>
        <color rgb="FFFCFCFF"/>
        <color rgb="FFF8696B"/>
      </colorScale>
    </cfRule>
  </conditionalFormatting>
  <conditionalFormatting sqref="D21">
    <cfRule type="colorScale" priority="258">
      <colorScale>
        <cfvo type="min"/>
        <cfvo type="percentile" val="50"/>
        <cfvo type="max"/>
        <color rgb="FFF8696B"/>
        <color rgb="FFFCFCFF"/>
        <color rgb="FF63BE7B"/>
      </colorScale>
    </cfRule>
  </conditionalFormatting>
  <conditionalFormatting sqref="G21">
    <cfRule type="colorScale" priority="259">
      <colorScale>
        <cfvo type="min"/>
        <cfvo type="max"/>
        <color rgb="FFFCFCFF"/>
        <color rgb="FF63BE7B"/>
      </colorScale>
    </cfRule>
  </conditionalFormatting>
  <conditionalFormatting sqref="O21">
    <cfRule type="colorScale" priority="260">
      <colorScale>
        <cfvo type="min"/>
        <cfvo type="percentile" val="50"/>
        <cfvo type="max"/>
        <color rgb="FF63BE7B"/>
        <color rgb="FFFCFCFF"/>
        <color rgb="FFF8696B"/>
      </colorScale>
    </cfRule>
    <cfRule type="colorScale" priority="261">
      <colorScale>
        <cfvo type="min"/>
        <cfvo type="max"/>
        <color rgb="FFFCFCFF"/>
        <color rgb="FF63BE7B"/>
      </colorScale>
    </cfRule>
  </conditionalFormatting>
  <conditionalFormatting sqref="P21">
    <cfRule type="colorScale" priority="262">
      <colorScale>
        <cfvo type="min"/>
        <cfvo type="percentile" val="50"/>
        <cfvo type="max"/>
        <color rgb="FF63BE7B"/>
        <color rgb="FFFCFCFF"/>
        <color rgb="FFF8696B"/>
      </colorScale>
    </cfRule>
  </conditionalFormatting>
  <conditionalFormatting sqref="Q21">
    <cfRule type="colorScale" priority="263">
      <colorScale>
        <cfvo type="min"/>
        <cfvo type="percentile" val="50"/>
        <cfvo type="max"/>
        <color rgb="FFF8696B"/>
        <color rgb="FFFCFCFF"/>
        <color rgb="FF63BE7B"/>
      </colorScale>
    </cfRule>
  </conditionalFormatting>
  <conditionalFormatting sqref="R21">
    <cfRule type="colorScale" priority="264">
      <colorScale>
        <cfvo type="min"/>
        <cfvo type="max"/>
        <color rgb="FFFCFCFF"/>
        <color rgb="FF63BE7B"/>
      </colorScale>
    </cfRule>
  </conditionalFormatting>
  <conditionalFormatting sqref="S21">
    <cfRule type="colorScale" priority="265">
      <colorScale>
        <cfvo type="min"/>
        <cfvo type="max"/>
        <color rgb="FFFCFCFF"/>
        <color rgb="FF63BE7B"/>
      </colorScale>
    </cfRule>
  </conditionalFormatting>
  <conditionalFormatting sqref="T21">
    <cfRule type="colorScale" priority="266">
      <colorScale>
        <cfvo type="min"/>
        <cfvo type="max"/>
        <color rgb="FFFCFCFF"/>
        <color rgb="FF63BE7B"/>
      </colorScale>
    </cfRule>
  </conditionalFormatting>
  <conditionalFormatting sqref="U21">
    <cfRule type="colorScale" priority="267">
      <colorScale>
        <cfvo type="min"/>
        <cfvo type="percentile" val="50"/>
        <cfvo type="max"/>
        <color rgb="FFF8696B"/>
        <color rgb="FFFCFCFF"/>
        <color rgb="FF63BE7B"/>
      </colorScale>
    </cfRule>
  </conditionalFormatting>
  <conditionalFormatting sqref="V21">
    <cfRule type="colorScale" priority="268">
      <colorScale>
        <cfvo type="min"/>
        <cfvo type="percentile" val="50"/>
        <cfvo type="max"/>
        <color rgb="FF63BE7B"/>
        <color rgb="FFFCFCFF"/>
        <color rgb="FFF8696B"/>
      </colorScale>
    </cfRule>
  </conditionalFormatting>
  <conditionalFormatting sqref="W21">
    <cfRule type="colorScale" priority="269">
      <colorScale>
        <cfvo type="min"/>
        <cfvo type="percentile" val="50"/>
        <cfvo type="max"/>
        <color rgb="FF63BE7B"/>
        <color rgb="FFFCFCFF"/>
        <color rgb="FFF8696B"/>
      </colorScale>
    </cfRule>
  </conditionalFormatting>
  <conditionalFormatting sqref="O21">
    <cfRule type="colorScale" priority="270">
      <colorScale>
        <cfvo type="min"/>
        <cfvo type="percentile" val="50"/>
        <cfvo type="max"/>
        <color rgb="FF63BE7B"/>
        <color rgb="FFFCFCFF"/>
        <color rgb="FFF8696B"/>
      </colorScale>
    </cfRule>
  </conditionalFormatting>
  <conditionalFormatting sqref="S21">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onditionalFormatting>
  <conditionalFormatting sqref="T21">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U21">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D21">
    <cfRule type="colorScale" priority="71">
      <colorScale>
        <cfvo type="min"/>
        <cfvo type="percentile" val="50"/>
        <cfvo type="max"/>
        <color rgb="FFF8696B"/>
        <color rgb="FFFCFCFF"/>
        <color rgb="FF63BE7B"/>
      </colorScale>
    </cfRule>
  </conditionalFormatting>
  <conditionalFormatting sqref="E21">
    <cfRule type="colorScale" priority="277">
      <colorScale>
        <cfvo type="min"/>
        <cfvo type="max"/>
        <color rgb="FFFCFCFF"/>
        <color rgb="FF63BE7B"/>
      </colorScale>
    </cfRule>
  </conditionalFormatting>
  <conditionalFormatting sqref="F21">
    <cfRule type="colorScale" priority="278">
      <colorScale>
        <cfvo type="min"/>
        <cfvo type="max"/>
        <color rgb="FFFCFCFF"/>
        <color rgb="FF63BE7B"/>
      </colorScale>
    </cfRule>
  </conditionalFormatting>
  <conditionalFormatting sqref="G21">
    <cfRule type="colorScale" priority="70">
      <colorScale>
        <cfvo type="min"/>
        <cfvo type="max"/>
        <color rgb="FFFCFCFF"/>
        <color rgb="FF63BE7B"/>
      </colorScale>
    </cfRule>
  </conditionalFormatting>
  <conditionalFormatting sqref="H21">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I21">
    <cfRule type="colorScale" priority="281">
      <colorScale>
        <cfvo type="min"/>
        <cfvo type="max"/>
        <color rgb="FFFCFCFF"/>
        <color rgb="FF63BE7B"/>
      </colorScale>
    </cfRule>
  </conditionalFormatting>
  <conditionalFormatting sqref="K21">
    <cfRule type="colorScale" priority="282">
      <colorScale>
        <cfvo type="min"/>
        <cfvo type="max"/>
        <color rgb="FFFCFCFF"/>
        <color rgb="FF63BE7B"/>
      </colorScale>
    </cfRule>
  </conditionalFormatting>
  <conditionalFormatting sqref="L21">
    <cfRule type="colorScale" priority="283">
      <colorScale>
        <cfvo type="min"/>
        <cfvo type="max"/>
        <color rgb="FFFCFCFF"/>
        <color rgb="FF63BE7B"/>
      </colorScale>
    </cfRule>
  </conditionalFormatting>
  <conditionalFormatting sqref="O21">
    <cfRule type="colorScale" priority="25">
      <colorScale>
        <cfvo type="min"/>
        <cfvo type="percentile" val="50"/>
        <cfvo type="max"/>
        <color rgb="FF63BE7B"/>
        <color rgb="FFFCFCFF"/>
        <color rgb="FFF8696B"/>
      </colorScale>
    </cfRule>
    <cfRule type="colorScale" priority="284">
      <colorScale>
        <cfvo type="min"/>
        <cfvo type="max"/>
        <color rgb="FFFCFCFF"/>
        <color rgb="FF63BE7B"/>
      </colorScale>
    </cfRule>
  </conditionalFormatting>
  <conditionalFormatting sqref="P21">
    <cfRule type="colorScale" priority="24">
      <colorScale>
        <cfvo type="min"/>
        <cfvo type="percentile" val="50"/>
        <cfvo type="max"/>
        <color rgb="FF63BE7B"/>
        <color rgb="FFFCFCFF"/>
        <color rgb="FFF8696B"/>
      </colorScale>
    </cfRule>
  </conditionalFormatting>
  <conditionalFormatting sqref="Q21">
    <cfRule type="colorScale" priority="23">
      <colorScale>
        <cfvo type="min"/>
        <cfvo type="percentile" val="50"/>
        <cfvo type="max"/>
        <color rgb="FFF8696B"/>
        <color rgb="FFFCFCFF"/>
        <color rgb="FF63BE7B"/>
      </colorScale>
    </cfRule>
  </conditionalFormatting>
  <conditionalFormatting sqref="R21">
    <cfRule type="colorScale" priority="22">
      <colorScale>
        <cfvo type="min"/>
        <cfvo type="max"/>
        <color rgb="FFFCFCFF"/>
        <color rgb="FF63BE7B"/>
      </colorScale>
    </cfRule>
  </conditionalFormatting>
  <conditionalFormatting sqref="S21">
    <cfRule type="colorScale" priority="21">
      <colorScale>
        <cfvo type="min"/>
        <cfvo type="max"/>
        <color rgb="FFFCFCFF"/>
        <color rgb="FF63BE7B"/>
      </colorScale>
    </cfRule>
  </conditionalFormatting>
  <conditionalFormatting sqref="T21">
    <cfRule type="colorScale" priority="20">
      <colorScale>
        <cfvo type="min"/>
        <cfvo type="max"/>
        <color rgb="FFFCFCFF"/>
        <color rgb="FF63BE7B"/>
      </colorScale>
    </cfRule>
  </conditionalFormatting>
  <conditionalFormatting sqref="U21">
    <cfRule type="colorScale" priority="1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V21">
    <cfRule type="colorScale" priority="18">
      <colorScale>
        <cfvo type="min"/>
        <cfvo type="percentile" val="50"/>
        <cfvo type="max"/>
        <color rgb="FF63BE7B"/>
        <color rgb="FFFCFCFF"/>
        <color rgb="FFF8696B"/>
      </colorScale>
    </cfRule>
  </conditionalFormatting>
  <conditionalFormatting sqref="W21">
    <cfRule type="colorScale" priority="17">
      <colorScale>
        <cfvo type="min"/>
        <cfvo type="percentile" val="50"/>
        <cfvo type="max"/>
        <color rgb="FF63BE7B"/>
        <color rgb="FFFCFCFF"/>
        <color rgb="FFF8696B"/>
      </colorScale>
    </cfRule>
  </conditionalFormatting>
  <conditionalFormatting sqref="J21">
    <cfRule type="colorScale" priority="61">
      <colorScale>
        <cfvo type="min"/>
        <cfvo type="max"/>
        <color rgb="FFFCFCFF"/>
        <color rgb="FF63BE7B"/>
      </colorScale>
    </cfRule>
  </conditionalFormatting>
  <conditionalFormatting sqref="J21">
    <cfRule type="colorScale" priority="57">
      <colorScale>
        <cfvo type="min"/>
        <cfvo type="max"/>
        <color rgb="FFFCFCFF"/>
        <color rgb="FF63BE7B"/>
      </colorScale>
    </cfRule>
  </conditionalFormatting>
  <conditionalFormatting sqref="J21">
    <cfRule type="colorScale" priority="55">
      <colorScale>
        <cfvo type="min"/>
        <cfvo type="max"/>
        <color rgb="FFFCFCFF"/>
        <color rgb="FF63BE7B"/>
      </colorScale>
    </cfRule>
  </conditionalFormatting>
  <conditionalFormatting sqref="J21">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onditionalFormatting>
  <conditionalFormatting sqref="J21">
    <cfRule type="colorScale" priority="54">
      <colorScale>
        <cfvo type="min"/>
        <cfvo type="max"/>
        <color rgb="FFFCFCFF"/>
        <color rgb="FF63BE7B"/>
      </colorScale>
    </cfRule>
    <cfRule type="colorScale" priority="60">
      <colorScale>
        <cfvo type="min"/>
        <cfvo type="percentile" val="50"/>
        <cfvo type="max"/>
        <color rgb="FFF8696B"/>
        <color rgb="FFFCFCFF"/>
        <color rgb="FF63BE7B"/>
      </colorScale>
    </cfRule>
  </conditionalFormatting>
  <conditionalFormatting sqref="J21">
    <cfRule type="colorScale" priority="56">
      <colorScale>
        <cfvo type="min"/>
        <cfvo type="max"/>
        <color rgb="FFFCFCFF"/>
        <color rgb="FF63BE7B"/>
      </colorScale>
    </cfRule>
  </conditionalFormatting>
  <conditionalFormatting sqref="J21">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J21">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J21">
    <cfRule type="colorScale" priority="66">
      <colorScale>
        <cfvo type="min"/>
        <cfvo type="max"/>
        <color rgb="FFFCFCFF"/>
        <color rgb="FF63BE7B"/>
      </colorScale>
    </cfRule>
  </conditionalFormatting>
  <conditionalFormatting sqref="J21">
    <cfRule type="colorScale" priority="67">
      <colorScale>
        <cfvo type="min"/>
        <cfvo type="max"/>
        <color rgb="FFFCFCFF"/>
        <color rgb="FF63BE7B"/>
      </colorScale>
    </cfRule>
  </conditionalFormatting>
  <conditionalFormatting sqref="J21">
    <cfRule type="colorScale" priority="68">
      <colorScale>
        <cfvo type="min"/>
        <cfvo type="max"/>
        <color rgb="FFFCFCFF"/>
        <color rgb="FF63BE7B"/>
      </colorScale>
    </cfRule>
  </conditionalFormatting>
  <conditionalFormatting sqref="J21">
    <cfRule type="colorScale" priority="69">
      <colorScale>
        <cfvo type="min"/>
        <cfvo type="max"/>
        <color rgb="FFFCFCFF"/>
        <color rgb="FF63BE7B"/>
      </colorScale>
    </cfRule>
  </conditionalFormatting>
  <conditionalFormatting sqref="J21">
    <cfRule type="colorScale" priority="53">
      <colorScale>
        <cfvo type="min"/>
        <cfvo type="max"/>
        <color rgb="FFFCFCFF"/>
        <color rgb="FF63BE7B"/>
      </colorScale>
    </cfRule>
  </conditionalFormatting>
  <conditionalFormatting sqref="M21">
    <cfRule type="colorScale" priority="44">
      <colorScale>
        <cfvo type="min"/>
        <cfvo type="max"/>
        <color rgb="FFFCFCFF"/>
        <color rgb="FF63BE7B"/>
      </colorScale>
    </cfRule>
  </conditionalFormatting>
  <conditionalFormatting sqref="M21:N21">
    <cfRule type="colorScale" priority="40">
      <colorScale>
        <cfvo type="min"/>
        <cfvo type="max"/>
        <color rgb="FFFCFCFF"/>
        <color rgb="FF63BE7B"/>
      </colorScale>
    </cfRule>
  </conditionalFormatting>
  <conditionalFormatting sqref="M21:N21">
    <cfRule type="colorScale" priority="38">
      <colorScale>
        <cfvo type="min"/>
        <cfvo type="max"/>
        <color rgb="FFFCFCFF"/>
        <color rgb="FF63BE7B"/>
      </colorScale>
    </cfRule>
  </conditionalFormatting>
  <conditionalFormatting sqref="M21:N21">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M21:N21">
    <cfRule type="colorScale" priority="37">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M21:N21">
    <cfRule type="colorScale" priority="39">
      <colorScale>
        <cfvo type="min"/>
        <cfvo type="max"/>
        <color rgb="FFFCFCFF"/>
        <color rgb="FF63BE7B"/>
      </colorScale>
    </cfRule>
  </conditionalFormatting>
  <conditionalFormatting sqref="M21">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M21">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M21">
    <cfRule type="colorScale" priority="49">
      <colorScale>
        <cfvo type="min"/>
        <cfvo type="max"/>
        <color rgb="FFFCFCFF"/>
        <color rgb="FF63BE7B"/>
      </colorScale>
    </cfRule>
  </conditionalFormatting>
  <conditionalFormatting sqref="M21">
    <cfRule type="colorScale" priority="50">
      <colorScale>
        <cfvo type="min"/>
        <cfvo type="max"/>
        <color rgb="FFFCFCFF"/>
        <color rgb="FF63BE7B"/>
      </colorScale>
    </cfRule>
  </conditionalFormatting>
  <conditionalFormatting sqref="M21">
    <cfRule type="colorScale" priority="51">
      <colorScale>
        <cfvo type="min"/>
        <cfvo type="max"/>
        <color rgb="FFFCFCFF"/>
        <color rgb="FF63BE7B"/>
      </colorScale>
    </cfRule>
  </conditionalFormatting>
  <conditionalFormatting sqref="M21">
    <cfRule type="colorScale" priority="52">
      <colorScale>
        <cfvo type="min"/>
        <cfvo type="max"/>
        <color rgb="FFFCFCFF"/>
        <color rgb="FF63BE7B"/>
      </colorScale>
    </cfRule>
  </conditionalFormatting>
  <conditionalFormatting sqref="M21">
    <cfRule type="colorScale" priority="36">
      <colorScale>
        <cfvo type="min"/>
        <cfvo type="max"/>
        <color rgb="FFFCFCFF"/>
        <color rgb="FF63BE7B"/>
      </colorScale>
    </cfRule>
  </conditionalFormatting>
  <conditionalFormatting sqref="N21">
    <cfRule type="colorScale" priority="27">
      <colorScale>
        <cfvo type="min"/>
        <cfvo type="max"/>
        <color rgb="FFFCFCFF"/>
        <color rgb="FF63BE7B"/>
      </colorScale>
    </cfRule>
  </conditionalFormatting>
  <conditionalFormatting sqref="N2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N21">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onditionalFormatting>
  <conditionalFormatting sqref="N21">
    <cfRule type="colorScale" priority="32">
      <colorScale>
        <cfvo type="min"/>
        <cfvo type="max"/>
        <color rgb="FFFCFCFF"/>
        <color rgb="FF63BE7B"/>
      </colorScale>
    </cfRule>
  </conditionalFormatting>
  <conditionalFormatting sqref="N21">
    <cfRule type="colorScale" priority="33">
      <colorScale>
        <cfvo type="min"/>
        <cfvo type="max"/>
        <color rgb="FFFCFCFF"/>
        <color rgb="FF63BE7B"/>
      </colorScale>
    </cfRule>
  </conditionalFormatting>
  <conditionalFormatting sqref="N21">
    <cfRule type="colorScale" priority="34">
      <colorScale>
        <cfvo type="min"/>
        <cfvo type="max"/>
        <color rgb="FFFCFCFF"/>
        <color rgb="FF63BE7B"/>
      </colorScale>
    </cfRule>
  </conditionalFormatting>
  <conditionalFormatting sqref="N21">
    <cfRule type="colorScale" priority="35">
      <colorScale>
        <cfvo type="min"/>
        <cfvo type="max"/>
        <color rgb="FFFCFCFF"/>
        <color rgb="FF63BE7B"/>
      </colorScale>
    </cfRule>
  </conditionalFormatting>
  <conditionalFormatting sqref="N21">
    <cfRule type="colorScale" priority="26">
      <colorScale>
        <cfvo type="min"/>
        <cfvo type="max"/>
        <color rgb="FFFCFCFF"/>
        <color rgb="FF63BE7B"/>
      </colorScale>
    </cfRule>
  </conditionalFormatting>
  <conditionalFormatting sqref="D2:D21">
    <cfRule type="colorScale" priority="16">
      <colorScale>
        <cfvo type="min"/>
        <cfvo type="percentile" val="50"/>
        <cfvo type="max"/>
        <color rgb="FFF8696B"/>
        <color rgb="FFFCFCFF"/>
        <color rgb="FF63BE7B"/>
      </colorScale>
    </cfRule>
  </conditionalFormatting>
  <conditionalFormatting sqref="G2:G21">
    <cfRule type="colorScale" priority="15">
      <colorScale>
        <cfvo type="min"/>
        <cfvo type="max"/>
        <color rgb="FFFCFCFF"/>
        <color rgb="FF63BE7B"/>
      </colorScale>
    </cfRule>
  </conditionalFormatting>
  <conditionalFormatting sqref="J2:J21">
    <cfRule type="colorScale" priority="14">
      <colorScale>
        <cfvo type="min"/>
        <cfvo type="max"/>
        <color rgb="FFFCFCFF"/>
        <color rgb="FF63BE7B"/>
      </colorScale>
    </cfRule>
  </conditionalFormatting>
  <conditionalFormatting sqref="M2:M21">
    <cfRule type="colorScale" priority="13">
      <colorScale>
        <cfvo type="min"/>
        <cfvo type="max"/>
        <color rgb="FFFCFCFF"/>
        <color rgb="FF63BE7B"/>
      </colorScale>
    </cfRule>
  </conditionalFormatting>
  <conditionalFormatting sqref="N2:N21">
    <cfRule type="colorScale" priority="12">
      <colorScale>
        <cfvo type="min"/>
        <cfvo type="max"/>
        <color rgb="FFFCFCFF"/>
        <color rgb="FF63BE7B"/>
      </colorScale>
    </cfRule>
  </conditionalFormatting>
  <conditionalFormatting sqref="O2:O21">
    <cfRule type="colorScale" priority="11">
      <colorScale>
        <cfvo type="min"/>
        <cfvo type="percentile" val="50"/>
        <cfvo type="max"/>
        <color rgb="FF63BE7B"/>
        <color rgb="FFFCFCFF"/>
        <color rgb="FFF8696B"/>
      </colorScale>
    </cfRule>
  </conditionalFormatting>
  <conditionalFormatting sqref="P2:P21">
    <cfRule type="colorScale" priority="10">
      <colorScale>
        <cfvo type="min"/>
        <cfvo type="percentile" val="50"/>
        <cfvo type="max"/>
        <color rgb="FF63BE7B"/>
        <color rgb="FFFCFCFF"/>
        <color rgb="FFF8696B"/>
      </colorScale>
    </cfRule>
  </conditionalFormatting>
  <conditionalFormatting sqref="Q2:Q21">
    <cfRule type="colorScale" priority="9">
      <colorScale>
        <cfvo type="min"/>
        <cfvo type="percentile" val="50"/>
        <cfvo type="max"/>
        <color rgb="FFF8696B"/>
        <color rgb="FFFCFCFF"/>
        <color rgb="FF63BE7B"/>
      </colorScale>
    </cfRule>
  </conditionalFormatting>
  <conditionalFormatting sqref="R2:R21">
    <cfRule type="colorScale" priority="8">
      <colorScale>
        <cfvo type="min"/>
        <cfvo type="max"/>
        <color rgb="FFFCFCFF"/>
        <color rgb="FF63BE7B"/>
      </colorScale>
    </cfRule>
  </conditionalFormatting>
  <conditionalFormatting sqref="S3:S21">
    <cfRule type="colorScale" priority="7">
      <colorScale>
        <cfvo type="min"/>
        <cfvo type="max"/>
        <color rgb="FFFCFCFF"/>
        <color rgb="FF63BE7B"/>
      </colorScale>
    </cfRule>
  </conditionalFormatting>
  <conditionalFormatting sqref="T2:T21">
    <cfRule type="colorScale" priority="4">
      <colorScale>
        <cfvo type="min"/>
        <cfvo type="max"/>
        <color rgb="FFFCFCFF"/>
        <color rgb="FF63BE7B"/>
      </colorScale>
    </cfRule>
  </conditionalFormatting>
  <conditionalFormatting sqref="S2:S21">
    <cfRule type="colorScale" priority="5">
      <colorScale>
        <cfvo type="min"/>
        <cfvo type="max"/>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hyperlinks>
    <hyperlink ref="A8" r:id="rId1" display="Financials/Visa.xlsx" xr:uid="{5CB75D3B-3C75-2D45-9F33-0C4B0B3AE7A4}"/>
    <hyperlink ref="A16" r:id="rId2" display="Consumer/Hermes International.xlsx" xr:uid="{EA0ADE71-9A65-2047-92A8-9CDC56B81F96}"/>
    <hyperlink ref="A9" r:id="rId3" display="Financials/Fair Isaac Corporation.xlsx" xr:uid="{B2E8A891-4152-F74F-BE09-F65E0900AE93}"/>
    <hyperlink ref="A14" r:id="rId4" display="Technology/Software/Constellation Software.xlsx" xr:uid="{6C7CD1B6-7EF1-3247-9AB2-EE4425B8BED5}"/>
    <hyperlink ref="A15" r:id="rId5" display="Industrials/Roper Technologies.xlsx" xr:uid="{59272F86-EAF7-5948-A73B-AF66F2F69B0E}"/>
    <hyperlink ref="A4" r:id="rId6" display="Consumer/Booking Holdings.xlsx" xr:uid="{76CDC7F1-80DD-454E-8738-5C5FAC345794}"/>
    <hyperlink ref="A6" r:id="rId7" display="Healthcare/Novo Nordisk.xlsx" xr:uid="{8DA20BF7-E102-0C46-8CE1-E1B84076327D}"/>
    <hyperlink ref="A3" r:id="rId8" display="Consumer/Evolution AB.xlsx" xr:uid="{1499F5AB-EA4B-A949-983E-E7915DA67590}"/>
    <hyperlink ref="A10" r:id="rId9" display="Technology/Software/Qualys.xlsx" xr:uid="{D375EA7F-59BF-0C43-9914-898A560D7D6C}"/>
    <hyperlink ref="A20" r:id="rId10" display="Technology/Software/ZScaler.xlsx" xr:uid="{03FF15F3-CF24-8947-9D9F-3D626A842736}"/>
    <hyperlink ref="A17" r:id="rId11" display="Technology/Software/Crowdstrike.xlsx" xr:uid="{B25ED37E-9E33-D041-A36D-16BC9BFD1C25}"/>
    <hyperlink ref="A11" r:id="rId12" display="Technology/Hardware/Mobileye.xlsx" xr:uid="{340817A5-DE55-4547-9248-323A544E3FE7}"/>
    <hyperlink ref="A12" r:id="rId13" display="Technology/Software/Airbnb.xlsx" xr:uid="{EAD3E6FA-CDB6-554C-93CE-325B13526B52}"/>
    <hyperlink ref="A2" r:id="rId14" display="Technology/Hardware/Nvidia.xlsx" xr:uid="{3951D0BB-6923-3A48-933F-466CC853C37D}"/>
    <hyperlink ref="A5" r:id="rId15" display="Technology/Software/dLocal.xlsx" xr:uid="{F3A1416D-F775-BD4B-A2AF-F60A5A590511}"/>
    <hyperlink ref="A13" r:id="rId16" display="Technology/Software/MercadoLibre.xlsx" xr:uid="{C2A4307B-00A3-4142-9455-4096CB54FFAC}"/>
    <hyperlink ref="A7" r:id="rId17" display="Technology/Hardware/Super Micro Computer.xlsx" xr:uid="{BFAAA9CC-5F5F-E443-B7F8-0ED3319020B3}"/>
    <hyperlink ref="A21" r:id="rId18" display="Technology/Software/Snowflake.xlsx" xr:uid="{E984BC5A-C866-E949-AFB2-3F88A748F616}"/>
    <hyperlink ref="A19" r:id="rId19" display="Technology/Hardware/ASML.xlsx" xr:uid="{4B42649A-7F54-B24A-BDA5-0B098CA5274E}"/>
    <hyperlink ref="A18" r:id="rId20" display="Consumer/Louis Vuitton Moet Hennessy.xlsx" xr:uid="{B59FED7A-4C46-9249-B036-242DF8B3BA9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19" customWidth="1"/>
  </cols>
  <sheetData>
    <row r="1" spans="1:10" s="21" customFormat="1" ht="51">
      <c r="A1" s="20" t="s">
        <v>31</v>
      </c>
      <c r="B1" s="20" t="s">
        <v>56</v>
      </c>
      <c r="C1" s="20" t="s">
        <v>94</v>
      </c>
      <c r="D1" s="20" t="s">
        <v>95</v>
      </c>
      <c r="E1" s="20" t="s">
        <v>102</v>
      </c>
      <c r="F1" s="20" t="s">
        <v>122</v>
      </c>
      <c r="G1" s="22" t="s">
        <v>139</v>
      </c>
      <c r="H1" s="20" t="s">
        <v>156</v>
      </c>
      <c r="I1" s="20" t="s">
        <v>170</v>
      </c>
      <c r="J1" s="20" t="s">
        <v>185</v>
      </c>
    </row>
    <row r="2" spans="1:10" ht="17">
      <c r="A2" s="19" t="s">
        <v>32</v>
      </c>
      <c r="B2" s="19" t="s">
        <v>57</v>
      </c>
      <c r="C2" s="19" t="s">
        <v>48</v>
      </c>
      <c r="D2" s="19" t="s">
        <v>72</v>
      </c>
      <c r="E2" s="19" t="s">
        <v>103</v>
      </c>
      <c r="F2" s="19" t="s">
        <v>104</v>
      </c>
      <c r="G2" s="19" t="s">
        <v>130</v>
      </c>
      <c r="H2" s="19" t="s">
        <v>52</v>
      </c>
      <c r="I2" s="19" t="s">
        <v>171</v>
      </c>
      <c r="J2" s="19" t="s">
        <v>186</v>
      </c>
    </row>
    <row r="3" spans="1:10" ht="17">
      <c r="A3" s="19" t="s">
        <v>33</v>
      </c>
      <c r="B3" s="19" t="s">
        <v>58</v>
      </c>
      <c r="C3" s="19" t="s">
        <v>39</v>
      </c>
      <c r="D3" s="19" t="s">
        <v>96</v>
      </c>
      <c r="E3" s="19" t="s">
        <v>104</v>
      </c>
      <c r="F3" s="19" t="s">
        <v>69</v>
      </c>
      <c r="G3" s="19" t="s">
        <v>63</v>
      </c>
      <c r="H3" s="19" t="s">
        <v>104</v>
      </c>
      <c r="I3" s="19" t="s">
        <v>172</v>
      </c>
      <c r="J3" s="19" t="s">
        <v>165</v>
      </c>
    </row>
    <row r="4" spans="1:10" ht="17">
      <c r="A4" s="19" t="s">
        <v>34</v>
      </c>
      <c r="B4" s="19" t="s">
        <v>59</v>
      </c>
      <c r="C4" s="19" t="s">
        <v>28</v>
      </c>
      <c r="D4" s="19" t="s">
        <v>97</v>
      </c>
      <c r="E4" s="19" t="s">
        <v>61</v>
      </c>
      <c r="F4" s="19" t="s">
        <v>123</v>
      </c>
      <c r="G4" s="19" t="s">
        <v>140</v>
      </c>
      <c r="H4" s="19" t="s">
        <v>70</v>
      </c>
      <c r="I4" s="19" t="s">
        <v>173</v>
      </c>
      <c r="J4" s="19" t="s">
        <v>187</v>
      </c>
    </row>
    <row r="5" spans="1:10" ht="17">
      <c r="A5" s="19" t="s">
        <v>35</v>
      </c>
      <c r="B5" s="19" t="s">
        <v>60</v>
      </c>
      <c r="C5" s="19" t="s">
        <v>73</v>
      </c>
      <c r="D5" s="19" t="s">
        <v>98</v>
      </c>
      <c r="E5" s="19" t="s">
        <v>105</v>
      </c>
      <c r="F5" s="19" t="s">
        <v>52</v>
      </c>
      <c r="G5" s="19" t="s">
        <v>141</v>
      </c>
      <c r="H5" s="19" t="s">
        <v>71</v>
      </c>
      <c r="I5" s="19" t="s">
        <v>29</v>
      </c>
      <c r="J5" s="19" t="s">
        <v>84</v>
      </c>
    </row>
    <row r="6" spans="1:10" ht="17">
      <c r="A6" s="19" t="s">
        <v>36</v>
      </c>
      <c r="B6" s="19" t="s">
        <v>61</v>
      </c>
      <c r="C6" s="19" t="s">
        <v>29</v>
      </c>
      <c r="D6" s="19" t="s">
        <v>99</v>
      </c>
      <c r="E6" s="19" t="s">
        <v>52</v>
      </c>
      <c r="F6" s="19" t="s">
        <v>64</v>
      </c>
      <c r="G6" s="19" t="s">
        <v>142</v>
      </c>
      <c r="H6" s="19" t="s">
        <v>110</v>
      </c>
      <c r="I6" s="19" t="s">
        <v>161</v>
      </c>
      <c r="J6" s="19" t="s">
        <v>188</v>
      </c>
    </row>
    <row r="7" spans="1:10" ht="17">
      <c r="A7" s="19" t="s">
        <v>37</v>
      </c>
      <c r="B7" s="19" t="s">
        <v>62</v>
      </c>
      <c r="C7" s="19" t="s">
        <v>81</v>
      </c>
      <c r="D7" s="19" t="s">
        <v>100</v>
      </c>
      <c r="E7" s="19" t="s">
        <v>106</v>
      </c>
      <c r="F7" s="19" t="s">
        <v>103</v>
      </c>
      <c r="G7" s="19" t="s">
        <v>143</v>
      </c>
      <c r="H7" s="19" t="s">
        <v>124</v>
      </c>
      <c r="I7" s="19" t="s">
        <v>174</v>
      </c>
      <c r="J7" s="19" t="s">
        <v>189</v>
      </c>
    </row>
    <row r="8" spans="1:10" ht="17">
      <c r="A8" s="19" t="s">
        <v>38</v>
      </c>
      <c r="B8" s="19" t="s">
        <v>63</v>
      </c>
      <c r="C8" s="19" t="s">
        <v>82</v>
      </c>
      <c r="D8" s="19" t="s">
        <v>101</v>
      </c>
      <c r="E8" s="19" t="s">
        <v>107</v>
      </c>
      <c r="F8" s="19" t="s">
        <v>124</v>
      </c>
      <c r="G8" s="19" t="s">
        <v>144</v>
      </c>
      <c r="H8" s="19" t="s">
        <v>48</v>
      </c>
      <c r="I8" s="19" t="s">
        <v>64</v>
      </c>
      <c r="J8" s="19" t="s">
        <v>190</v>
      </c>
    </row>
    <row r="9" spans="1:10" ht="17">
      <c r="A9" s="19" t="s">
        <v>39</v>
      </c>
      <c r="B9" s="19" t="s">
        <v>64</v>
      </c>
      <c r="C9" s="19" t="s">
        <v>30</v>
      </c>
      <c r="D9" s="19" t="s">
        <v>71</v>
      </c>
      <c r="E9" s="19" t="s">
        <v>108</v>
      </c>
      <c r="F9" s="19" t="s">
        <v>125</v>
      </c>
      <c r="G9" s="19" t="s">
        <v>145</v>
      </c>
      <c r="H9" s="19" t="s">
        <v>85</v>
      </c>
      <c r="I9" s="19" t="s">
        <v>175</v>
      </c>
      <c r="J9" s="19" t="s">
        <v>191</v>
      </c>
    </row>
    <row r="10" spans="1:10" ht="17">
      <c r="A10" s="19" t="s">
        <v>40</v>
      </c>
      <c r="B10" s="19" t="s">
        <v>65</v>
      </c>
      <c r="C10" s="19" t="s">
        <v>83</v>
      </c>
      <c r="D10" s="19" t="s">
        <v>64</v>
      </c>
      <c r="E10" s="19" t="s">
        <v>109</v>
      </c>
      <c r="F10" s="19" t="s">
        <v>126</v>
      </c>
      <c r="G10" s="19" t="s">
        <v>146</v>
      </c>
      <c r="H10" s="19" t="s">
        <v>29</v>
      </c>
      <c r="I10" s="19" t="s">
        <v>176</v>
      </c>
      <c r="J10" s="19" t="s">
        <v>192</v>
      </c>
    </row>
    <row r="11" spans="1:10" ht="17">
      <c r="A11" s="19" t="s">
        <v>41</v>
      </c>
      <c r="B11" s="19" t="s">
        <v>66</v>
      </c>
      <c r="C11" s="19" t="s">
        <v>84</v>
      </c>
      <c r="E11" s="19" t="s">
        <v>59</v>
      </c>
      <c r="F11" s="19" t="s">
        <v>55</v>
      </c>
      <c r="G11" s="19" t="s">
        <v>147</v>
      </c>
      <c r="H11" s="19" t="s">
        <v>157</v>
      </c>
      <c r="I11" s="19" t="s">
        <v>104</v>
      </c>
      <c r="J11" s="19" t="s">
        <v>193</v>
      </c>
    </row>
    <row r="12" spans="1:10" ht="17">
      <c r="A12" s="19" t="s">
        <v>42</v>
      </c>
      <c r="B12" s="19" t="s">
        <v>67</v>
      </c>
      <c r="C12" s="19" t="s">
        <v>85</v>
      </c>
      <c r="E12" s="19" t="s">
        <v>110</v>
      </c>
      <c r="F12" s="19" t="s">
        <v>48</v>
      </c>
      <c r="G12" s="19" t="s">
        <v>148</v>
      </c>
      <c r="H12" s="19" t="s">
        <v>158</v>
      </c>
      <c r="I12" s="19" t="s">
        <v>177</v>
      </c>
      <c r="J12" s="19" t="s">
        <v>194</v>
      </c>
    </row>
    <row r="13" spans="1:10" ht="17">
      <c r="A13" s="19" t="s">
        <v>43</v>
      </c>
      <c r="B13" s="19" t="s">
        <v>68</v>
      </c>
      <c r="C13" s="19" t="s">
        <v>86</v>
      </c>
      <c r="E13" s="19" t="s">
        <v>48</v>
      </c>
      <c r="F13" s="19" t="s">
        <v>127</v>
      </c>
      <c r="G13" s="19" t="s">
        <v>149</v>
      </c>
      <c r="H13" s="19" t="s">
        <v>159</v>
      </c>
      <c r="I13" s="19" t="s">
        <v>57</v>
      </c>
      <c r="J13" s="19" t="s">
        <v>195</v>
      </c>
    </row>
    <row r="14" spans="1:10" ht="17">
      <c r="A14" s="19" t="s">
        <v>45</v>
      </c>
      <c r="B14" s="19" t="s">
        <v>69</v>
      </c>
      <c r="C14" s="19" t="s">
        <v>87</v>
      </c>
      <c r="E14" s="19" t="s">
        <v>111</v>
      </c>
      <c r="F14" s="19" t="s">
        <v>128</v>
      </c>
      <c r="G14" s="19" t="s">
        <v>150</v>
      </c>
      <c r="H14" s="19" t="s">
        <v>160</v>
      </c>
      <c r="I14" s="19" t="s">
        <v>178</v>
      </c>
      <c r="J14" s="19" t="s">
        <v>196</v>
      </c>
    </row>
    <row r="15" spans="1:10" ht="17">
      <c r="A15" s="19" t="s">
        <v>44</v>
      </c>
      <c r="B15" s="19" t="s">
        <v>54</v>
      </c>
      <c r="C15" s="19" t="s">
        <v>62</v>
      </c>
      <c r="E15" s="19" t="s">
        <v>82</v>
      </c>
      <c r="F15" s="19" t="s">
        <v>129</v>
      </c>
      <c r="G15" s="19" t="s">
        <v>151</v>
      </c>
      <c r="H15" s="19" t="s">
        <v>161</v>
      </c>
      <c r="I15" s="19" t="s">
        <v>50</v>
      </c>
      <c r="J15" s="19" t="s">
        <v>197</v>
      </c>
    </row>
    <row r="16" spans="1:10" ht="17">
      <c r="A16" s="19" t="s">
        <v>46</v>
      </c>
      <c r="B16" s="19" t="s">
        <v>70</v>
      </c>
      <c r="C16" s="19" t="s">
        <v>88</v>
      </c>
      <c r="E16" s="19" t="s">
        <v>112</v>
      </c>
      <c r="F16" s="19" t="s">
        <v>130</v>
      </c>
      <c r="G16" s="19" t="s">
        <v>152</v>
      </c>
      <c r="H16" s="19" t="s">
        <v>59</v>
      </c>
      <c r="I16" s="19" t="s">
        <v>28</v>
      </c>
      <c r="J16" s="19" t="s">
        <v>198</v>
      </c>
    </row>
    <row r="17" spans="1:10" ht="17">
      <c r="A17" s="19" t="s">
        <v>29</v>
      </c>
      <c r="B17" s="19" t="s">
        <v>71</v>
      </c>
      <c r="C17" s="19" t="s">
        <v>89</v>
      </c>
      <c r="E17" s="19" t="s">
        <v>29</v>
      </c>
      <c r="F17" s="19" t="s">
        <v>131</v>
      </c>
      <c r="G17" s="19" t="s">
        <v>153</v>
      </c>
      <c r="H17" s="19" t="s">
        <v>162</v>
      </c>
      <c r="I17" s="19" t="s">
        <v>43</v>
      </c>
      <c r="J17" s="19" t="s">
        <v>199</v>
      </c>
    </row>
    <row r="18" spans="1:10" ht="17">
      <c r="A18" s="19" t="s">
        <v>47</v>
      </c>
      <c r="B18" s="19" t="s">
        <v>72</v>
      </c>
      <c r="C18" s="19" t="s">
        <v>90</v>
      </c>
      <c r="E18" s="19" t="s">
        <v>113</v>
      </c>
      <c r="F18" s="19" t="s">
        <v>61</v>
      </c>
      <c r="H18" s="19" t="s">
        <v>163</v>
      </c>
      <c r="I18" s="19" t="s">
        <v>179</v>
      </c>
      <c r="J18" s="19" t="s">
        <v>60</v>
      </c>
    </row>
    <row r="19" spans="1:10" ht="17">
      <c r="A19" s="19" t="s">
        <v>48</v>
      </c>
      <c r="B19" s="19" t="s">
        <v>73</v>
      </c>
      <c r="C19" s="19" t="s">
        <v>91</v>
      </c>
      <c r="E19" s="19" t="s">
        <v>114</v>
      </c>
      <c r="F19" s="19" t="s">
        <v>32</v>
      </c>
      <c r="H19" s="19" t="s">
        <v>164</v>
      </c>
      <c r="I19" s="19" t="s">
        <v>155</v>
      </c>
      <c r="J19" s="19" t="s">
        <v>200</v>
      </c>
    </row>
    <row r="20" spans="1:10" ht="17">
      <c r="A20" s="19" t="s">
        <v>49</v>
      </c>
      <c r="B20" s="19" t="s">
        <v>74</v>
      </c>
      <c r="C20" s="19" t="s">
        <v>77</v>
      </c>
      <c r="E20" s="19" t="s">
        <v>115</v>
      </c>
      <c r="F20" s="19" t="s">
        <v>132</v>
      </c>
      <c r="H20" s="19" t="s">
        <v>165</v>
      </c>
      <c r="I20" s="19" t="s">
        <v>180</v>
      </c>
      <c r="J20" s="19" t="s">
        <v>61</v>
      </c>
    </row>
    <row r="21" spans="1:10" ht="17">
      <c r="A21" s="19" t="s">
        <v>50</v>
      </c>
      <c r="B21" s="19" t="s">
        <v>75</v>
      </c>
      <c r="C21" s="19" t="s">
        <v>92</v>
      </c>
      <c r="E21" s="19" t="s">
        <v>116</v>
      </c>
      <c r="F21" s="19" t="s">
        <v>133</v>
      </c>
      <c r="H21" s="19" t="s">
        <v>166</v>
      </c>
      <c r="I21" s="19" t="s">
        <v>181</v>
      </c>
      <c r="J21" s="19" t="s">
        <v>201</v>
      </c>
    </row>
    <row r="22" spans="1:10" ht="17">
      <c r="A22" s="19" t="s">
        <v>51</v>
      </c>
      <c r="B22" s="19" t="s">
        <v>76</v>
      </c>
      <c r="C22" s="19" t="s">
        <v>93</v>
      </c>
      <c r="E22" s="19" t="s">
        <v>117</v>
      </c>
      <c r="F22" s="19" t="s">
        <v>134</v>
      </c>
      <c r="H22" s="19" t="s">
        <v>167</v>
      </c>
      <c r="I22" s="19" t="s">
        <v>164</v>
      </c>
      <c r="J22" s="19" t="s">
        <v>202</v>
      </c>
    </row>
    <row r="23" spans="1:10" ht="17">
      <c r="A23" s="19" t="s">
        <v>52</v>
      </c>
      <c r="B23" s="19" t="s">
        <v>77</v>
      </c>
      <c r="E23" s="19" t="s">
        <v>118</v>
      </c>
      <c r="F23" s="19" t="s">
        <v>135</v>
      </c>
      <c r="H23" s="19" t="s">
        <v>168</v>
      </c>
      <c r="I23" s="19" t="s">
        <v>182</v>
      </c>
      <c r="J23" s="19" t="s">
        <v>203</v>
      </c>
    </row>
    <row r="24" spans="1:10" ht="17">
      <c r="A24" s="19" t="s">
        <v>53</v>
      </c>
      <c r="B24" s="19" t="s">
        <v>78</v>
      </c>
      <c r="E24" s="19" t="s">
        <v>119</v>
      </c>
      <c r="F24" s="19" t="s">
        <v>136</v>
      </c>
      <c r="H24" s="19" t="s">
        <v>169</v>
      </c>
      <c r="I24" s="19" t="s">
        <v>61</v>
      </c>
      <c r="J24" s="19" t="s">
        <v>140</v>
      </c>
    </row>
    <row r="25" spans="1:10" ht="17">
      <c r="A25" s="19" t="s">
        <v>54</v>
      </c>
      <c r="B25" s="19" t="s">
        <v>79</v>
      </c>
      <c r="E25" s="19" t="s">
        <v>120</v>
      </c>
      <c r="F25" s="19" t="s">
        <v>137</v>
      </c>
      <c r="H25" s="19" t="s">
        <v>50</v>
      </c>
      <c r="I25" s="19" t="s">
        <v>183</v>
      </c>
      <c r="J25" s="19" t="s">
        <v>204</v>
      </c>
    </row>
    <row r="26" spans="1:10" ht="17">
      <c r="A26" s="19" t="s">
        <v>55</v>
      </c>
      <c r="B26" s="19" t="s">
        <v>80</v>
      </c>
      <c r="E26" s="19" t="s">
        <v>121</v>
      </c>
      <c r="F26" s="19" t="s">
        <v>138</v>
      </c>
      <c r="H26" s="19" t="s">
        <v>64</v>
      </c>
      <c r="I26" s="19" t="s">
        <v>184</v>
      </c>
      <c r="J26" s="19"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19" customWidth="1"/>
  </cols>
  <sheetData>
    <row r="1" spans="1:10" s="21" customFormat="1" ht="34">
      <c r="A1" s="20" t="s">
        <v>205</v>
      </c>
      <c r="B1" s="20" t="s">
        <v>227</v>
      </c>
      <c r="C1" s="20" t="s">
        <v>243</v>
      </c>
      <c r="D1" s="20" t="s">
        <v>269</v>
      </c>
      <c r="E1" s="20" t="s">
        <v>281</v>
      </c>
      <c r="F1" s="20" t="s">
        <v>287</v>
      </c>
      <c r="G1" s="22" t="s">
        <v>289</v>
      </c>
      <c r="H1" s="20" t="s">
        <v>310</v>
      </c>
      <c r="I1" s="20" t="s">
        <v>324</v>
      </c>
      <c r="J1" s="20" t="s">
        <v>344</v>
      </c>
    </row>
    <row r="2" spans="1:10" ht="17">
      <c r="A2" s="19" t="s">
        <v>206</v>
      </c>
      <c r="B2" s="19" t="s">
        <v>228</v>
      </c>
      <c r="C2" s="19" t="s">
        <v>244</v>
      </c>
      <c r="D2" s="19" t="s">
        <v>142</v>
      </c>
      <c r="E2" s="19" t="s">
        <v>282</v>
      </c>
      <c r="F2" s="19">
        <v>1658</v>
      </c>
      <c r="G2" s="19" t="s">
        <v>123</v>
      </c>
      <c r="H2" s="19" t="s">
        <v>311</v>
      </c>
      <c r="I2" s="19" t="s">
        <v>325</v>
      </c>
      <c r="J2" s="19" t="s">
        <v>104</v>
      </c>
    </row>
    <row r="3" spans="1:10" ht="17">
      <c r="A3" s="19" t="s">
        <v>207</v>
      </c>
      <c r="B3" s="19" t="s">
        <v>229</v>
      </c>
      <c r="C3" s="19" t="s">
        <v>245</v>
      </c>
      <c r="D3" s="19" t="s">
        <v>69</v>
      </c>
      <c r="E3" s="19" t="s">
        <v>67</v>
      </c>
      <c r="F3" s="19" t="s">
        <v>33</v>
      </c>
      <c r="G3" s="19" t="s">
        <v>290</v>
      </c>
      <c r="H3" s="19">
        <v>5935</v>
      </c>
      <c r="I3" s="19" t="s">
        <v>315</v>
      </c>
      <c r="J3" s="19" t="s">
        <v>52</v>
      </c>
    </row>
    <row r="4" spans="1:10" ht="17">
      <c r="A4" s="19" t="s">
        <v>71</v>
      </c>
      <c r="B4" s="19" t="s">
        <v>230</v>
      </c>
      <c r="C4" s="19" t="s">
        <v>246</v>
      </c>
      <c r="D4" s="19" t="s">
        <v>150</v>
      </c>
      <c r="E4" s="19" t="s">
        <v>283</v>
      </c>
      <c r="F4" s="19" t="s">
        <v>67</v>
      </c>
      <c r="G4" s="19" t="s">
        <v>291</v>
      </c>
      <c r="H4" s="19" t="s">
        <v>312</v>
      </c>
      <c r="I4" s="19" t="s">
        <v>326</v>
      </c>
      <c r="J4" s="19" t="s">
        <v>108</v>
      </c>
    </row>
    <row r="5" spans="1:10" ht="17">
      <c r="A5" s="19" t="s">
        <v>208</v>
      </c>
      <c r="B5" s="19" t="s">
        <v>55</v>
      </c>
      <c r="C5" s="19" t="s">
        <v>247</v>
      </c>
      <c r="D5" s="19" t="s">
        <v>108</v>
      </c>
      <c r="E5" s="19" t="s">
        <v>284</v>
      </c>
      <c r="F5" s="19" t="s">
        <v>71</v>
      </c>
      <c r="G5" s="19" t="s">
        <v>264</v>
      </c>
      <c r="H5" s="19" t="s">
        <v>104</v>
      </c>
      <c r="I5" s="19" t="s">
        <v>327</v>
      </c>
      <c r="J5" s="19" t="s">
        <v>110</v>
      </c>
    </row>
    <row r="6" spans="1:10" ht="17">
      <c r="A6" s="19" t="s">
        <v>209</v>
      </c>
      <c r="B6" s="19" t="s">
        <v>104</v>
      </c>
      <c r="C6" s="19" t="s">
        <v>248</v>
      </c>
      <c r="D6" s="19" t="s">
        <v>64</v>
      </c>
      <c r="E6" s="19" t="s">
        <v>83</v>
      </c>
      <c r="F6" s="19" t="s">
        <v>77</v>
      </c>
      <c r="G6" s="19" t="s">
        <v>292</v>
      </c>
      <c r="H6" s="19" t="s">
        <v>313</v>
      </c>
      <c r="I6" s="19" t="s">
        <v>328</v>
      </c>
      <c r="J6" s="19" t="s">
        <v>82</v>
      </c>
    </row>
    <row r="7" spans="1:10" ht="17">
      <c r="A7" s="19" t="s">
        <v>51</v>
      </c>
      <c r="B7" s="19" t="s">
        <v>231</v>
      </c>
      <c r="C7" s="19" t="s">
        <v>249</v>
      </c>
      <c r="D7" s="19" t="s">
        <v>74</v>
      </c>
      <c r="E7" s="19">
        <v>34310</v>
      </c>
      <c r="F7" s="19" t="s">
        <v>64</v>
      </c>
      <c r="G7" s="19" t="s">
        <v>54</v>
      </c>
      <c r="H7" s="19" t="s">
        <v>71</v>
      </c>
      <c r="I7" s="19" t="s">
        <v>217</v>
      </c>
      <c r="J7" s="19" t="s">
        <v>71</v>
      </c>
    </row>
    <row r="8" spans="1:10" ht="17">
      <c r="A8" s="19" t="s">
        <v>210</v>
      </c>
      <c r="B8" s="19" t="s">
        <v>32</v>
      </c>
      <c r="C8" s="19" t="s">
        <v>250</v>
      </c>
      <c r="D8" s="19" t="s">
        <v>270</v>
      </c>
      <c r="E8" s="19" t="s">
        <v>285</v>
      </c>
      <c r="F8" s="19" t="s">
        <v>288</v>
      </c>
      <c r="G8" s="19" t="s">
        <v>293</v>
      </c>
      <c r="H8" s="19" t="s">
        <v>314</v>
      </c>
      <c r="I8" s="19" t="s">
        <v>329</v>
      </c>
      <c r="J8" s="19" t="s">
        <v>220</v>
      </c>
    </row>
    <row r="9" spans="1:10" ht="17">
      <c r="A9" s="19" t="s">
        <v>211</v>
      </c>
      <c r="B9" s="19" t="s">
        <v>64</v>
      </c>
      <c r="C9" s="19" t="s">
        <v>251</v>
      </c>
      <c r="D9" s="19" t="s">
        <v>271</v>
      </c>
      <c r="E9" s="19" t="s">
        <v>286</v>
      </c>
      <c r="F9" s="19" t="s">
        <v>32</v>
      </c>
      <c r="G9" s="19" t="s">
        <v>294</v>
      </c>
      <c r="H9" s="19" t="s">
        <v>107</v>
      </c>
      <c r="I9" s="19" t="s">
        <v>315</v>
      </c>
      <c r="J9" s="19" t="s">
        <v>48</v>
      </c>
    </row>
    <row r="10" spans="1:10" ht="17">
      <c r="A10" s="19" t="s">
        <v>212</v>
      </c>
      <c r="B10" s="19" t="s">
        <v>232</v>
      </c>
      <c r="C10" s="19" t="s">
        <v>252</v>
      </c>
      <c r="D10" s="19" t="s">
        <v>272</v>
      </c>
      <c r="G10" s="19" t="s">
        <v>295</v>
      </c>
      <c r="H10" s="19" t="s">
        <v>272</v>
      </c>
      <c r="I10" s="19" t="s">
        <v>299</v>
      </c>
      <c r="J10" s="19" t="s">
        <v>345</v>
      </c>
    </row>
    <row r="11" spans="1:10" ht="17">
      <c r="A11" s="19" t="s">
        <v>213</v>
      </c>
      <c r="B11" s="19" t="s">
        <v>52</v>
      </c>
      <c r="C11" s="19" t="s">
        <v>253</v>
      </c>
      <c r="D11" s="19" t="s">
        <v>176</v>
      </c>
      <c r="G11" s="19" t="s">
        <v>296</v>
      </c>
      <c r="H11" s="19" t="s">
        <v>60</v>
      </c>
      <c r="I11" s="19" t="s">
        <v>54</v>
      </c>
      <c r="J11" s="19" t="s">
        <v>29</v>
      </c>
    </row>
    <row r="12" spans="1:10" ht="17">
      <c r="A12" s="19" t="s">
        <v>214</v>
      </c>
      <c r="B12" s="19" t="s">
        <v>77</v>
      </c>
      <c r="C12" s="19" t="s">
        <v>254</v>
      </c>
      <c r="D12" s="19" t="s">
        <v>273</v>
      </c>
      <c r="G12" s="19" t="s">
        <v>297</v>
      </c>
      <c r="H12" s="19" t="s">
        <v>315</v>
      </c>
      <c r="I12" s="19" t="s">
        <v>330</v>
      </c>
      <c r="J12" s="19" t="s">
        <v>325</v>
      </c>
    </row>
    <row r="13" spans="1:10" ht="17">
      <c r="A13" s="19" t="s">
        <v>215</v>
      </c>
      <c r="B13" s="19" t="s">
        <v>69</v>
      </c>
      <c r="C13" s="19" t="s">
        <v>255</v>
      </c>
      <c r="D13" s="19" t="s">
        <v>274</v>
      </c>
      <c r="G13" s="19" t="s">
        <v>298</v>
      </c>
      <c r="H13" s="19" t="s">
        <v>316</v>
      </c>
      <c r="I13" s="19" t="s">
        <v>331</v>
      </c>
      <c r="J13" s="19" t="s">
        <v>208</v>
      </c>
    </row>
    <row r="14" spans="1:10" ht="17">
      <c r="A14" s="19" t="s">
        <v>216</v>
      </c>
      <c r="B14" s="19" t="s">
        <v>233</v>
      </c>
      <c r="C14" s="19" t="s">
        <v>256</v>
      </c>
      <c r="D14" s="19" t="s">
        <v>275</v>
      </c>
      <c r="G14" s="19" t="s">
        <v>299</v>
      </c>
      <c r="H14" s="19" t="s">
        <v>237</v>
      </c>
      <c r="I14" s="19" t="s">
        <v>332</v>
      </c>
      <c r="J14" s="19" t="s">
        <v>346</v>
      </c>
    </row>
    <row r="15" spans="1:10" ht="17">
      <c r="A15" s="19" t="s">
        <v>176</v>
      </c>
      <c r="B15" s="19" t="s">
        <v>234</v>
      </c>
      <c r="C15" s="19" t="s">
        <v>257</v>
      </c>
      <c r="D15" s="19" t="s">
        <v>276</v>
      </c>
      <c r="G15" s="19" t="s">
        <v>300</v>
      </c>
      <c r="H15" s="19" t="s">
        <v>317</v>
      </c>
      <c r="I15" s="19" t="s">
        <v>333</v>
      </c>
      <c r="J15" s="19" t="s">
        <v>175</v>
      </c>
    </row>
    <row r="16" spans="1:10" ht="17">
      <c r="A16" s="19" t="s">
        <v>217</v>
      </c>
      <c r="B16" s="19" t="s">
        <v>235</v>
      </c>
      <c r="C16" s="19" t="s">
        <v>258</v>
      </c>
      <c r="D16" s="19" t="s">
        <v>277</v>
      </c>
      <c r="G16" s="19" t="s">
        <v>301</v>
      </c>
      <c r="H16" s="19" t="s">
        <v>318</v>
      </c>
      <c r="I16" s="19" t="s">
        <v>334</v>
      </c>
      <c r="J16" s="19" t="s">
        <v>84</v>
      </c>
    </row>
    <row r="17" spans="1:10" ht="17">
      <c r="A17" s="19" t="s">
        <v>218</v>
      </c>
      <c r="B17" s="19" t="s">
        <v>236</v>
      </c>
      <c r="C17" s="19" t="s">
        <v>259</v>
      </c>
      <c r="D17" s="19" t="s">
        <v>278</v>
      </c>
      <c r="G17" s="19" t="s">
        <v>302</v>
      </c>
      <c r="H17" s="19" t="s">
        <v>319</v>
      </c>
      <c r="I17" s="19" t="s">
        <v>335</v>
      </c>
      <c r="J17" s="19" t="s">
        <v>181</v>
      </c>
    </row>
    <row r="18" spans="1:10" ht="17">
      <c r="A18" s="19" t="s">
        <v>219</v>
      </c>
      <c r="B18" s="19" t="s">
        <v>237</v>
      </c>
      <c r="C18" s="19" t="s">
        <v>260</v>
      </c>
      <c r="D18" s="19" t="s">
        <v>272</v>
      </c>
      <c r="G18" s="19" t="s">
        <v>303</v>
      </c>
      <c r="H18" s="19" t="s">
        <v>320</v>
      </c>
      <c r="I18" s="19" t="s">
        <v>336</v>
      </c>
      <c r="J18" s="19" t="s">
        <v>347</v>
      </c>
    </row>
    <row r="19" spans="1:10" ht="17">
      <c r="A19" s="19" t="s">
        <v>220</v>
      </c>
      <c r="B19" s="19" t="s">
        <v>238</v>
      </c>
      <c r="C19" s="19" t="s">
        <v>261</v>
      </c>
      <c r="D19" s="19" t="s">
        <v>279</v>
      </c>
      <c r="G19" s="19" t="s">
        <v>304</v>
      </c>
      <c r="H19" s="19" t="s">
        <v>321</v>
      </c>
      <c r="I19" s="19" t="s">
        <v>337</v>
      </c>
      <c r="J19" s="19" t="s">
        <v>348</v>
      </c>
    </row>
    <row r="20" spans="1:10" ht="17">
      <c r="A20" s="19" t="s">
        <v>221</v>
      </c>
      <c r="B20" s="19" t="s">
        <v>172</v>
      </c>
      <c r="C20" s="19" t="s">
        <v>262</v>
      </c>
      <c r="D20" s="19" t="s">
        <v>280</v>
      </c>
      <c r="G20" s="19" t="s">
        <v>305</v>
      </c>
      <c r="H20" s="19" t="s">
        <v>257</v>
      </c>
      <c r="I20" s="19" t="s">
        <v>338</v>
      </c>
      <c r="J20" s="19" t="s">
        <v>63</v>
      </c>
    </row>
    <row r="21" spans="1:10" ht="17">
      <c r="A21" s="19" t="s">
        <v>212</v>
      </c>
      <c r="B21" s="19" t="s">
        <v>239</v>
      </c>
      <c r="C21" s="19" t="s">
        <v>263</v>
      </c>
      <c r="G21" s="19" t="s">
        <v>306</v>
      </c>
      <c r="H21" s="19" t="s">
        <v>322</v>
      </c>
      <c r="I21" s="19" t="s">
        <v>339</v>
      </c>
      <c r="J21" s="19" t="s">
        <v>349</v>
      </c>
    </row>
    <row r="22" spans="1:10" ht="17">
      <c r="A22" s="19" t="s">
        <v>222</v>
      </c>
      <c r="B22" s="19" t="s">
        <v>240</v>
      </c>
      <c r="C22" s="19" t="s">
        <v>264</v>
      </c>
      <c r="G22" s="19" t="s">
        <v>307</v>
      </c>
      <c r="H22" s="19" t="s">
        <v>77</v>
      </c>
      <c r="I22" s="19" t="s">
        <v>340</v>
      </c>
      <c r="J22" s="19" t="s">
        <v>241</v>
      </c>
    </row>
    <row r="23" spans="1:10" ht="17">
      <c r="A23" s="19" t="s">
        <v>223</v>
      </c>
      <c r="B23" s="19" t="s">
        <v>241</v>
      </c>
      <c r="C23" s="19" t="s">
        <v>265</v>
      </c>
      <c r="G23" s="19" t="s">
        <v>308</v>
      </c>
      <c r="H23" s="19">
        <v>33780</v>
      </c>
      <c r="I23" s="19" t="s">
        <v>107</v>
      </c>
      <c r="J23" s="19" t="s">
        <v>350</v>
      </c>
    </row>
    <row r="24" spans="1:10" ht="17">
      <c r="A24" s="19" t="s">
        <v>224</v>
      </c>
      <c r="B24" s="19" t="s">
        <v>242</v>
      </c>
      <c r="C24" s="19" t="s">
        <v>266</v>
      </c>
      <c r="G24" s="19" t="s">
        <v>309</v>
      </c>
      <c r="H24" s="19" t="s">
        <v>323</v>
      </c>
      <c r="I24" s="19" t="s">
        <v>341</v>
      </c>
      <c r="J24" s="19" t="s">
        <v>351</v>
      </c>
    </row>
    <row r="25" spans="1:10" ht="17">
      <c r="A25" s="19" t="s">
        <v>225</v>
      </c>
      <c r="B25" s="19" t="s">
        <v>154</v>
      </c>
      <c r="C25" s="19" t="s">
        <v>267</v>
      </c>
      <c r="I25" s="19" t="s">
        <v>342</v>
      </c>
      <c r="J25" s="19" t="s">
        <v>352</v>
      </c>
    </row>
    <row r="26" spans="1:10" ht="17">
      <c r="A26" s="19" t="s">
        <v>226</v>
      </c>
      <c r="B26" s="19" t="s">
        <v>70</v>
      </c>
      <c r="C26" s="19" t="s">
        <v>268</v>
      </c>
      <c r="I26" s="19" t="s">
        <v>343</v>
      </c>
      <c r="J26" s="19"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19" customWidth="1"/>
  </cols>
  <sheetData>
    <row r="1" spans="1:9" s="21" customFormat="1" ht="51">
      <c r="A1" s="20" t="s">
        <v>353</v>
      </c>
      <c r="B1" s="20" t="s">
        <v>354</v>
      </c>
      <c r="C1" s="20" t="s">
        <v>398</v>
      </c>
      <c r="D1" s="20" t="s">
        <v>355</v>
      </c>
      <c r="E1" s="20" t="s">
        <v>356</v>
      </c>
      <c r="F1" s="22" t="s">
        <v>357</v>
      </c>
      <c r="G1" s="20" t="s">
        <v>358</v>
      </c>
      <c r="H1" s="20" t="s">
        <v>359</v>
      </c>
      <c r="I1" s="20" t="s">
        <v>360</v>
      </c>
    </row>
    <row r="2" spans="1:9" ht="17">
      <c r="A2" s="19" t="s">
        <v>370</v>
      </c>
      <c r="B2" s="19" t="s">
        <v>69</v>
      </c>
      <c r="C2" s="19" t="s">
        <v>124</v>
      </c>
      <c r="D2" s="19" t="s">
        <v>101</v>
      </c>
      <c r="E2" s="19" t="s">
        <v>186</v>
      </c>
      <c r="F2" s="19" t="s">
        <v>435</v>
      </c>
      <c r="G2" s="19" t="s">
        <v>65</v>
      </c>
      <c r="H2" s="19" t="s">
        <v>103</v>
      </c>
      <c r="I2" s="19" t="s">
        <v>406</v>
      </c>
    </row>
    <row r="3" spans="1:9" ht="17">
      <c r="A3" s="19" t="s">
        <v>371</v>
      </c>
      <c r="B3" s="19" t="s">
        <v>370</v>
      </c>
      <c r="C3" s="19" t="s">
        <v>399</v>
      </c>
      <c r="D3" s="19" t="s">
        <v>104</v>
      </c>
      <c r="E3" s="19" t="s">
        <v>416</v>
      </c>
      <c r="F3" s="19" t="s">
        <v>436</v>
      </c>
      <c r="G3" s="19" t="s">
        <v>438</v>
      </c>
      <c r="H3" s="19" t="s">
        <v>167</v>
      </c>
      <c r="I3" s="19" t="s">
        <v>370</v>
      </c>
    </row>
    <row r="4" spans="1:9" ht="17">
      <c r="A4" s="19" t="s">
        <v>108</v>
      </c>
      <c r="B4" s="19" t="s">
        <v>70</v>
      </c>
      <c r="C4" s="19" t="s">
        <v>69</v>
      </c>
      <c r="D4" s="19" t="s">
        <v>52</v>
      </c>
      <c r="E4" s="19" t="s">
        <v>292</v>
      </c>
      <c r="F4" s="19" t="s">
        <v>437</v>
      </c>
      <c r="G4" s="19" t="s">
        <v>442</v>
      </c>
      <c r="H4" s="19" t="s">
        <v>135</v>
      </c>
      <c r="I4" s="19" t="s">
        <v>61</v>
      </c>
    </row>
    <row r="5" spans="1:9" ht="17">
      <c r="A5" s="19" t="s">
        <v>372</v>
      </c>
      <c r="B5" s="19" t="s">
        <v>104</v>
      </c>
      <c r="C5" s="19" t="s">
        <v>104</v>
      </c>
      <c r="D5" s="19" t="s">
        <v>29</v>
      </c>
      <c r="E5" s="19" t="s">
        <v>417</v>
      </c>
      <c r="F5" s="19" t="s">
        <v>438</v>
      </c>
      <c r="G5" s="19" t="s">
        <v>442</v>
      </c>
      <c r="H5" s="19" t="s">
        <v>451</v>
      </c>
      <c r="I5" s="19" t="s">
        <v>116</v>
      </c>
    </row>
    <row r="6" spans="1:9" ht="17">
      <c r="A6" s="19" t="s">
        <v>175</v>
      </c>
      <c r="B6" s="19" t="s">
        <v>103</v>
      </c>
      <c r="C6" s="19" t="s">
        <v>52</v>
      </c>
      <c r="D6" s="19" t="s">
        <v>408</v>
      </c>
      <c r="E6" s="19" t="s">
        <v>418</v>
      </c>
      <c r="F6" s="19" t="s">
        <v>439</v>
      </c>
      <c r="G6" s="19" t="s">
        <v>443</v>
      </c>
      <c r="H6" s="19" t="s">
        <v>452</v>
      </c>
      <c r="I6" s="19" t="s">
        <v>186</v>
      </c>
    </row>
    <row r="7" spans="1:9" ht="17">
      <c r="A7" s="19" t="s">
        <v>52</v>
      </c>
      <c r="B7" s="19" t="s">
        <v>137</v>
      </c>
      <c r="C7" s="19" t="s">
        <v>125</v>
      </c>
      <c r="D7" s="19" t="s">
        <v>171</v>
      </c>
      <c r="E7" s="19" t="s">
        <v>419</v>
      </c>
      <c r="F7" s="19" t="s">
        <v>440</v>
      </c>
      <c r="G7" s="19" t="s">
        <v>444</v>
      </c>
      <c r="H7" s="19" t="s">
        <v>182</v>
      </c>
      <c r="I7" s="19" t="s">
        <v>125</v>
      </c>
    </row>
    <row r="8" spans="1:9" ht="17">
      <c r="A8" s="19" t="s">
        <v>373</v>
      </c>
      <c r="B8" s="19" t="s">
        <v>385</v>
      </c>
      <c r="C8" s="19" t="s">
        <v>400</v>
      </c>
      <c r="D8" s="19" t="s">
        <v>395</v>
      </c>
      <c r="E8" s="19" t="s">
        <v>135</v>
      </c>
      <c r="F8" s="19" t="s">
        <v>441</v>
      </c>
      <c r="G8" s="19" t="s">
        <v>445</v>
      </c>
      <c r="H8" s="19" t="s">
        <v>453</v>
      </c>
      <c r="I8" s="19" t="s">
        <v>110</v>
      </c>
    </row>
    <row r="9" spans="1:9" ht="17">
      <c r="A9" s="19" t="s">
        <v>113</v>
      </c>
      <c r="B9" s="19" t="s">
        <v>386</v>
      </c>
      <c r="C9" s="19" t="s">
        <v>401</v>
      </c>
      <c r="D9" s="19" t="s">
        <v>409</v>
      </c>
      <c r="E9" s="19" t="s">
        <v>399</v>
      </c>
      <c r="G9" s="19" t="s">
        <v>446</v>
      </c>
      <c r="H9" s="19" t="s">
        <v>454</v>
      </c>
      <c r="I9" s="19" t="s">
        <v>405</v>
      </c>
    </row>
    <row r="10" spans="1:9" ht="17">
      <c r="A10" s="19" t="s">
        <v>103</v>
      </c>
      <c r="B10" s="19" t="s">
        <v>387</v>
      </c>
      <c r="C10" s="19" t="s">
        <v>137</v>
      </c>
      <c r="D10" s="19" t="s">
        <v>69</v>
      </c>
      <c r="E10" s="19" t="s">
        <v>420</v>
      </c>
      <c r="G10" s="19" t="s">
        <v>447</v>
      </c>
      <c r="H10" s="19" t="s">
        <v>84</v>
      </c>
      <c r="I10" s="19" t="s">
        <v>395</v>
      </c>
    </row>
    <row r="11" spans="1:9" ht="17">
      <c r="A11" s="19" t="s">
        <v>374</v>
      </c>
      <c r="B11" s="19" t="s">
        <v>388</v>
      </c>
      <c r="C11" s="19" t="s">
        <v>134</v>
      </c>
      <c r="D11" s="19" t="s">
        <v>180</v>
      </c>
      <c r="E11" s="19" t="s">
        <v>421</v>
      </c>
      <c r="G11" s="19" t="s">
        <v>448</v>
      </c>
      <c r="H11" s="19" t="s">
        <v>455</v>
      </c>
      <c r="I11" s="19" t="s">
        <v>467</v>
      </c>
    </row>
    <row r="12" spans="1:9" ht="17">
      <c r="A12" s="19" t="s">
        <v>375</v>
      </c>
      <c r="B12" s="19" t="s">
        <v>389</v>
      </c>
      <c r="C12" s="19" t="s">
        <v>241</v>
      </c>
      <c r="D12" s="19" t="s">
        <v>125</v>
      </c>
      <c r="E12" s="19" t="s">
        <v>405</v>
      </c>
      <c r="G12" s="19" t="s">
        <v>449</v>
      </c>
      <c r="H12" s="19" t="s">
        <v>436</v>
      </c>
      <c r="I12" s="19" t="s">
        <v>468</v>
      </c>
    </row>
    <row r="13" spans="1:9" ht="17">
      <c r="A13" s="19" t="s">
        <v>376</v>
      </c>
      <c r="B13" s="19" t="s">
        <v>127</v>
      </c>
      <c r="C13" s="19" t="s">
        <v>271</v>
      </c>
      <c r="D13" s="19" t="s">
        <v>410</v>
      </c>
      <c r="E13" s="19" t="s">
        <v>422</v>
      </c>
      <c r="G13" s="19" t="s">
        <v>450</v>
      </c>
      <c r="H13" s="19" t="s">
        <v>456</v>
      </c>
      <c r="I13" s="19" t="s">
        <v>469</v>
      </c>
    </row>
    <row r="14" spans="1:9" ht="17">
      <c r="A14" s="19" t="s">
        <v>377</v>
      </c>
      <c r="B14" s="19" t="s">
        <v>110</v>
      </c>
      <c r="C14" s="19" t="s">
        <v>402</v>
      </c>
      <c r="D14" s="19" t="s">
        <v>411</v>
      </c>
      <c r="E14" s="19" t="s">
        <v>423</v>
      </c>
      <c r="H14" s="19" t="s">
        <v>457</v>
      </c>
      <c r="I14" s="19" t="s">
        <v>104</v>
      </c>
    </row>
    <row r="15" spans="1:9" ht="17">
      <c r="A15" s="19" t="s">
        <v>378</v>
      </c>
      <c r="B15" s="19" t="s">
        <v>390</v>
      </c>
      <c r="C15" s="19" t="s">
        <v>403</v>
      </c>
      <c r="D15" s="19" t="s">
        <v>399</v>
      </c>
      <c r="E15" s="19" t="s">
        <v>424</v>
      </c>
      <c r="H15" s="19" t="s">
        <v>458</v>
      </c>
      <c r="I15" s="19" t="s">
        <v>69</v>
      </c>
    </row>
    <row r="16" spans="1:9" ht="17">
      <c r="A16" s="19" t="s">
        <v>379</v>
      </c>
      <c r="B16" s="19" t="s">
        <v>391</v>
      </c>
      <c r="C16" s="19" t="s">
        <v>404</v>
      </c>
      <c r="D16" s="19" t="s">
        <v>241</v>
      </c>
      <c r="E16" s="19" t="s">
        <v>425</v>
      </c>
      <c r="H16" s="19" t="s">
        <v>405</v>
      </c>
      <c r="I16" s="19" t="s">
        <v>470</v>
      </c>
    </row>
    <row r="17" spans="1:9" ht="17">
      <c r="A17" s="19" t="s">
        <v>380</v>
      </c>
      <c r="B17" s="19" t="s">
        <v>392</v>
      </c>
      <c r="C17" s="19" t="s">
        <v>175</v>
      </c>
      <c r="D17" s="19" t="s">
        <v>373</v>
      </c>
      <c r="E17" s="19" t="s">
        <v>426</v>
      </c>
      <c r="H17" s="19" t="s">
        <v>459</v>
      </c>
      <c r="I17" s="19" t="s">
        <v>471</v>
      </c>
    </row>
    <row r="18" spans="1:9" ht="17">
      <c r="A18" s="19" t="s">
        <v>381</v>
      </c>
      <c r="B18" s="19" t="s">
        <v>393</v>
      </c>
      <c r="C18" s="19" t="s">
        <v>135</v>
      </c>
      <c r="D18" s="19" t="s">
        <v>370</v>
      </c>
      <c r="E18" s="19" t="s">
        <v>427</v>
      </c>
      <c r="H18" s="19" t="s">
        <v>198</v>
      </c>
      <c r="I18" s="19" t="s">
        <v>133</v>
      </c>
    </row>
    <row r="19" spans="1:9" ht="17">
      <c r="A19" s="19" t="s">
        <v>382</v>
      </c>
      <c r="B19" s="19" t="s">
        <v>52</v>
      </c>
      <c r="C19" s="19" t="s">
        <v>186</v>
      </c>
      <c r="D19" s="19" t="s">
        <v>412</v>
      </c>
      <c r="E19" s="19" t="s">
        <v>428</v>
      </c>
      <c r="H19" s="19" t="s">
        <v>460</v>
      </c>
      <c r="I19" s="19" t="s">
        <v>159</v>
      </c>
    </row>
    <row r="20" spans="1:9" ht="17">
      <c r="A20" s="19" t="s">
        <v>383</v>
      </c>
      <c r="B20" s="19" t="s">
        <v>394</v>
      </c>
      <c r="C20" s="19" t="s">
        <v>405</v>
      </c>
      <c r="D20" s="19" t="s">
        <v>413</v>
      </c>
      <c r="E20" s="19" t="s">
        <v>429</v>
      </c>
      <c r="H20" s="19" t="s">
        <v>461</v>
      </c>
      <c r="I20" s="19" t="s">
        <v>386</v>
      </c>
    </row>
    <row r="21" spans="1:9" ht="17">
      <c r="A21" s="19" t="s">
        <v>384</v>
      </c>
      <c r="B21" s="19" t="s">
        <v>290</v>
      </c>
      <c r="C21" s="19" t="s">
        <v>133</v>
      </c>
      <c r="D21" s="19">
        <v>4477</v>
      </c>
      <c r="E21" s="19" t="s">
        <v>430</v>
      </c>
      <c r="H21" s="19" t="s">
        <v>462</v>
      </c>
      <c r="I21" s="19" t="s">
        <v>472</v>
      </c>
    </row>
    <row r="22" spans="1:9" ht="17">
      <c r="B22" s="19" t="s">
        <v>395</v>
      </c>
      <c r="C22" s="19" t="s">
        <v>406</v>
      </c>
      <c r="D22" s="19" t="s">
        <v>414</v>
      </c>
      <c r="E22" s="19" t="s">
        <v>431</v>
      </c>
      <c r="H22" s="19" t="s">
        <v>463</v>
      </c>
      <c r="I22" s="19" t="s">
        <v>473</v>
      </c>
    </row>
    <row r="23" spans="1:9" ht="17">
      <c r="B23" s="19" t="s">
        <v>396</v>
      </c>
      <c r="C23" s="19" t="s">
        <v>397</v>
      </c>
      <c r="D23" s="19" t="s">
        <v>405</v>
      </c>
      <c r="E23" s="19" t="s">
        <v>432</v>
      </c>
      <c r="H23" s="19" t="s">
        <v>464</v>
      </c>
    </row>
    <row r="24" spans="1:9" ht="17">
      <c r="B24" s="19" t="s">
        <v>397</v>
      </c>
      <c r="C24" s="19" t="s">
        <v>131</v>
      </c>
      <c r="D24" s="19" t="s">
        <v>55</v>
      </c>
      <c r="E24" s="19" t="s">
        <v>370</v>
      </c>
      <c r="H24" s="19" t="s">
        <v>426</v>
      </c>
    </row>
    <row r="25" spans="1:9" ht="17">
      <c r="B25" s="19" t="s">
        <v>134</v>
      </c>
      <c r="C25" s="19" t="s">
        <v>407</v>
      </c>
      <c r="D25" s="19" t="s">
        <v>415</v>
      </c>
      <c r="E25" s="19" t="s">
        <v>433</v>
      </c>
      <c r="H25" s="19" t="s">
        <v>465</v>
      </c>
    </row>
    <row r="26" spans="1:9" ht="17">
      <c r="B26" s="19" t="s">
        <v>125</v>
      </c>
      <c r="C26" s="19" t="s">
        <v>129</v>
      </c>
      <c r="D26" s="19" t="s">
        <v>389</v>
      </c>
      <c r="E26" s="19" t="s">
        <v>434</v>
      </c>
      <c r="H26" s="19" t="s">
        <v>466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19" customWidth="1"/>
  </cols>
  <sheetData>
    <row r="1" spans="1:9" s="21" customFormat="1" ht="51">
      <c r="A1" s="20" t="s">
        <v>361</v>
      </c>
      <c r="B1" s="20" t="s">
        <v>362</v>
      </c>
      <c r="C1" s="20" t="s">
        <v>363</v>
      </c>
      <c r="D1" s="20" t="s">
        <v>364</v>
      </c>
      <c r="E1" s="20" t="s">
        <v>365</v>
      </c>
      <c r="F1" s="20" t="s">
        <v>366</v>
      </c>
      <c r="G1" s="22" t="s">
        <v>367</v>
      </c>
      <c r="H1" s="20" t="s">
        <v>368</v>
      </c>
      <c r="I1" s="20" t="s">
        <v>369</v>
      </c>
    </row>
    <row r="2" spans="1:9" ht="17">
      <c r="A2" s="19" t="s">
        <v>474</v>
      </c>
      <c r="B2" s="19" t="s">
        <v>104</v>
      </c>
      <c r="C2" s="19" t="s">
        <v>489</v>
      </c>
      <c r="D2" s="19" t="s">
        <v>510</v>
      </c>
      <c r="E2" s="19" t="s">
        <v>517</v>
      </c>
      <c r="F2" s="19" t="s">
        <v>525</v>
      </c>
      <c r="G2" s="19" t="s">
        <v>537</v>
      </c>
      <c r="H2" s="19" t="s">
        <v>544</v>
      </c>
      <c r="I2" s="19" t="s">
        <v>232</v>
      </c>
    </row>
    <row r="3" spans="1:9" ht="17">
      <c r="A3" s="19" t="s">
        <v>475</v>
      </c>
      <c r="B3" s="19" t="s">
        <v>29</v>
      </c>
      <c r="C3" s="19" t="s">
        <v>490</v>
      </c>
      <c r="D3" s="19" t="s">
        <v>82</v>
      </c>
      <c r="E3" s="19" t="s">
        <v>518</v>
      </c>
      <c r="F3" s="19" t="s">
        <v>476</v>
      </c>
      <c r="G3" s="19" t="s">
        <v>538</v>
      </c>
      <c r="H3" s="19" t="s">
        <v>545</v>
      </c>
      <c r="I3" s="19" t="s">
        <v>230</v>
      </c>
    </row>
    <row r="4" spans="1:9" ht="17">
      <c r="A4" s="19" t="s">
        <v>86</v>
      </c>
      <c r="B4" s="19" t="s">
        <v>485</v>
      </c>
      <c r="C4" s="19" t="s">
        <v>491</v>
      </c>
      <c r="D4" s="19" t="s">
        <v>511</v>
      </c>
      <c r="E4" s="19" t="s">
        <v>477</v>
      </c>
      <c r="F4" s="19" t="s">
        <v>526</v>
      </c>
      <c r="G4" s="19" t="s">
        <v>539</v>
      </c>
      <c r="H4" s="19" t="s">
        <v>546</v>
      </c>
      <c r="I4" s="19" t="s">
        <v>314</v>
      </c>
    </row>
    <row r="5" spans="1:9" ht="17">
      <c r="A5" s="19" t="s">
        <v>105</v>
      </c>
      <c r="B5" s="19" t="s">
        <v>101</v>
      </c>
      <c r="C5" s="19" t="s">
        <v>492</v>
      </c>
      <c r="D5" s="19">
        <v>4704</v>
      </c>
      <c r="E5" s="19" t="s">
        <v>519</v>
      </c>
      <c r="F5" s="19" t="s">
        <v>527</v>
      </c>
      <c r="G5" s="19" t="s">
        <v>212</v>
      </c>
      <c r="H5" s="19" t="s">
        <v>547</v>
      </c>
      <c r="I5" s="19" t="s">
        <v>237</v>
      </c>
    </row>
    <row r="6" spans="1:9" ht="17">
      <c r="A6" s="19" t="s">
        <v>64</v>
      </c>
      <c r="B6" s="19" t="s">
        <v>171</v>
      </c>
      <c r="C6" s="19" t="s">
        <v>493</v>
      </c>
      <c r="D6" s="19">
        <v>3382</v>
      </c>
      <c r="E6" s="19" t="s">
        <v>520</v>
      </c>
      <c r="F6" s="19" t="s">
        <v>528</v>
      </c>
      <c r="G6" s="19" t="s">
        <v>540</v>
      </c>
      <c r="H6" s="19" t="s">
        <v>548</v>
      </c>
      <c r="I6" s="19" t="s">
        <v>313</v>
      </c>
    </row>
    <row r="7" spans="1:9" ht="17">
      <c r="A7" s="19" t="s">
        <v>104</v>
      </c>
      <c r="B7" s="19" t="s">
        <v>39</v>
      </c>
      <c r="C7" s="19" t="s">
        <v>494</v>
      </c>
      <c r="D7" s="19" t="s">
        <v>110</v>
      </c>
      <c r="E7" s="19" t="s">
        <v>521</v>
      </c>
      <c r="F7" s="19" t="s">
        <v>529</v>
      </c>
      <c r="G7" s="19" t="s">
        <v>541</v>
      </c>
      <c r="H7" s="19" t="s">
        <v>549</v>
      </c>
      <c r="I7" s="19" t="s">
        <v>35</v>
      </c>
    </row>
    <row r="8" spans="1:9" ht="17">
      <c r="A8" s="19" t="s">
        <v>239</v>
      </c>
      <c r="B8" s="19" t="s">
        <v>486</v>
      </c>
      <c r="C8" s="19" t="s">
        <v>495</v>
      </c>
      <c r="D8" s="19" t="s">
        <v>181</v>
      </c>
      <c r="E8" s="19" t="s">
        <v>325</v>
      </c>
      <c r="F8" s="19" t="s">
        <v>110</v>
      </c>
      <c r="G8" s="19" t="s">
        <v>229</v>
      </c>
      <c r="H8" s="19" t="s">
        <v>550</v>
      </c>
      <c r="I8" s="19" t="s">
        <v>229</v>
      </c>
    </row>
    <row r="9" spans="1:9" ht="17">
      <c r="A9" s="19" t="s">
        <v>476</v>
      </c>
      <c r="B9" s="19" t="s">
        <v>487</v>
      </c>
      <c r="C9" s="19" t="s">
        <v>496</v>
      </c>
      <c r="D9" s="19" t="s">
        <v>512</v>
      </c>
      <c r="E9" s="19" t="s">
        <v>522</v>
      </c>
      <c r="F9" s="19" t="s">
        <v>530</v>
      </c>
      <c r="G9" s="19" t="s">
        <v>542</v>
      </c>
      <c r="H9" s="19" t="s">
        <v>551</v>
      </c>
      <c r="I9" s="19" t="s">
        <v>566</v>
      </c>
    </row>
    <row r="10" spans="1:9" ht="17">
      <c r="A10" s="19" t="s">
        <v>153</v>
      </c>
      <c r="B10" s="19" t="s">
        <v>325</v>
      </c>
      <c r="C10" s="19" t="s">
        <v>497</v>
      </c>
      <c r="D10" s="19" t="s">
        <v>513</v>
      </c>
      <c r="E10" s="19" t="s">
        <v>523</v>
      </c>
      <c r="F10" s="19" t="s">
        <v>531</v>
      </c>
      <c r="G10" s="19" t="s">
        <v>543</v>
      </c>
      <c r="H10" s="19" t="s">
        <v>552</v>
      </c>
      <c r="I10" s="19" t="s">
        <v>567</v>
      </c>
    </row>
    <row r="11" spans="1:9" ht="17">
      <c r="A11" s="19" t="s">
        <v>477</v>
      </c>
      <c r="B11" s="19" t="s">
        <v>71</v>
      </c>
      <c r="C11" s="19">
        <v>53</v>
      </c>
      <c r="D11" s="19" t="s">
        <v>514</v>
      </c>
      <c r="E11" s="19" t="s">
        <v>524</v>
      </c>
      <c r="F11" s="19" t="s">
        <v>400</v>
      </c>
      <c r="H11" s="19" t="s">
        <v>553</v>
      </c>
      <c r="I11" s="19" t="s">
        <v>242</v>
      </c>
    </row>
    <row r="12" spans="1:9" ht="17">
      <c r="A12" s="19" t="s">
        <v>110</v>
      </c>
      <c r="B12" s="19" t="s">
        <v>488</v>
      </c>
      <c r="C12" s="19" t="s">
        <v>498</v>
      </c>
      <c r="D12" s="19" t="s">
        <v>515</v>
      </c>
      <c r="F12" s="19" t="s">
        <v>532</v>
      </c>
      <c r="H12" s="19" t="s">
        <v>554</v>
      </c>
      <c r="I12" s="19" t="s">
        <v>568</v>
      </c>
    </row>
    <row r="13" spans="1:9" ht="17">
      <c r="A13" s="19" t="s">
        <v>59</v>
      </c>
      <c r="B13" s="19" t="s">
        <v>161</v>
      </c>
      <c r="C13" s="19" t="s">
        <v>499</v>
      </c>
      <c r="D13" s="19">
        <v>7732</v>
      </c>
      <c r="F13" s="19" t="s">
        <v>403</v>
      </c>
      <c r="H13" s="19" t="s">
        <v>555</v>
      </c>
      <c r="I13" s="19" t="s">
        <v>569</v>
      </c>
    </row>
    <row r="14" spans="1:9" ht="17">
      <c r="A14" s="19" t="s">
        <v>335</v>
      </c>
      <c r="C14" s="19" t="s">
        <v>500</v>
      </c>
      <c r="D14" s="19" t="s">
        <v>516</v>
      </c>
      <c r="F14" s="19" t="s">
        <v>533</v>
      </c>
      <c r="H14" s="19" t="s">
        <v>556</v>
      </c>
      <c r="I14" s="19" t="s">
        <v>64</v>
      </c>
    </row>
    <row r="15" spans="1:9" ht="17">
      <c r="A15" s="19" t="s">
        <v>478</v>
      </c>
      <c r="C15" s="19" t="s">
        <v>501</v>
      </c>
      <c r="F15" s="19" t="s">
        <v>534</v>
      </c>
      <c r="H15" s="19" t="s">
        <v>557</v>
      </c>
      <c r="I15" s="19" t="s">
        <v>29</v>
      </c>
    </row>
    <row r="16" spans="1:9" ht="17">
      <c r="A16" s="19" t="s">
        <v>290</v>
      </c>
      <c r="C16" s="19" t="s">
        <v>502</v>
      </c>
      <c r="F16" s="19" t="s">
        <v>535</v>
      </c>
      <c r="H16" s="19" t="s">
        <v>558</v>
      </c>
      <c r="I16" s="19" t="s">
        <v>160</v>
      </c>
    </row>
    <row r="17" spans="1:9" ht="17">
      <c r="A17" s="19" t="s">
        <v>461</v>
      </c>
      <c r="C17" s="19" t="s">
        <v>121</v>
      </c>
      <c r="F17" s="19" t="s">
        <v>254</v>
      </c>
      <c r="H17" s="19" t="s">
        <v>225</v>
      </c>
      <c r="I17" s="19" t="s">
        <v>69</v>
      </c>
    </row>
    <row r="18" spans="1:9" ht="17">
      <c r="A18" s="19" t="s">
        <v>479</v>
      </c>
      <c r="C18" s="19" t="s">
        <v>503</v>
      </c>
      <c r="F18" s="19" t="s">
        <v>229</v>
      </c>
      <c r="H18" s="19" t="s">
        <v>559</v>
      </c>
      <c r="I18" s="19" t="s">
        <v>570</v>
      </c>
    </row>
    <row r="19" spans="1:9" ht="17">
      <c r="A19" s="19" t="s">
        <v>116</v>
      </c>
      <c r="C19" s="19" t="s">
        <v>504</v>
      </c>
      <c r="F19" s="19" t="s">
        <v>536</v>
      </c>
      <c r="H19" s="19" t="s">
        <v>560</v>
      </c>
      <c r="I19" s="19" t="s">
        <v>397</v>
      </c>
    </row>
    <row r="20" spans="1:9" ht="17">
      <c r="A20" s="19" t="s">
        <v>480</v>
      </c>
      <c r="C20" s="19" t="s">
        <v>505</v>
      </c>
      <c r="H20" s="19" t="s">
        <v>561</v>
      </c>
      <c r="I20" s="19" t="s">
        <v>256</v>
      </c>
    </row>
    <row r="21" spans="1:9" ht="17">
      <c r="A21" s="19" t="s">
        <v>67</v>
      </c>
      <c r="C21" s="19" t="s">
        <v>163</v>
      </c>
      <c r="H21" s="19" t="s">
        <v>562</v>
      </c>
      <c r="I21" s="19" t="s">
        <v>524</v>
      </c>
    </row>
    <row r="22" spans="1:9" ht="17">
      <c r="A22" s="19" t="s">
        <v>481</v>
      </c>
      <c r="C22" s="19" t="s">
        <v>75</v>
      </c>
      <c r="H22" s="19" t="s">
        <v>563</v>
      </c>
      <c r="I22" s="19" t="s">
        <v>571</v>
      </c>
    </row>
    <row r="23" spans="1:9" ht="17">
      <c r="A23" s="19" t="s">
        <v>482</v>
      </c>
      <c r="C23" s="19" t="s">
        <v>506</v>
      </c>
      <c r="H23" s="19" t="s">
        <v>290</v>
      </c>
      <c r="I23" s="19" t="s">
        <v>572</v>
      </c>
    </row>
    <row r="24" spans="1:9" ht="17">
      <c r="A24" s="19" t="s">
        <v>483</v>
      </c>
      <c r="C24" s="19" t="s">
        <v>507</v>
      </c>
      <c r="H24" s="19" t="s">
        <v>564</v>
      </c>
      <c r="I24" s="19" t="s">
        <v>475</v>
      </c>
    </row>
    <row r="25" spans="1:9" ht="17">
      <c r="A25" s="19" t="s">
        <v>248</v>
      </c>
      <c r="C25" s="19" t="s">
        <v>508</v>
      </c>
      <c r="H25" s="19" t="s">
        <v>565</v>
      </c>
      <c r="I25" s="19" t="s">
        <v>573</v>
      </c>
    </row>
    <row r="26" spans="1:9" ht="17">
      <c r="A26" s="19" t="s">
        <v>484</v>
      </c>
      <c r="C26" s="19" t="s">
        <v>509</v>
      </c>
      <c r="I26" s="1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Software</vt:lpstr>
      <vt:lpstr>Hardware</vt:lpstr>
      <vt:lpstr>Consumer</vt:lpstr>
      <vt:lpstr>Financials</vt:lpstr>
      <vt:lpstr>Healthcare</vt:lpstr>
      <vt:lpstr>Industrials</vt:lpstr>
      <vt:lpstr>Commodities</vt:lpstr>
      <vt:lpstr>US Treasury Bonds</vt:lpstr>
      <vt:lpstr>High Growth</vt:lpstr>
      <vt:lpstr>GARP</vt:lpstr>
      <vt:lpstr>Watchlist</vt:lpstr>
      <vt:lpstr>Highest Quality</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Desai, Avi</cp:lastModifiedBy>
  <dcterms:created xsi:type="dcterms:W3CDTF">2023-04-02T10:40:58Z</dcterms:created>
  <dcterms:modified xsi:type="dcterms:W3CDTF">2023-11-10T08:05:29Z</dcterms:modified>
</cp:coreProperties>
</file>