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30.xml" ContentType="application/vnd.openxmlformats-officedocument.spreadsheetml.externalLink+xml"/>
  <Override PartName="/xl/externalLinks/externalLink131.xml" ContentType="application/vnd.openxmlformats-officedocument.spreadsheetml.externalLink+xml"/>
  <Override PartName="/xl/externalLinks/externalLink132.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externalLinks/externalLink139.xml" ContentType="application/vnd.openxmlformats-officedocument.spreadsheetml.externalLink+xml"/>
  <Override PartName="/xl/externalLinks/externalLink140.xml" ContentType="application/vnd.openxmlformats-officedocument.spreadsheetml.externalLink+xml"/>
  <Override PartName="/xl/externalLinks/externalLink141.xml" ContentType="application/vnd.openxmlformats-officedocument.spreadsheetml.externalLink+xml"/>
  <Override PartName="/xl/externalLinks/externalLink142.xml" ContentType="application/vnd.openxmlformats-officedocument.spreadsheetml.externalLink+xml"/>
  <Override PartName="/xl/externalLinks/externalLink143.xml" ContentType="application/vnd.openxmlformats-officedocument.spreadsheetml.externalLink+xml"/>
  <Override PartName="/xl/externalLinks/externalLink144.xml" ContentType="application/vnd.openxmlformats-officedocument.spreadsheetml.externalLink+xml"/>
  <Override PartName="/xl/externalLinks/externalLink145.xml" ContentType="application/vnd.openxmlformats-officedocument.spreadsheetml.externalLink+xml"/>
  <Override PartName="/xl/externalLinks/externalLink146.xml" ContentType="application/vnd.openxmlformats-officedocument.spreadsheetml.externalLink+xml"/>
  <Override PartName="/xl/externalLinks/externalLink147.xml" ContentType="application/vnd.openxmlformats-officedocument.spreadsheetml.externalLink+xml"/>
  <Override PartName="/xl/externalLinks/externalLink148.xml" ContentType="application/vnd.openxmlformats-officedocument.spreadsheetml.externalLink+xml"/>
  <Override PartName="/xl/externalLinks/externalLink149.xml" ContentType="application/vnd.openxmlformats-officedocument.spreadsheetml.externalLink+xml"/>
  <Override PartName="/xl/externalLinks/externalLink150.xml" ContentType="application/vnd.openxmlformats-officedocument.spreadsheetml.externalLink+xml"/>
  <Override PartName="/xl/externalLinks/externalLink151.xml" ContentType="application/vnd.openxmlformats-officedocument.spreadsheetml.externalLink+xml"/>
  <Override PartName="/xl/externalLinks/externalLink152.xml" ContentType="application/vnd.openxmlformats-officedocument.spreadsheetml.externalLink+xml"/>
  <Override PartName="/xl/externalLinks/externalLink153.xml" ContentType="application/vnd.openxmlformats-officedocument.spreadsheetml.externalLink+xml"/>
  <Override PartName="/xl/externalLinks/externalLink154.xml" ContentType="application/vnd.openxmlformats-officedocument.spreadsheetml.externalLink+xml"/>
  <Override PartName="/xl/externalLinks/externalLink155.xml" ContentType="application/vnd.openxmlformats-officedocument.spreadsheetml.externalLink+xml"/>
  <Override PartName="/xl/externalLinks/externalLink156.xml" ContentType="application/vnd.openxmlformats-officedocument.spreadsheetml.externalLink+xml"/>
  <Override PartName="/xl/externalLinks/externalLink157.xml" ContentType="application/vnd.openxmlformats-officedocument.spreadsheetml.externalLink+xml"/>
  <Override PartName="/xl/externalLinks/externalLink158.xml" ContentType="application/vnd.openxmlformats-officedocument.spreadsheetml.externalLink+xml"/>
  <Override PartName="/xl/externalLinks/externalLink159.xml" ContentType="application/vnd.openxmlformats-officedocument.spreadsheetml.externalLink+xml"/>
  <Override PartName="/xl/externalLinks/externalLink160.xml" ContentType="application/vnd.openxmlformats-officedocument.spreadsheetml.externalLink+xml"/>
  <Override PartName="/xl/externalLinks/externalLink161.xml" ContentType="application/vnd.openxmlformats-officedocument.spreadsheetml.externalLink+xml"/>
  <Override PartName="/xl/externalLinks/externalLink162.xml" ContentType="application/vnd.openxmlformats-officedocument.spreadsheetml.externalLink+xml"/>
  <Override PartName="/xl/externalLinks/externalLink163.xml" ContentType="application/vnd.openxmlformats-officedocument.spreadsheetml.externalLink+xml"/>
  <Override PartName="/xl/externalLinks/externalLink164.xml" ContentType="application/vnd.openxmlformats-officedocument.spreadsheetml.externalLink+xml"/>
  <Override PartName="/xl/externalLinks/externalLink165.xml" ContentType="application/vnd.openxmlformats-officedocument.spreadsheetml.externalLink+xml"/>
  <Override PartName="/xl/externalLinks/externalLink166.xml" ContentType="application/vnd.openxmlformats-officedocument.spreadsheetml.externalLink+xml"/>
  <Override PartName="/xl/externalLinks/externalLink167.xml" ContentType="application/vnd.openxmlformats-officedocument.spreadsheetml.externalLink+xml"/>
  <Override PartName="/xl/externalLinks/externalLink168.xml" ContentType="application/vnd.openxmlformats-officedocument.spreadsheetml.externalLink+xml"/>
  <Override PartName="/xl/externalLinks/externalLink169.xml" ContentType="application/vnd.openxmlformats-officedocument.spreadsheetml.externalLink+xml"/>
  <Override PartName="/xl/externalLinks/externalLink170.xml" ContentType="application/vnd.openxmlformats-officedocument.spreadsheetml.externalLink+xml"/>
  <Override PartName="/xl/externalLinks/externalLink171.xml" ContentType="application/vnd.openxmlformats-officedocument.spreadsheetml.externalLink+xml"/>
  <Override PartName="/xl/externalLinks/externalLink172.xml" ContentType="application/vnd.openxmlformats-officedocument.spreadsheetml.externalLink+xml"/>
  <Override PartName="/xl/externalLinks/externalLink173.xml" ContentType="application/vnd.openxmlformats-officedocument.spreadsheetml.externalLink+xml"/>
  <Override PartName="/xl/externalLinks/externalLink174.xml" ContentType="application/vnd.openxmlformats-officedocument.spreadsheetml.externalLink+xml"/>
  <Override PartName="/xl/externalLinks/externalLink175.xml" ContentType="application/vnd.openxmlformats-officedocument.spreadsheetml.externalLink+xml"/>
  <Override PartName="/xl/externalLinks/externalLink176.xml" ContentType="application/vnd.openxmlformats-officedocument.spreadsheetml.externalLink+xml"/>
  <Override PartName="/xl/externalLinks/externalLink177.xml" ContentType="application/vnd.openxmlformats-officedocument.spreadsheetml.externalLink+xml"/>
  <Override PartName="/xl/externalLinks/externalLink178.xml" ContentType="application/vnd.openxmlformats-officedocument.spreadsheetml.externalLink+xml"/>
  <Override PartName="/xl/externalLinks/externalLink179.xml" ContentType="application/vnd.openxmlformats-officedocument.spreadsheetml.externalLink+xml"/>
  <Override PartName="/xl/externalLinks/externalLink180.xml" ContentType="application/vnd.openxmlformats-officedocument.spreadsheetml.externalLink+xml"/>
  <Override PartName="/xl/externalLinks/externalLink181.xml" ContentType="application/vnd.openxmlformats-officedocument.spreadsheetml.externalLink+xml"/>
  <Override PartName="/xl/externalLinks/externalLink18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
    </mc:Choice>
  </mc:AlternateContent>
  <xr:revisionPtr revIDLastSave="0" documentId="13_ncr:1_{5ECDB6F8-EC99-8949-866F-5FBF0E18497E}" xr6:coauthVersionLast="47" xr6:coauthVersionMax="47" xr10:uidLastSave="{00000000-0000-0000-0000-000000000000}"/>
  <bookViews>
    <workbookView xWindow="0" yWindow="500" windowWidth="40960" windowHeight="22540" activeTab="9" xr2:uid="{4F32CD4D-3FFC-624F-98AE-4C7FEFAF5D49}"/>
  </bookViews>
  <sheets>
    <sheet name="Treasuries" sheetId="20" r:id="rId1"/>
    <sheet name="Hardware" sheetId="7" r:id="rId2"/>
    <sheet name="Software" sheetId="16" r:id="rId3"/>
    <sheet name="Consumer" sheetId="19" r:id="rId4"/>
    <sheet name="Financial Services" sheetId="18" r:id="rId5"/>
    <sheet name="Healthcare" sheetId="21" r:id="rId6"/>
    <sheet name="Industrials" sheetId="22" r:id="rId7"/>
    <sheet name="Real Estate" sheetId="27" r:id="rId8"/>
    <sheet name="Fashion + Beauty" sheetId="29" state="hidden" r:id="rId9"/>
    <sheet name="My Stocks" sheetId="46" r:id="rId10"/>
    <sheet name="Compounders" sheetId="48" r:id="rId11"/>
    <sheet name="GARP" sheetId="49" state="hidden" r:id="rId12"/>
    <sheet name="Value" sheetId="53" state="hidden" r:id="rId13"/>
    <sheet name="Aggressive Growth" sheetId="52" state="hidden" r:id="rId14"/>
    <sheet name="Other" sheetId="54" state="hidden" r:id="rId15"/>
    <sheet name="Short List" sheetId="47" state="hidden"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 r:id="rId154"/>
    <externalReference r:id="rId155"/>
    <externalReference r:id="rId156"/>
    <externalReference r:id="rId157"/>
    <externalReference r:id="rId158"/>
    <externalReference r:id="rId159"/>
    <externalReference r:id="rId160"/>
    <externalReference r:id="rId161"/>
    <externalReference r:id="rId162"/>
    <externalReference r:id="rId163"/>
    <externalReference r:id="rId164"/>
    <externalReference r:id="rId165"/>
    <externalReference r:id="rId166"/>
    <externalReference r:id="rId167"/>
    <externalReference r:id="rId168"/>
    <externalReference r:id="rId169"/>
    <externalReference r:id="rId170"/>
    <externalReference r:id="rId171"/>
    <externalReference r:id="rId172"/>
    <externalReference r:id="rId173"/>
    <externalReference r:id="rId174"/>
    <externalReference r:id="rId175"/>
    <externalReference r:id="rId176"/>
    <externalReference r:id="rId177"/>
    <externalReference r:id="rId178"/>
    <externalReference r:id="rId179"/>
    <externalReference r:id="rId180"/>
    <externalReference r:id="rId181"/>
    <externalReference r:id="rId182"/>
    <externalReference r:id="rId183"/>
    <externalReference r:id="rId184"/>
    <externalReference r:id="rId185"/>
    <externalReference r:id="rId186"/>
    <externalReference r:id="rId187"/>
    <externalReference r:id="rId188"/>
    <externalReference r:id="rId189"/>
    <externalReference r:id="rId190"/>
    <externalReference r:id="rId191"/>
    <externalReference r:id="rId192"/>
    <externalReference r:id="rId193"/>
    <externalReference r:id="rId194"/>
    <externalReference r:id="rId195"/>
    <externalReference r:id="rId196"/>
    <externalReference r:id="rId197"/>
    <externalReference r:id="rId198"/>
  </externalReferences>
  <definedNames>
    <definedName name="_xlnm._FilterDatabase" localSheetId="10" hidden="1">Compounders!$A$1:$N$1</definedName>
    <definedName name="_xlnm._FilterDatabase" localSheetId="3" hidden="1">Consumer!$A$1:$L$1</definedName>
    <definedName name="_xlnm._FilterDatabase" localSheetId="8" hidden="1">'Fashion + Beauty'!$A$1:$L$1</definedName>
    <definedName name="_xlnm._FilterDatabase" localSheetId="4" hidden="1">'Financial Services'!$A$1:$L$1</definedName>
    <definedName name="_xlnm._FilterDatabase" localSheetId="1" hidden="1">Hardware!$A$1:$L$1</definedName>
    <definedName name="_xlnm._FilterDatabase" localSheetId="5" hidden="1">Healthcare!$A$1:$L$1</definedName>
    <definedName name="_xlnm._FilterDatabase" localSheetId="6" hidden="1">Industrials!$A$1:$L$1</definedName>
    <definedName name="_xlnm._FilterDatabase" localSheetId="9" hidden="1">'My Stocks'!$A$1:$M$1</definedName>
    <definedName name="_xlnm._FilterDatabase" localSheetId="7" hidden="1">'Real Estate'!$A$1:$L$1</definedName>
    <definedName name="_xlnm._FilterDatabase" localSheetId="15" hidden="1">'Short List'!$A$1:$N$1</definedName>
    <definedName name="_xlnm._FilterDatabase" localSheetId="2" hidden="1">Software!$A$1:$L$1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8" i="46" l="1" a="1"/>
  <c r="N28" i="46" s="1"/>
  <c r="O28" i="46" a="1"/>
  <c r="O28" i="46" s="1"/>
  <c r="P28" i="46" a="1"/>
  <c r="P28" i="46" s="1"/>
  <c r="M26" i="46" l="1"/>
  <c r="L26" i="46"/>
  <c r="K26" i="46"/>
  <c r="J26" i="46"/>
  <c r="I26" i="46"/>
  <c r="H26" i="46"/>
  <c r="G26" i="46"/>
  <c r="F26" i="46"/>
  <c r="E26" i="46"/>
  <c r="D26" i="46"/>
  <c r="C26" i="46"/>
  <c r="B26" i="46"/>
  <c r="C27" i="46" l="1"/>
  <c r="M25" i="46" l="1"/>
  <c r="L25" i="46"/>
  <c r="K25" i="46"/>
  <c r="J25" i="46"/>
  <c r="I25" i="46"/>
  <c r="H25" i="46"/>
  <c r="G25" i="46"/>
  <c r="F25" i="46"/>
  <c r="E25" i="46"/>
  <c r="D25" i="46"/>
  <c r="C25" i="46"/>
  <c r="B25" i="46"/>
  <c r="C24" i="46" l="1"/>
  <c r="C23" i="46" l="1"/>
  <c r="C20" i="46" l="1"/>
  <c r="M16" i="46" l="1"/>
  <c r="L16" i="46"/>
  <c r="K16" i="46"/>
  <c r="J16" i="46"/>
  <c r="I16" i="46"/>
  <c r="H16" i="46"/>
  <c r="G16" i="46"/>
  <c r="F16" i="46"/>
  <c r="E16" i="46"/>
  <c r="D16" i="46"/>
  <c r="C16" i="46"/>
  <c r="B16" i="46"/>
  <c r="C17" i="46" l="1"/>
  <c r="C15" i="46" l="1"/>
  <c r="C12" i="46" l="1"/>
  <c r="C11" i="46" l="1"/>
  <c r="C10" i="46" l="1"/>
  <c r="C6" i="46" l="1"/>
  <c r="C7" i="46" l="1"/>
  <c r="C3" i="46" l="1"/>
  <c r="C5" i="46" l="1"/>
  <c r="C4" i="46" l="1"/>
  <c r="C2" i="46" l="1"/>
  <c r="M9" i="46" l="1"/>
  <c r="L9" i="46"/>
  <c r="K9" i="46"/>
  <c r="J9" i="46"/>
  <c r="I9" i="46"/>
  <c r="H9" i="46"/>
  <c r="G9" i="46"/>
  <c r="F9" i="46"/>
  <c r="E9" i="46"/>
  <c r="C9" i="46"/>
  <c r="D9" i="46" l="1"/>
  <c r="B9" i="46"/>
  <c r="M4" i="46" l="1"/>
  <c r="L4" i="46"/>
  <c r="K4" i="46"/>
  <c r="J4" i="46"/>
  <c r="I4" i="46"/>
  <c r="H4" i="46"/>
  <c r="G4" i="46"/>
  <c r="F4" i="46"/>
  <c r="E4" i="46"/>
  <c r="D4" i="46"/>
  <c r="B4" i="46"/>
  <c r="M2" i="46" l="1"/>
  <c r="L2" i="46"/>
  <c r="K2" i="46"/>
  <c r="J2" i="46"/>
  <c r="I2" i="46"/>
  <c r="H2" i="46"/>
  <c r="G2" i="46"/>
  <c r="F2" i="46"/>
  <c r="E2" i="46"/>
  <c r="D2" i="46"/>
  <c r="B2" i="46"/>
  <c r="O15" i="48" l="1" a="1"/>
  <c r="O15" i="48" s="1"/>
  <c r="P15" i="48" a="1"/>
  <c r="P15" i="48" s="1"/>
  <c r="Q15" i="48" a="1"/>
  <c r="Q15" i="48" s="1"/>
  <c r="N14" i="48"/>
  <c r="M14" i="48"/>
  <c r="L14" i="48"/>
  <c r="K14" i="48"/>
  <c r="J14" i="48"/>
  <c r="I14" i="48"/>
  <c r="H14" i="48"/>
  <c r="G14" i="48"/>
  <c r="F14" i="48"/>
  <c r="D14" i="48"/>
  <c r="E14" i="48"/>
  <c r="K43" i="16" l="1"/>
  <c r="J43" i="16"/>
  <c r="I43" i="16"/>
  <c r="G43" i="16"/>
  <c r="F43" i="16"/>
  <c r="E43" i="16"/>
  <c r="D43" i="16"/>
  <c r="C43" i="16"/>
  <c r="B43" i="16"/>
  <c r="N2" i="48" l="1"/>
  <c r="O13" i="48" l="1" a="1"/>
  <c r="O13" i="48" s="1"/>
  <c r="P13" i="48" a="1"/>
  <c r="P13" i="48" s="1"/>
  <c r="Q13" i="48" a="1"/>
  <c r="Q13" i="48" s="1"/>
  <c r="O14" i="48" a="1"/>
  <c r="O14" i="48" s="1"/>
  <c r="P14" i="48" a="1"/>
  <c r="P14" i="48" s="1"/>
  <c r="Q14" i="48" a="1"/>
  <c r="Q14" i="48" s="1"/>
  <c r="L8" i="48"/>
  <c r="K8" i="48"/>
  <c r="J8" i="48"/>
  <c r="G8" i="48"/>
  <c r="F8" i="48"/>
  <c r="E8" i="48"/>
  <c r="D8" i="48"/>
  <c r="N8" i="48" l="1"/>
  <c r="H8" i="48"/>
  <c r="I8" i="48"/>
  <c r="M8" i="48"/>
  <c r="L2" i="48" l="1"/>
  <c r="K2" i="48"/>
  <c r="J2" i="48"/>
  <c r="G2" i="48"/>
  <c r="F2" i="48"/>
  <c r="E2" i="48"/>
  <c r="D2" i="48"/>
  <c r="I2" i="48"/>
  <c r="M2" i="48" l="1"/>
  <c r="H2" i="48"/>
  <c r="L6" i="48" l="1"/>
  <c r="K6" i="48"/>
  <c r="J6" i="48"/>
  <c r="G6" i="48"/>
  <c r="F6" i="48"/>
  <c r="O12" i="48" a="1"/>
  <c r="O12" i="48" s="1"/>
  <c r="P12" i="48" a="1"/>
  <c r="P12" i="48" s="1"/>
  <c r="Q12" i="48" a="1"/>
  <c r="Q12" i="48" s="1"/>
  <c r="E6" i="48"/>
  <c r="D6" i="48"/>
  <c r="N6" i="48" l="1"/>
  <c r="H6" i="48" l="1"/>
  <c r="I6" i="48"/>
  <c r="M6" i="48"/>
  <c r="N5" i="48" l="1"/>
  <c r="M5" i="48"/>
  <c r="L5" i="48"/>
  <c r="K5" i="48"/>
  <c r="J5" i="48"/>
  <c r="I5" i="48"/>
  <c r="H5" i="48"/>
  <c r="G5" i="48"/>
  <c r="F5" i="48"/>
  <c r="E5" i="48"/>
  <c r="D5" i="48"/>
  <c r="O11" i="48" l="1" a="1"/>
  <c r="O11" i="48" s="1"/>
  <c r="P11" i="48" a="1"/>
  <c r="P11" i="48" s="1"/>
  <c r="Q11" i="48" a="1"/>
  <c r="Q11" i="48" s="1"/>
  <c r="L11" i="48"/>
  <c r="K11" i="48"/>
  <c r="J11" i="48"/>
  <c r="G11" i="48"/>
  <c r="F11" i="48"/>
  <c r="E11" i="48"/>
  <c r="D11" i="48"/>
  <c r="N11" i="48" l="1"/>
  <c r="M11" i="48"/>
  <c r="H11" i="48"/>
  <c r="I11" i="48"/>
  <c r="L15" i="48" l="1"/>
  <c r="K15" i="48"/>
  <c r="J15" i="48"/>
  <c r="G15" i="48"/>
  <c r="F15" i="48"/>
  <c r="E15" i="48"/>
  <c r="D15" i="48"/>
  <c r="N15" i="48" l="1"/>
  <c r="M15" i="48" l="1"/>
  <c r="H15" i="48"/>
  <c r="I15" i="48"/>
  <c r="C15" i="48" l="1"/>
  <c r="N3" i="48"/>
  <c r="M3" i="48"/>
  <c r="L3" i="48"/>
  <c r="K3" i="48"/>
  <c r="J3" i="48"/>
  <c r="G3" i="48"/>
  <c r="F3" i="48"/>
  <c r="E3" i="48"/>
  <c r="D3" i="48"/>
  <c r="H3" i="48" l="1"/>
  <c r="I3" i="48"/>
  <c r="N7" i="48" l="1"/>
  <c r="M7" i="48"/>
  <c r="L7" i="48"/>
  <c r="K7" i="48"/>
  <c r="J7" i="48"/>
  <c r="I7" i="48"/>
  <c r="H7" i="48"/>
  <c r="G7" i="48"/>
  <c r="F7" i="48"/>
  <c r="E7" i="48"/>
  <c r="D7" i="48"/>
  <c r="B15" i="48" l="1"/>
  <c r="N4" i="48" l="1"/>
  <c r="M4" i="48"/>
  <c r="L4" i="48"/>
  <c r="K4" i="48"/>
  <c r="J4" i="48"/>
  <c r="I4" i="48"/>
  <c r="H4" i="48"/>
  <c r="G4" i="48"/>
  <c r="F4" i="48"/>
  <c r="E4" i="48"/>
  <c r="D4" i="48"/>
  <c r="M20" i="22" a="1"/>
  <c r="M20" i="22" s="1"/>
  <c r="N20" i="22" a="1"/>
  <c r="N20" i="22" s="1"/>
  <c r="O20" i="22" a="1"/>
  <c r="O20" i="22" s="1"/>
  <c r="L20" i="22"/>
  <c r="K20" i="22"/>
  <c r="J20" i="22"/>
  <c r="I20" i="22"/>
  <c r="H20" i="22"/>
  <c r="G20" i="22"/>
  <c r="F20" i="22"/>
  <c r="E20" i="22"/>
  <c r="D20" i="22"/>
  <c r="N10" i="48" l="1"/>
  <c r="M10" i="48"/>
  <c r="L10" i="48"/>
  <c r="K10" i="48"/>
  <c r="J10" i="48"/>
  <c r="I10" i="48"/>
  <c r="H10" i="48"/>
  <c r="G10" i="48"/>
  <c r="F10" i="48"/>
  <c r="E10" i="48"/>
  <c r="D10" i="48"/>
  <c r="M12" i="48" l="1"/>
  <c r="M9" i="48" l="1"/>
  <c r="M13" i="48"/>
  <c r="O3" i="48" l="1" a="1"/>
  <c r="O3" i="48" s="1"/>
  <c r="P3" i="48" a="1"/>
  <c r="P3" i="48" s="1"/>
  <c r="Q3" i="48" a="1"/>
  <c r="Q3" i="48" s="1"/>
  <c r="O4" i="48" a="1"/>
  <c r="O4" i="48" s="1"/>
  <c r="P4" i="48" a="1"/>
  <c r="P4" i="48" s="1"/>
  <c r="Q4" i="48" a="1"/>
  <c r="Q4" i="48" s="1"/>
  <c r="O5" i="48" a="1"/>
  <c r="O5" i="48" s="1"/>
  <c r="P5" i="48" a="1"/>
  <c r="P5" i="48" s="1"/>
  <c r="Q5" i="48" a="1"/>
  <c r="Q5" i="48" s="1"/>
  <c r="O6" i="48" a="1"/>
  <c r="O6" i="48" s="1"/>
  <c r="P6" i="48" a="1"/>
  <c r="P6" i="48" s="1"/>
  <c r="Q6" i="48" a="1"/>
  <c r="Q6" i="48" s="1"/>
  <c r="O7" i="48" a="1"/>
  <c r="O7" i="48" s="1"/>
  <c r="P7" i="48" a="1"/>
  <c r="P7" i="48" s="1"/>
  <c r="Q7" i="48" a="1"/>
  <c r="Q7" i="48" s="1"/>
  <c r="O8" i="48" a="1"/>
  <c r="O8" i="48" s="1"/>
  <c r="P8" i="48" a="1"/>
  <c r="P8" i="48" s="1"/>
  <c r="Q8" i="48" a="1"/>
  <c r="Q8" i="48" s="1"/>
  <c r="O9" i="48" a="1"/>
  <c r="O9" i="48" s="1"/>
  <c r="P9" i="48" a="1"/>
  <c r="P9" i="48" s="1"/>
  <c r="Q9" i="48" a="1"/>
  <c r="Q9" i="48" s="1"/>
  <c r="O10" i="48" a="1"/>
  <c r="O10" i="48" s="1"/>
  <c r="P10" i="48" a="1"/>
  <c r="P10" i="48" s="1"/>
  <c r="Q10" i="48" a="1"/>
  <c r="Q10" i="48" s="1"/>
  <c r="L9" i="48"/>
  <c r="K9" i="48"/>
  <c r="J9" i="48"/>
  <c r="G9" i="48"/>
  <c r="F9" i="48"/>
  <c r="E9" i="48"/>
  <c r="D9" i="48"/>
  <c r="N9" i="48" l="1"/>
  <c r="I9" i="48" l="1"/>
  <c r="H9" i="48"/>
  <c r="O2" i="48" l="1" a="1"/>
  <c r="O2" i="48" s="1"/>
  <c r="P2" i="48" a="1"/>
  <c r="P2" i="48" s="1"/>
  <c r="Q2" i="48" a="1"/>
  <c r="Q2" i="48" s="1"/>
  <c r="N12" i="48"/>
  <c r="L12" i="48"/>
  <c r="K12" i="48"/>
  <c r="J12" i="48"/>
  <c r="I12" i="48"/>
  <c r="H12" i="48"/>
  <c r="G12" i="48"/>
  <c r="F12" i="48"/>
  <c r="E12" i="48"/>
  <c r="D12" i="48"/>
  <c r="C12" i="48"/>
  <c r="N13" i="48" l="1"/>
  <c r="L13" i="48"/>
  <c r="K13" i="48"/>
  <c r="J13" i="48"/>
  <c r="I13" i="48"/>
  <c r="H13" i="48"/>
  <c r="G13" i="48"/>
  <c r="F13" i="48"/>
  <c r="E13" i="48"/>
  <c r="D13" i="48"/>
  <c r="M6" i="27" l="1" a="1"/>
  <c r="M6" i="27" s="1"/>
  <c r="N6" i="27" a="1"/>
  <c r="N6" i="27" s="1"/>
  <c r="O6" i="27" a="1"/>
  <c r="O6" i="27" s="1"/>
  <c r="L6" i="27"/>
  <c r="K6" i="27"/>
  <c r="J6" i="27"/>
  <c r="I6" i="27"/>
  <c r="H6" i="27"/>
  <c r="G6" i="27"/>
  <c r="F6" i="27"/>
  <c r="E6" i="27"/>
  <c r="D6" i="27"/>
  <c r="C6" i="27"/>
  <c r="B6" i="27"/>
  <c r="F6" i="47" l="1"/>
  <c r="F5" i="47" l="1"/>
  <c r="F7" i="47" l="1"/>
  <c r="F18" i="47" l="1"/>
  <c r="F3" i="47" l="1"/>
  <c r="F14" i="47" l="1"/>
  <c r="F13" i="47" l="1"/>
  <c r="F4" i="47" l="1"/>
  <c r="F10" i="47" l="1"/>
  <c r="F17" i="47" l="1"/>
  <c r="F9" i="47" l="1"/>
  <c r="F16" i="47" l="1"/>
  <c r="F8" i="47" l="1"/>
  <c r="F12" i="47" l="1"/>
  <c r="F11" i="47" l="1"/>
  <c r="F2" i="47" l="1"/>
  <c r="F15" i="47" l="1"/>
  <c r="O18" i="47" l="1" a="1"/>
  <c r="O18" i="47" s="1"/>
  <c r="P18" i="47" a="1"/>
  <c r="P18" i="47" s="1"/>
  <c r="Q18" i="47" a="1"/>
  <c r="Q18" i="47" s="1"/>
  <c r="N18" i="47" l="1"/>
  <c r="M18" i="47"/>
  <c r="L18" i="47"/>
  <c r="K18" i="47"/>
  <c r="J18" i="47"/>
  <c r="I18" i="47"/>
  <c r="H18" i="47"/>
  <c r="G18" i="47"/>
  <c r="E18" i="47"/>
  <c r="D18" i="47"/>
  <c r="N16" i="47"/>
  <c r="M16" i="47"/>
  <c r="L16" i="47"/>
  <c r="K16" i="47"/>
  <c r="J16" i="47"/>
  <c r="I16" i="47"/>
  <c r="H16" i="47"/>
  <c r="G16" i="47"/>
  <c r="E16" i="47"/>
  <c r="D16" i="47"/>
  <c r="N15" i="47"/>
  <c r="M15" i="47"/>
  <c r="L15" i="47"/>
  <c r="K15" i="47"/>
  <c r="J15" i="47"/>
  <c r="I15" i="47"/>
  <c r="H15" i="47"/>
  <c r="G15" i="47"/>
  <c r="E15" i="47"/>
  <c r="D15" i="47"/>
  <c r="B15" i="47"/>
  <c r="C15" i="47" s="1" a="1"/>
  <c r="C15" i="47" s="1"/>
  <c r="Q17" i="47" a="1"/>
  <c r="Q17" i="47" s="1"/>
  <c r="P17" i="47" a="1"/>
  <c r="P17" i="47" s="1"/>
  <c r="O17" i="47" a="1"/>
  <c r="O17" i="47" s="1"/>
  <c r="N14" i="47"/>
  <c r="M14" i="47"/>
  <c r="L14" i="47"/>
  <c r="K14" i="47"/>
  <c r="J14" i="47"/>
  <c r="I14" i="47"/>
  <c r="H14" i="47"/>
  <c r="G14" i="47"/>
  <c r="E14" i="47"/>
  <c r="D14" i="47"/>
  <c r="Q16" i="47" a="1"/>
  <c r="Q16" i="47" s="1"/>
  <c r="P16" i="47" a="1"/>
  <c r="P16" i="47" s="1"/>
  <c r="O16" i="47" a="1"/>
  <c r="O16" i="47" s="1"/>
  <c r="N13" i="47"/>
  <c r="M13" i="47"/>
  <c r="L13" i="47"/>
  <c r="K13" i="47"/>
  <c r="J13" i="47"/>
  <c r="I13" i="47"/>
  <c r="H13" i="47"/>
  <c r="G13" i="47"/>
  <c r="E13" i="47"/>
  <c r="D13" i="47"/>
  <c r="Q15" i="47" a="1"/>
  <c r="Q15" i="47" s="1"/>
  <c r="P15" i="47" a="1"/>
  <c r="P15" i="47" s="1"/>
  <c r="O15" i="47" a="1"/>
  <c r="O15" i="47" s="1"/>
  <c r="Q14" i="47" a="1"/>
  <c r="Q14" i="47" s="1"/>
  <c r="P14" i="47" a="1"/>
  <c r="P14" i="47" s="1"/>
  <c r="O14" i="47" a="1"/>
  <c r="O14" i="47" s="1"/>
  <c r="N11" i="47"/>
  <c r="M11" i="47"/>
  <c r="L11" i="47"/>
  <c r="K11" i="47"/>
  <c r="J11" i="47"/>
  <c r="I11" i="47"/>
  <c r="H11" i="47"/>
  <c r="G11" i="47"/>
  <c r="E11" i="47"/>
  <c r="D11" i="47"/>
  <c r="Q13" i="47" a="1"/>
  <c r="Q13" i="47" s="1"/>
  <c r="P13" i="47" a="1"/>
  <c r="P13" i="47" s="1"/>
  <c r="O13" i="47" a="1"/>
  <c r="O13" i="47" s="1"/>
  <c r="N10" i="47"/>
  <c r="M10" i="47"/>
  <c r="L10" i="47"/>
  <c r="K10" i="47"/>
  <c r="J10" i="47"/>
  <c r="I10" i="47"/>
  <c r="H10" i="47"/>
  <c r="G10" i="47"/>
  <c r="E10" i="47"/>
  <c r="D10" i="47"/>
  <c r="B10" i="47"/>
  <c r="C10" i="47" s="1" a="1"/>
  <c r="C10" i="47" s="1"/>
  <c r="Q12" i="47" a="1"/>
  <c r="Q12" i="47" s="1"/>
  <c r="P12" i="47" a="1"/>
  <c r="P12" i="47" s="1"/>
  <c r="O12" i="47" a="1"/>
  <c r="O12" i="47" s="1"/>
  <c r="Q11" i="47" a="1"/>
  <c r="Q11" i="47" s="1"/>
  <c r="P11" i="47" a="1"/>
  <c r="P11" i="47" s="1"/>
  <c r="O11" i="47" a="1"/>
  <c r="O11" i="47" s="1"/>
  <c r="N8" i="47"/>
  <c r="M8" i="47"/>
  <c r="L8" i="47"/>
  <c r="K8" i="47"/>
  <c r="J8" i="47"/>
  <c r="I8" i="47"/>
  <c r="H8" i="47"/>
  <c r="G8" i="47"/>
  <c r="E8" i="47"/>
  <c r="D8" i="47"/>
  <c r="B8" i="47"/>
  <c r="C8" i="47" s="1" a="1"/>
  <c r="C8" i="47" s="1"/>
  <c r="Q10" i="47" a="1"/>
  <c r="Q10" i="47" s="1"/>
  <c r="P10" i="47" a="1"/>
  <c r="P10" i="47" s="1"/>
  <c r="O10" i="47" a="1"/>
  <c r="O10" i="47" s="1"/>
  <c r="N7" i="47"/>
  <c r="M7" i="47"/>
  <c r="L7" i="47"/>
  <c r="K7" i="47"/>
  <c r="J7" i="47"/>
  <c r="I7" i="47"/>
  <c r="H7" i="47"/>
  <c r="G7" i="47"/>
  <c r="E7" i="47"/>
  <c r="D7" i="47"/>
  <c r="Q9" i="47" a="1"/>
  <c r="Q9" i="47" s="1"/>
  <c r="P9" i="47" a="1"/>
  <c r="P9" i="47" s="1"/>
  <c r="O9" i="47" a="1"/>
  <c r="O9" i="47" s="1"/>
  <c r="Q8" i="47" a="1"/>
  <c r="Q8" i="47" s="1"/>
  <c r="P8" i="47" a="1"/>
  <c r="P8" i="47" s="1"/>
  <c r="O8" i="47" a="1"/>
  <c r="O8" i="47" s="1"/>
  <c r="N6" i="47"/>
  <c r="M6" i="47"/>
  <c r="L6" i="47"/>
  <c r="K6" i="47"/>
  <c r="J6" i="47"/>
  <c r="I6" i="47"/>
  <c r="H6" i="47"/>
  <c r="G6" i="47"/>
  <c r="E6" i="47"/>
  <c r="D6" i="47"/>
  <c r="B6" i="47"/>
  <c r="C6" i="47" s="1" a="1"/>
  <c r="C6" i="47" s="1"/>
  <c r="Q7" i="47" a="1"/>
  <c r="Q7" i="47" s="1"/>
  <c r="P7" i="47" a="1"/>
  <c r="P7" i="47" s="1"/>
  <c r="O7" i="47" a="1"/>
  <c r="O7" i="47" s="1"/>
  <c r="Q6" i="47" a="1"/>
  <c r="Q6" i="47" s="1"/>
  <c r="P6" i="47" a="1"/>
  <c r="P6" i="47" s="1"/>
  <c r="O6" i="47" a="1"/>
  <c r="O6" i="47" s="1"/>
  <c r="N5" i="47"/>
  <c r="M5" i="47"/>
  <c r="L5" i="47"/>
  <c r="K5" i="47"/>
  <c r="J5" i="47"/>
  <c r="I5" i="47"/>
  <c r="H5" i="47"/>
  <c r="G5" i="47"/>
  <c r="E5" i="47"/>
  <c r="D5" i="47"/>
  <c r="B5" i="47"/>
  <c r="C5" i="47" s="1" a="1"/>
  <c r="C5" i="47" s="1"/>
  <c r="N4" i="47" a="1"/>
  <c r="N4" i="47" s="1"/>
  <c r="M4" i="47"/>
  <c r="L4" i="47"/>
  <c r="K4" i="47"/>
  <c r="J4" i="47"/>
  <c r="I4" i="47"/>
  <c r="H4" i="47"/>
  <c r="G4" i="47"/>
  <c r="E4" i="47"/>
  <c r="D4" i="47"/>
  <c r="B4" i="47"/>
  <c r="C4" i="47" s="1" a="1"/>
  <c r="C4" i="47" s="1"/>
  <c r="Q5" i="47" a="1"/>
  <c r="Q5" i="47" s="1"/>
  <c r="P5" i="47" a="1"/>
  <c r="P5" i="47" s="1"/>
  <c r="O5" i="47" a="1"/>
  <c r="O5" i="47" s="1"/>
  <c r="N3" i="47"/>
  <c r="M3" i="47"/>
  <c r="L3" i="47"/>
  <c r="K3" i="47"/>
  <c r="J3" i="47"/>
  <c r="I3" i="47"/>
  <c r="H3" i="47"/>
  <c r="G3" i="47"/>
  <c r="E3" i="47"/>
  <c r="D3" i="47"/>
  <c r="B3" i="47"/>
  <c r="C3" i="47" s="1" a="1"/>
  <c r="C3" i="47" s="1"/>
  <c r="Q4" i="47" a="1"/>
  <c r="Q4" i="47" s="1"/>
  <c r="P4" i="47" a="1"/>
  <c r="P4" i="47" s="1"/>
  <c r="O4" i="47" a="1"/>
  <c r="O4" i="47" s="1"/>
  <c r="Q3" i="47" a="1"/>
  <c r="Q3" i="47" s="1"/>
  <c r="P3" i="47" a="1"/>
  <c r="P3" i="47" s="1"/>
  <c r="O3" i="47" a="1"/>
  <c r="O3" i="47" s="1"/>
  <c r="Q2" i="47" a="1"/>
  <c r="Q2" i="47" s="1"/>
  <c r="P2" i="47" a="1"/>
  <c r="P2" i="47" s="1"/>
  <c r="O2" i="47" a="1"/>
  <c r="O2" i="47" s="1"/>
  <c r="N3" i="46" l="1" a="1"/>
  <c r="N3" i="46" s="1"/>
  <c r="O3" i="46" a="1"/>
  <c r="O3" i="46" s="1"/>
  <c r="P3" i="46" a="1"/>
  <c r="P3" i="46" s="1"/>
  <c r="N4" i="46" a="1"/>
  <c r="N4" i="46" s="1"/>
  <c r="O4" i="46" a="1"/>
  <c r="O4" i="46" s="1"/>
  <c r="P4" i="46" a="1"/>
  <c r="P4" i="46" s="1"/>
  <c r="N5" i="46" a="1"/>
  <c r="N5" i="46" s="1"/>
  <c r="O5" i="46" a="1"/>
  <c r="O5" i="46" s="1"/>
  <c r="P5" i="46" a="1"/>
  <c r="P5" i="46" s="1"/>
  <c r="N6" i="46" a="1"/>
  <c r="N6" i="46" s="1"/>
  <c r="O6" i="46" a="1"/>
  <c r="O6" i="46" s="1"/>
  <c r="P6" i="46" a="1"/>
  <c r="P6" i="46" s="1"/>
  <c r="N7" i="46" a="1"/>
  <c r="N7" i="46" s="1"/>
  <c r="O7" i="46" a="1"/>
  <c r="O7" i="46" s="1"/>
  <c r="P7" i="46" a="1"/>
  <c r="P7" i="46" s="1"/>
  <c r="N8" i="46" a="1"/>
  <c r="N8" i="46" s="1"/>
  <c r="O8" i="46" a="1"/>
  <c r="O8" i="46" s="1"/>
  <c r="P8" i="46" a="1"/>
  <c r="P8" i="46" s="1"/>
  <c r="N9" i="46" a="1"/>
  <c r="N9" i="46" s="1"/>
  <c r="O9" i="46" a="1"/>
  <c r="O9" i="46" s="1"/>
  <c r="P9" i="46" a="1"/>
  <c r="P9" i="46" s="1"/>
  <c r="N10" i="46" a="1"/>
  <c r="N10" i="46" s="1"/>
  <c r="O10" i="46" a="1"/>
  <c r="O10" i="46" s="1"/>
  <c r="P10" i="46" a="1"/>
  <c r="P10" i="46" s="1"/>
  <c r="N11" i="46" a="1"/>
  <c r="N11" i="46" s="1"/>
  <c r="O11" i="46" a="1"/>
  <c r="O11" i="46" s="1"/>
  <c r="P11" i="46" a="1"/>
  <c r="P11" i="46" s="1"/>
  <c r="N12" i="46" a="1"/>
  <c r="N12" i="46" s="1"/>
  <c r="O12" i="46" a="1"/>
  <c r="O12" i="46" s="1"/>
  <c r="P12" i="46" a="1"/>
  <c r="P12" i="46" s="1"/>
  <c r="N13" i="46" a="1"/>
  <c r="N13" i="46" s="1"/>
  <c r="O13" i="46" a="1"/>
  <c r="O13" i="46" s="1"/>
  <c r="P13" i="46" a="1"/>
  <c r="P13" i="46" s="1"/>
  <c r="N14" i="46" a="1"/>
  <c r="N14" i="46" s="1"/>
  <c r="O14" i="46" a="1"/>
  <c r="O14" i="46" s="1"/>
  <c r="P14" i="46" a="1"/>
  <c r="P14" i="46" s="1"/>
  <c r="N15" i="46" a="1"/>
  <c r="N15" i="46" s="1"/>
  <c r="O15" i="46" a="1"/>
  <c r="O15" i="46" s="1"/>
  <c r="P15" i="46" a="1"/>
  <c r="P15" i="46" s="1"/>
  <c r="N16" i="46" a="1"/>
  <c r="N16" i="46" s="1"/>
  <c r="O16" i="46" a="1"/>
  <c r="O16" i="46" s="1"/>
  <c r="P16" i="46" a="1"/>
  <c r="P16" i="46" s="1"/>
  <c r="N17" i="46" a="1"/>
  <c r="N17" i="46" s="1"/>
  <c r="O17" i="46" a="1"/>
  <c r="O17" i="46" s="1"/>
  <c r="P17" i="46" a="1"/>
  <c r="P17" i="46" s="1"/>
  <c r="N18" i="46" a="1"/>
  <c r="N18" i="46" s="1"/>
  <c r="O18" i="46" a="1"/>
  <c r="O18" i="46" s="1"/>
  <c r="P18" i="46" a="1"/>
  <c r="P18" i="46" s="1"/>
  <c r="N19" i="46" a="1"/>
  <c r="N19" i="46" s="1"/>
  <c r="O19" i="46" a="1"/>
  <c r="O19" i="46" s="1"/>
  <c r="P19" i="46" a="1"/>
  <c r="P19" i="46" s="1"/>
  <c r="N20" i="46" a="1"/>
  <c r="N20" i="46" s="1"/>
  <c r="O20" i="46" a="1"/>
  <c r="O20" i="46" s="1"/>
  <c r="P20" i="46" a="1"/>
  <c r="P20" i="46" s="1"/>
  <c r="N21" i="46" a="1"/>
  <c r="N21" i="46" s="1"/>
  <c r="O21" i="46" a="1"/>
  <c r="O21" i="46" s="1"/>
  <c r="P21" i="46" a="1"/>
  <c r="P21" i="46" s="1"/>
  <c r="N22" i="46" a="1"/>
  <c r="N22" i="46" s="1"/>
  <c r="O22" i="46" a="1"/>
  <c r="O22" i="46" s="1"/>
  <c r="P22" i="46" a="1"/>
  <c r="P22" i="46" s="1"/>
  <c r="N23" i="46" a="1"/>
  <c r="N23" i="46" s="1"/>
  <c r="O23" i="46" a="1"/>
  <c r="O23" i="46" s="1"/>
  <c r="P23" i="46" a="1"/>
  <c r="P23" i="46" s="1"/>
  <c r="N24" i="46" a="1"/>
  <c r="N24" i="46" s="1"/>
  <c r="O24" i="46" a="1"/>
  <c r="O24" i="46" s="1"/>
  <c r="P24" i="46" a="1"/>
  <c r="P24" i="46" s="1"/>
  <c r="N25" i="46" a="1"/>
  <c r="N25" i="46" s="1"/>
  <c r="O25" i="46" a="1"/>
  <c r="O25" i="46" s="1"/>
  <c r="P25" i="46" a="1"/>
  <c r="P25" i="46" s="1"/>
  <c r="N26" i="46" a="1"/>
  <c r="N26" i="46" s="1"/>
  <c r="O26" i="46" a="1"/>
  <c r="O26" i="46" s="1"/>
  <c r="P26" i="46" a="1"/>
  <c r="P26" i="46" s="1"/>
  <c r="N27" i="46" a="1"/>
  <c r="N27" i="46" s="1"/>
  <c r="O27" i="46" a="1"/>
  <c r="O27" i="46" s="1"/>
  <c r="P27" i="46" a="1"/>
  <c r="P27" i="46" s="1"/>
  <c r="P2" i="46" a="1"/>
  <c r="P2" i="46" s="1"/>
  <c r="O2" i="46" a="1"/>
  <c r="O2" i="46" s="1"/>
  <c r="N2" i="46" a="1"/>
  <c r="N2" i="46" s="1"/>
  <c r="M28" i="46" l="1"/>
  <c r="L28" i="46"/>
  <c r="K28" i="46"/>
  <c r="J28" i="46"/>
  <c r="I28" i="46"/>
  <c r="H28" i="46"/>
  <c r="G28" i="46"/>
  <c r="F28" i="46"/>
  <c r="E28" i="46"/>
  <c r="D28" i="46"/>
  <c r="M19" i="46"/>
  <c r="L19" i="46"/>
  <c r="K19" i="46"/>
  <c r="J19" i="46"/>
  <c r="I19" i="46"/>
  <c r="H19" i="46"/>
  <c r="G19" i="46"/>
  <c r="F19" i="46"/>
  <c r="E19" i="46"/>
  <c r="D19" i="46"/>
  <c r="M13" i="46"/>
  <c r="L13" i="46"/>
  <c r="K13" i="46"/>
  <c r="J13" i="46"/>
  <c r="I13" i="46"/>
  <c r="H13" i="46"/>
  <c r="G13" i="46"/>
  <c r="F13" i="46"/>
  <c r="E13" i="46"/>
  <c r="D13" i="46"/>
  <c r="M14" i="46"/>
  <c r="L14" i="46"/>
  <c r="K14" i="46"/>
  <c r="J14" i="46"/>
  <c r="I14" i="46"/>
  <c r="H14" i="46"/>
  <c r="G14" i="46"/>
  <c r="F14" i="46"/>
  <c r="E14" i="46"/>
  <c r="D14" i="46"/>
  <c r="M12" i="46"/>
  <c r="L12" i="46"/>
  <c r="K12" i="46"/>
  <c r="J12" i="46"/>
  <c r="I12" i="46"/>
  <c r="H12" i="46"/>
  <c r="G12" i="46"/>
  <c r="F12" i="46"/>
  <c r="E12" i="46"/>
  <c r="D12" i="46"/>
  <c r="M11" i="46"/>
  <c r="L11" i="46"/>
  <c r="K11" i="46"/>
  <c r="J11" i="46"/>
  <c r="I11" i="46"/>
  <c r="H11" i="46"/>
  <c r="G11" i="46"/>
  <c r="F11" i="46"/>
  <c r="E11" i="46"/>
  <c r="D11" i="46"/>
  <c r="B11" i="46"/>
  <c r="M10" i="46"/>
  <c r="L10" i="46"/>
  <c r="K10" i="46"/>
  <c r="J10" i="46"/>
  <c r="I10" i="46"/>
  <c r="H10" i="46"/>
  <c r="G10" i="46"/>
  <c r="F10" i="46"/>
  <c r="E10" i="46"/>
  <c r="D10" i="46"/>
  <c r="B10" i="46"/>
  <c r="M8" i="46"/>
  <c r="L8" i="46"/>
  <c r="K8" i="46"/>
  <c r="J8" i="46"/>
  <c r="I8" i="46"/>
  <c r="H8" i="46"/>
  <c r="G8" i="46"/>
  <c r="F8" i="46"/>
  <c r="E8" i="46"/>
  <c r="D8" i="46"/>
  <c r="M7" i="46" a="1"/>
  <c r="M7" i="46" s="1"/>
  <c r="L7" i="46"/>
  <c r="K7" i="46"/>
  <c r="J7" i="46"/>
  <c r="I7" i="46"/>
  <c r="H7" i="46"/>
  <c r="G7" i="46"/>
  <c r="F7" i="46"/>
  <c r="E7" i="46"/>
  <c r="D7" i="46"/>
  <c r="B7" i="46"/>
  <c r="M3" i="46"/>
  <c r="L3" i="46"/>
  <c r="K3" i="46"/>
  <c r="J3" i="46"/>
  <c r="I3" i="46"/>
  <c r="H3" i="46"/>
  <c r="G3" i="46"/>
  <c r="F3" i="46"/>
  <c r="E3" i="46"/>
  <c r="D3" i="46"/>
  <c r="B3" i="46"/>
  <c r="M27" i="46"/>
  <c r="L27" i="46"/>
  <c r="K27" i="46"/>
  <c r="J27" i="46"/>
  <c r="I27" i="46"/>
  <c r="H27" i="46"/>
  <c r="G27" i="46"/>
  <c r="F27" i="46"/>
  <c r="E27" i="46"/>
  <c r="D27" i="46"/>
  <c r="B27" i="46"/>
  <c r="M21" i="46"/>
  <c r="L21" i="46"/>
  <c r="K21" i="46"/>
  <c r="J21" i="46"/>
  <c r="I21" i="46"/>
  <c r="H21" i="46"/>
  <c r="G21" i="46"/>
  <c r="F21" i="46"/>
  <c r="E21" i="46"/>
  <c r="D21" i="46"/>
  <c r="M24" i="46"/>
  <c r="L24" i="46"/>
  <c r="K24" i="46"/>
  <c r="J24" i="46"/>
  <c r="I24" i="46"/>
  <c r="H24" i="46"/>
  <c r="G24" i="46"/>
  <c r="F24" i="46"/>
  <c r="E24" i="46"/>
  <c r="D24" i="46"/>
  <c r="B24" i="46"/>
  <c r="M22" i="46"/>
  <c r="L22" i="46"/>
  <c r="K22" i="46"/>
  <c r="J22" i="46"/>
  <c r="I22" i="46"/>
  <c r="H22" i="46"/>
  <c r="G22" i="46"/>
  <c r="F22" i="46"/>
  <c r="E22" i="46"/>
  <c r="D22" i="46"/>
  <c r="M20" i="46"/>
  <c r="L20" i="46"/>
  <c r="K20" i="46"/>
  <c r="J20" i="46"/>
  <c r="I20" i="46"/>
  <c r="H20" i="46"/>
  <c r="G20" i="46"/>
  <c r="F20" i="46"/>
  <c r="E20" i="46"/>
  <c r="D20" i="46"/>
  <c r="B20" i="46"/>
  <c r="M18" i="46"/>
  <c r="L18" i="46"/>
  <c r="K18" i="46"/>
  <c r="J18" i="46"/>
  <c r="I18" i="46"/>
  <c r="H18" i="46"/>
  <c r="G18" i="46"/>
  <c r="F18" i="46"/>
  <c r="E18" i="46"/>
  <c r="D18" i="46"/>
  <c r="M17" i="46"/>
  <c r="L17" i="46"/>
  <c r="K17" i="46"/>
  <c r="J17" i="46"/>
  <c r="I17" i="46"/>
  <c r="H17" i="46"/>
  <c r="G17" i="46"/>
  <c r="F17" i="46"/>
  <c r="E17" i="46"/>
  <c r="D17" i="46"/>
  <c r="B17" i="46"/>
  <c r="M15" i="46"/>
  <c r="L15" i="46"/>
  <c r="K15" i="46"/>
  <c r="J15" i="46"/>
  <c r="I15" i="46"/>
  <c r="H15" i="46"/>
  <c r="G15" i="46"/>
  <c r="F15" i="46"/>
  <c r="E15" i="46"/>
  <c r="D15" i="46"/>
  <c r="B15" i="46"/>
  <c r="M6" i="46"/>
  <c r="L6" i="46"/>
  <c r="K6" i="46"/>
  <c r="J6" i="46"/>
  <c r="I6" i="46"/>
  <c r="H6" i="46"/>
  <c r="G6" i="46"/>
  <c r="F6" i="46"/>
  <c r="E6" i="46"/>
  <c r="D6" i="46"/>
  <c r="B6" i="46"/>
  <c r="M5" i="46"/>
  <c r="L5" i="46"/>
  <c r="K5" i="46"/>
  <c r="J5" i="46"/>
  <c r="I5" i="46"/>
  <c r="H5" i="46"/>
  <c r="G5" i="46"/>
  <c r="F5" i="46"/>
  <c r="E5" i="46"/>
  <c r="D5" i="46"/>
  <c r="B5" i="46"/>
  <c r="B23" i="7" l="1"/>
  <c r="C23" i="7" s="1" a="1"/>
  <c r="C23" i="7" s="1"/>
  <c r="D23" i="7"/>
  <c r="E23" i="7"/>
  <c r="F23" i="7"/>
  <c r="G23" i="7"/>
  <c r="H23" i="7"/>
  <c r="I23" i="7"/>
  <c r="J23" i="7"/>
  <c r="K23" i="7"/>
  <c r="L23" i="7"/>
  <c r="M20" i="7" a="1"/>
  <c r="M20" i="7" s="1"/>
  <c r="N20" i="7" a="1"/>
  <c r="N20" i="7" s="1"/>
  <c r="O20" i="7" a="1"/>
  <c r="O20" i="7" s="1"/>
  <c r="N31" i="19" l="1" a="1"/>
  <c r="N31" i="19" s="1"/>
  <c r="O19" i="22" l="1" a="1"/>
  <c r="O19" i="22" s="1"/>
  <c r="N19" i="22" a="1"/>
  <c r="N19" i="22" s="1"/>
  <c r="M19" i="22" a="1"/>
  <c r="M19" i="22" s="1"/>
  <c r="L6" i="22" a="1"/>
  <c r="L6" i="22" s="1"/>
  <c r="K6" i="22"/>
  <c r="J6" i="22"/>
  <c r="I6" i="22"/>
  <c r="F6" i="22"/>
  <c r="E6" i="22"/>
  <c r="D6" i="22"/>
  <c r="H6" i="22" l="1"/>
  <c r="G6" i="22"/>
  <c r="O18" i="22" l="1" a="1"/>
  <c r="O18" i="22" s="1"/>
  <c r="N18" i="22" a="1"/>
  <c r="N18" i="22" s="1"/>
  <c r="M18" i="22" a="1"/>
  <c r="M18" i="22" s="1"/>
  <c r="L15" i="22"/>
  <c r="K15" i="22"/>
  <c r="J15" i="22"/>
  <c r="I15" i="22"/>
  <c r="H15" i="22"/>
  <c r="G15" i="22"/>
  <c r="F15" i="22"/>
  <c r="E15" i="22"/>
  <c r="D15" i="22"/>
  <c r="B15" i="22"/>
  <c r="C15" i="22" s="1" a="1"/>
  <c r="C15" i="22" s="1"/>
  <c r="O53" i="16" l="1" a="1"/>
  <c r="O53" i="16" s="1"/>
  <c r="N53" i="16" a="1"/>
  <c r="N53" i="16" s="1"/>
  <c r="M53" i="16" a="1"/>
  <c r="M53" i="16" s="1"/>
  <c r="L10" i="16" a="1"/>
  <c r="L10" i="16" s="1"/>
  <c r="K10" i="16"/>
  <c r="J10" i="16"/>
  <c r="I10" i="16"/>
  <c r="F10" i="16"/>
  <c r="E10" i="16"/>
  <c r="D10" i="16"/>
  <c r="G10" i="16" l="1"/>
  <c r="H10" i="16"/>
  <c r="K28" i="16" l="1"/>
  <c r="J28" i="16"/>
  <c r="I28" i="16"/>
  <c r="H28" i="16"/>
  <c r="G28" i="16"/>
  <c r="F28" i="16"/>
  <c r="E28" i="16"/>
  <c r="D28" i="16"/>
  <c r="L28" i="16" a="1"/>
  <c r="L28" i="16" s="1"/>
  <c r="B27" i="16" l="1"/>
  <c r="C27" i="16"/>
  <c r="D27" i="16"/>
  <c r="E27" i="16"/>
  <c r="F27" i="16"/>
  <c r="G27" i="16"/>
  <c r="H27" i="16"/>
  <c r="I27" i="16"/>
  <c r="J27" i="16"/>
  <c r="K27" i="16"/>
  <c r="L27" i="16" a="1"/>
  <c r="L27" i="16" s="1"/>
  <c r="M52" i="16" a="1"/>
  <c r="M52" i="16" s="1"/>
  <c r="N52" i="16" a="1"/>
  <c r="N52" i="16" s="1"/>
  <c r="O52" i="16" a="1"/>
  <c r="O52" i="16" s="1"/>
  <c r="B2" i="22"/>
  <c r="C2" i="22"/>
  <c r="D2" i="22"/>
  <c r="E2" i="22"/>
  <c r="F2" i="22"/>
  <c r="G2" i="22"/>
  <c r="H2" i="22"/>
  <c r="I2" i="22"/>
  <c r="J2" i="22"/>
  <c r="K2" i="22"/>
  <c r="L2" i="22" a="1"/>
  <c r="L2" i="22" s="1"/>
  <c r="M17" i="22" a="1"/>
  <c r="M17" i="22" s="1"/>
  <c r="N17" i="22" a="1"/>
  <c r="N17" i="22" s="1"/>
  <c r="O17" i="22" a="1"/>
  <c r="O17" i="22" s="1"/>
  <c r="B12" i="22"/>
  <c r="C12" i="22"/>
  <c r="D12" i="22"/>
  <c r="E12" i="22"/>
  <c r="F12" i="22"/>
  <c r="G12" i="22"/>
  <c r="H12" i="22"/>
  <c r="I12" i="22"/>
  <c r="J12" i="22"/>
  <c r="K12" i="22"/>
  <c r="L12" i="22" a="1"/>
  <c r="L12" i="22" s="1"/>
  <c r="M16" i="22" a="1"/>
  <c r="M16" i="22" s="1"/>
  <c r="N16" i="22" a="1"/>
  <c r="N16" i="22" s="1"/>
  <c r="O16" i="22" a="1"/>
  <c r="O16" i="22" s="1"/>
  <c r="B13" i="7"/>
  <c r="C13" i="7"/>
  <c r="D13" i="7"/>
  <c r="E13" i="7"/>
  <c r="F13" i="7"/>
  <c r="G13" i="7"/>
  <c r="H13" i="7"/>
  <c r="I13" i="7"/>
  <c r="J13" i="7"/>
  <c r="K13" i="7"/>
  <c r="L13" i="7" a="1"/>
  <c r="L13" i="7" s="1"/>
  <c r="B8" i="18"/>
  <c r="C8" i="18"/>
  <c r="D8" i="18"/>
  <c r="E8" i="18"/>
  <c r="F8" i="18"/>
  <c r="G8" i="18"/>
  <c r="H8" i="18"/>
  <c r="I8" i="18"/>
  <c r="J8" i="18"/>
  <c r="K8" i="18"/>
  <c r="L8" i="18" a="1"/>
  <c r="L8" i="18" s="1"/>
  <c r="M23" i="18" a="1"/>
  <c r="M23" i="18" s="1"/>
  <c r="N23" i="18" a="1"/>
  <c r="N23" i="18" s="1"/>
  <c r="O23" i="18" a="1"/>
  <c r="O23" i="18" s="1"/>
  <c r="B4" i="16"/>
  <c r="C4" i="16"/>
  <c r="D4" i="16"/>
  <c r="E4" i="16"/>
  <c r="F4" i="16"/>
  <c r="G4" i="16"/>
  <c r="H4" i="16"/>
  <c r="I4" i="16"/>
  <c r="J4" i="16"/>
  <c r="K4" i="16"/>
  <c r="L4" i="16" a="1"/>
  <c r="L4" i="16" s="1"/>
  <c r="M49" i="16" a="1"/>
  <c r="M49" i="16" s="1"/>
  <c r="N49" i="16" a="1"/>
  <c r="N49" i="16" s="1"/>
  <c r="O49" i="16" a="1"/>
  <c r="O49" i="16" s="1"/>
  <c r="B17" i="16"/>
  <c r="C17" i="16"/>
  <c r="D17" i="16"/>
  <c r="E17" i="16"/>
  <c r="F17" i="16"/>
  <c r="G17" i="16"/>
  <c r="H17" i="16"/>
  <c r="I17" i="16"/>
  <c r="J17" i="16"/>
  <c r="K17" i="16"/>
  <c r="L17" i="16" a="1"/>
  <c r="L17" i="16" s="1"/>
  <c r="M50" i="16" a="1"/>
  <c r="M50" i="16" s="1"/>
  <c r="N50" i="16" a="1"/>
  <c r="N50" i="16" s="1"/>
  <c r="O50" i="16" a="1"/>
  <c r="O50" i="16" s="1"/>
  <c r="M51" i="16" a="1"/>
  <c r="M51" i="16" s="1"/>
  <c r="N51" i="16" a="1"/>
  <c r="N51" i="16" s="1"/>
  <c r="O51" i="16" a="1"/>
  <c r="O51" i="16" s="1"/>
  <c r="L10" i="22" l="1"/>
  <c r="M15" i="22" a="1"/>
  <c r="M15" i="22" s="1"/>
  <c r="N15" i="22" a="1"/>
  <c r="N15" i="22" s="1"/>
  <c r="O15" i="22" a="1"/>
  <c r="O15" i="22" s="1"/>
  <c r="K10" i="22"/>
  <c r="J10" i="22"/>
  <c r="I10" i="22"/>
  <c r="H10" i="22"/>
  <c r="G10" i="22"/>
  <c r="F10" i="22"/>
  <c r="E10" i="22"/>
  <c r="D10" i="22"/>
  <c r="K32" i="16" l="1"/>
  <c r="J32" i="16"/>
  <c r="I32" i="16"/>
  <c r="H32" i="16"/>
  <c r="G32" i="16"/>
  <c r="F32" i="16"/>
  <c r="E32" i="16"/>
  <c r="D32" i="16"/>
  <c r="D11" i="16" l="1"/>
  <c r="E11" i="16"/>
  <c r="F11" i="16"/>
  <c r="I11" i="16"/>
  <c r="J11" i="16"/>
  <c r="K11" i="16"/>
  <c r="M48" i="16" a="1"/>
  <c r="M48" i="16" s="1"/>
  <c r="N48" i="16" a="1"/>
  <c r="N48" i="16" s="1"/>
  <c r="O48" i="16" a="1"/>
  <c r="O48" i="16" s="1"/>
  <c r="L11" i="16" l="1"/>
  <c r="G11" i="16" l="1"/>
  <c r="H11" i="16"/>
  <c r="B11" i="16" l="1"/>
  <c r="C11" i="16" l="1"/>
  <c r="B8" i="16"/>
  <c r="C8" i="16" s="1" a="1"/>
  <c r="C8" i="16" s="1"/>
  <c r="D8" i="16"/>
  <c r="E8" i="16"/>
  <c r="F8" i="16"/>
  <c r="G8" i="16"/>
  <c r="H8" i="16"/>
  <c r="I8" i="16"/>
  <c r="J8" i="16"/>
  <c r="K8" i="16"/>
  <c r="L8" i="16"/>
  <c r="M2" i="16" a="1"/>
  <c r="M2" i="16" s="1"/>
  <c r="N2" i="16" a="1"/>
  <c r="N2" i="16" s="1"/>
  <c r="O2" i="16" a="1"/>
  <c r="O2" i="16" s="1"/>
  <c r="D5" i="19" l="1"/>
  <c r="E5" i="19"/>
  <c r="F5" i="19"/>
  <c r="G5" i="19"/>
  <c r="H5" i="19"/>
  <c r="I5" i="19"/>
  <c r="J5" i="19"/>
  <c r="K5" i="19"/>
  <c r="L5" i="19"/>
  <c r="M37" i="19" a="1"/>
  <c r="M37" i="19" s="1"/>
  <c r="N37" i="19" a="1"/>
  <c r="N37" i="19" s="1"/>
  <c r="O37" i="19" a="1"/>
  <c r="O37" i="19" s="1"/>
  <c r="C9" i="20" l="1" a="1"/>
  <c r="C9" i="20" s="1"/>
  <c r="L5" i="16" l="1"/>
  <c r="K5" i="16"/>
  <c r="J5" i="16"/>
  <c r="I5" i="16"/>
  <c r="H5" i="16"/>
  <c r="G5" i="16"/>
  <c r="F5" i="16"/>
  <c r="E5" i="16"/>
  <c r="D5" i="16"/>
  <c r="B5" i="16"/>
  <c r="C5" i="16" s="1" a="1"/>
  <c r="C5" i="16" s="1"/>
  <c r="I21" i="18" l="1"/>
  <c r="I3" i="18" l="1"/>
  <c r="I7" i="18" l="1"/>
  <c r="B17" i="18" l="1"/>
  <c r="C17" i="18" s="1" a="1"/>
  <c r="C17" i="18" s="1"/>
  <c r="D17" i="18"/>
  <c r="E17" i="18"/>
  <c r="F17" i="18"/>
  <c r="G17" i="18"/>
  <c r="H17" i="18"/>
  <c r="I17" i="18"/>
  <c r="J17" i="18"/>
  <c r="K17" i="18"/>
  <c r="L17" i="18"/>
  <c r="M22" i="18" a="1"/>
  <c r="M22" i="18" s="1"/>
  <c r="N22" i="18" a="1"/>
  <c r="N22" i="18" s="1"/>
  <c r="O22" i="18" a="1"/>
  <c r="O22" i="18" s="1"/>
  <c r="M14" i="22" a="1"/>
  <c r="M14" i="22" s="1"/>
  <c r="N14" i="22" a="1"/>
  <c r="N14" i="22" s="1"/>
  <c r="O14" i="22" a="1"/>
  <c r="O14" i="22" s="1"/>
  <c r="L17" i="22"/>
  <c r="K17" i="22"/>
  <c r="J17" i="22"/>
  <c r="I17" i="22"/>
  <c r="H17" i="22"/>
  <c r="G17" i="22"/>
  <c r="F17" i="22"/>
  <c r="E17" i="22"/>
  <c r="D17" i="22"/>
  <c r="B17" i="22"/>
  <c r="C17" i="22" s="1" a="1"/>
  <c r="C17" i="22" s="1"/>
  <c r="L8" i="22" l="1"/>
  <c r="K8" i="22"/>
  <c r="J8" i="22"/>
  <c r="I8" i="22"/>
  <c r="H8" i="22"/>
  <c r="G8" i="22"/>
  <c r="F8" i="22"/>
  <c r="E8" i="22"/>
  <c r="D8" i="22"/>
  <c r="B8" i="22"/>
  <c r="C8" i="22" s="1" a="1"/>
  <c r="C8" i="22" s="1"/>
  <c r="M13" i="22" a="1"/>
  <c r="M13" i="22" s="1"/>
  <c r="N13" i="22" a="1"/>
  <c r="N13" i="22" s="1"/>
  <c r="O13" i="22" a="1"/>
  <c r="O13" i="22" s="1"/>
  <c r="M12" i="22" l="1" a="1"/>
  <c r="M12" i="22" s="1"/>
  <c r="N12" i="22" a="1"/>
  <c r="N12" i="22" s="1"/>
  <c r="O12" i="22" a="1"/>
  <c r="O12" i="22" s="1"/>
  <c r="L11" i="22"/>
  <c r="K11" i="22"/>
  <c r="J11" i="22"/>
  <c r="I11" i="22"/>
  <c r="H11" i="22"/>
  <c r="G11" i="22"/>
  <c r="F11" i="22"/>
  <c r="E11" i="22"/>
  <c r="D11" i="22"/>
  <c r="B11" i="22"/>
  <c r="C11" i="22" s="1" a="1"/>
  <c r="C11" i="22" s="1"/>
  <c r="M21" i="18" l="1" a="1"/>
  <c r="M21" i="18" s="1"/>
  <c r="N21" i="18" a="1"/>
  <c r="N21" i="18" s="1"/>
  <c r="O21" i="18" a="1"/>
  <c r="O21" i="18" s="1"/>
  <c r="L3" i="18"/>
  <c r="K3" i="18"/>
  <c r="J3" i="18"/>
  <c r="H3" i="18"/>
  <c r="G3" i="18"/>
  <c r="F3" i="18"/>
  <c r="E3" i="18"/>
  <c r="D3" i="18"/>
  <c r="B3" i="18"/>
  <c r="C3" i="18" s="1" a="1"/>
  <c r="C3" i="18" s="1"/>
  <c r="K20" i="16" l="1"/>
  <c r="J20" i="16"/>
  <c r="I20" i="16"/>
  <c r="F20" i="16"/>
  <c r="E20" i="16"/>
  <c r="D20" i="16"/>
  <c r="M47" i="16" a="1"/>
  <c r="M47" i="16" s="1"/>
  <c r="N47" i="16" a="1"/>
  <c r="N47" i="16" s="1"/>
  <c r="O47" i="16" a="1"/>
  <c r="O47" i="16" s="1"/>
  <c r="L20" i="16"/>
  <c r="H20" i="16" l="1"/>
  <c r="G20" i="16"/>
  <c r="B20" i="16" l="1"/>
  <c r="C20" i="16" s="1" a="1"/>
  <c r="C20" i="16" s="1"/>
  <c r="M31" i="7" l="1" a="1"/>
  <c r="M31" i="7" s="1"/>
  <c r="N31" i="7" a="1"/>
  <c r="N31" i="7" s="1"/>
  <c r="O31" i="7" a="1"/>
  <c r="O31" i="7" s="1"/>
  <c r="K11" i="7"/>
  <c r="J11" i="7"/>
  <c r="I11" i="7"/>
  <c r="F11" i="7"/>
  <c r="E11" i="7"/>
  <c r="D11" i="7"/>
  <c r="L11" i="7"/>
  <c r="H11" i="7" l="1"/>
  <c r="G11" i="7"/>
  <c r="B11" i="7" l="1"/>
  <c r="C11" i="7" s="1" a="1"/>
  <c r="C11" i="7" s="1"/>
  <c r="L13" i="18"/>
  <c r="K13" i="18"/>
  <c r="J13" i="18"/>
  <c r="I13" i="18"/>
  <c r="H13" i="18"/>
  <c r="G13" i="18"/>
  <c r="F13" i="18"/>
  <c r="E13" i="18"/>
  <c r="D13" i="18"/>
  <c r="B13" i="18"/>
  <c r="C13" i="18" s="1" a="1"/>
  <c r="C13" i="18" s="1"/>
  <c r="M20" i="18" l="1" a="1"/>
  <c r="M20" i="18" s="1"/>
  <c r="N20" i="18" a="1"/>
  <c r="N20" i="18" s="1"/>
  <c r="O20" i="18" a="1"/>
  <c r="O20" i="18" s="1"/>
  <c r="M36" i="19" l="1" a="1"/>
  <c r="M36" i="19" s="1"/>
  <c r="N36" i="19" a="1"/>
  <c r="N36" i="19" s="1"/>
  <c r="O36" i="19" a="1"/>
  <c r="O36" i="19" s="1"/>
  <c r="K27" i="19"/>
  <c r="J27" i="19"/>
  <c r="I27" i="19"/>
  <c r="F27" i="19"/>
  <c r="E27" i="19"/>
  <c r="D27" i="19"/>
  <c r="L27" i="19"/>
  <c r="H27" i="19" l="1"/>
  <c r="G27" i="19"/>
  <c r="B27" i="19" l="1"/>
  <c r="C27" i="19" s="1" a="1"/>
  <c r="C27" i="19" s="1"/>
  <c r="O3" i="19" l="1" a="1"/>
  <c r="O3" i="19" s="1"/>
  <c r="N3" i="19" a="1"/>
  <c r="N3" i="19" s="1"/>
  <c r="M3" i="19" a="1"/>
  <c r="M3" i="19" s="1"/>
  <c r="K3" i="19"/>
  <c r="J3" i="19"/>
  <c r="I3" i="19"/>
  <c r="F3" i="19"/>
  <c r="E3" i="19"/>
  <c r="D3" i="19"/>
  <c r="L3" i="19" l="1"/>
  <c r="G3" i="19" l="1"/>
  <c r="H3" i="19"/>
  <c r="K26" i="16" l="1"/>
  <c r="J26" i="16"/>
  <c r="I26" i="16"/>
  <c r="F26" i="16"/>
  <c r="E26" i="16"/>
  <c r="D26" i="16"/>
  <c r="M46" i="16" a="1"/>
  <c r="M46" i="16" s="1"/>
  <c r="N46" i="16" a="1"/>
  <c r="N46" i="16" s="1"/>
  <c r="O46" i="16" a="1"/>
  <c r="O46" i="16" s="1"/>
  <c r="L26" i="16" l="1"/>
  <c r="H26" i="16" l="1"/>
  <c r="G26" i="16"/>
  <c r="B26" i="16" l="1"/>
  <c r="C26" i="16" s="1" a="1"/>
  <c r="C26" i="16" s="1"/>
  <c r="F31" i="7" l="1"/>
  <c r="M18" i="21" l="1" a="1"/>
  <c r="M18" i="21" s="1"/>
  <c r="N18" i="21" a="1"/>
  <c r="N18" i="21" s="1"/>
  <c r="O18" i="21" a="1"/>
  <c r="O18" i="21" s="1"/>
  <c r="L8" i="21" a="1"/>
  <c r="L8" i="21" s="1"/>
  <c r="K8" i="21"/>
  <c r="J8" i="21"/>
  <c r="I8" i="21"/>
  <c r="H8" i="21"/>
  <c r="G8" i="21"/>
  <c r="F8" i="21"/>
  <c r="E8" i="21"/>
  <c r="D8" i="21"/>
  <c r="B8" i="21" l="1"/>
  <c r="C8" i="21" s="1" a="1"/>
  <c r="C8" i="21" s="1"/>
  <c r="L16" i="21" l="1"/>
  <c r="K16" i="21"/>
  <c r="J16" i="21"/>
  <c r="I16" i="21"/>
  <c r="H16" i="21"/>
  <c r="G16" i="21"/>
  <c r="F16" i="21"/>
  <c r="E16" i="21"/>
  <c r="D16" i="21"/>
  <c r="B16" i="21"/>
  <c r="C16" i="21" s="1" a="1"/>
  <c r="C16" i="21" s="1"/>
  <c r="M17" i="21" l="1" a="1"/>
  <c r="M17" i="21" s="1"/>
  <c r="N17" i="21" a="1"/>
  <c r="N17" i="21" s="1"/>
  <c r="O17" i="21" a="1"/>
  <c r="O17" i="21" s="1"/>
  <c r="M45" i="16" l="1" a="1"/>
  <c r="M45" i="16" s="1"/>
  <c r="N45" i="16" a="1"/>
  <c r="N45" i="16" s="1"/>
  <c r="O45" i="16" a="1"/>
  <c r="O45" i="16" s="1"/>
  <c r="K21" i="16"/>
  <c r="J21" i="16"/>
  <c r="I21" i="16"/>
  <c r="F21" i="16"/>
  <c r="E21" i="16"/>
  <c r="D21" i="16"/>
  <c r="L21" i="16"/>
  <c r="H21" i="16" l="1"/>
  <c r="G21" i="16"/>
  <c r="B21" i="16" l="1"/>
  <c r="C21" i="16" s="1" a="1"/>
  <c r="C21" i="16" s="1"/>
  <c r="M35" i="19" l="1" a="1"/>
  <c r="M35" i="19" s="1"/>
  <c r="N35" i="19" a="1"/>
  <c r="N35" i="19" s="1"/>
  <c r="O35" i="19" a="1"/>
  <c r="O35" i="19" s="1"/>
  <c r="L14" i="18" l="1"/>
  <c r="K14" i="18"/>
  <c r="J14" i="18"/>
  <c r="I14" i="18"/>
  <c r="H14" i="18"/>
  <c r="G14" i="18"/>
  <c r="F14" i="18"/>
  <c r="E14" i="18"/>
  <c r="D14" i="18"/>
  <c r="M19" i="18" a="1"/>
  <c r="M19" i="18" s="1"/>
  <c r="N19" i="18" a="1"/>
  <c r="N19" i="18" s="1"/>
  <c r="O19" i="18" a="1"/>
  <c r="O19" i="18" s="1"/>
  <c r="B14" i="18"/>
  <c r="C14" i="18" s="1" a="1"/>
  <c r="C14" i="18" s="1"/>
  <c r="M30" i="7" l="1" a="1"/>
  <c r="M30" i="7" s="1"/>
  <c r="N30" i="7" a="1"/>
  <c r="N30" i="7" s="1"/>
  <c r="O30" i="7" a="1"/>
  <c r="O30" i="7" s="1"/>
  <c r="K4" i="7"/>
  <c r="J4" i="7"/>
  <c r="I4" i="7"/>
  <c r="F4" i="7"/>
  <c r="E4" i="7"/>
  <c r="D4" i="7"/>
  <c r="L4" i="7"/>
  <c r="H4" i="7" l="1"/>
  <c r="G4" i="7"/>
  <c r="B4" i="7" l="1"/>
  <c r="C4" i="7" s="1" a="1"/>
  <c r="C4" i="7" s="1"/>
  <c r="N15" i="29" l="1" a="1"/>
  <c r="N15" i="29" s="1"/>
  <c r="O16" i="29" l="1" a="1"/>
  <c r="O16" i="29" s="1"/>
  <c r="N16" i="29" a="1"/>
  <c r="N16" i="29" s="1"/>
  <c r="M16" i="29" a="1"/>
  <c r="M16" i="29" s="1"/>
  <c r="L15" i="29"/>
  <c r="K15" i="29"/>
  <c r="J15" i="29"/>
  <c r="I15" i="29"/>
  <c r="H15" i="29"/>
  <c r="G15" i="29"/>
  <c r="F15" i="29"/>
  <c r="E15" i="29"/>
  <c r="D15" i="29"/>
  <c r="B15" i="29"/>
  <c r="C15" i="29" s="1" a="1"/>
  <c r="C15" i="29" s="1"/>
  <c r="O15" i="29" a="1"/>
  <c r="O15" i="29" s="1"/>
  <c r="M15" i="29" a="1"/>
  <c r="M15" i="29" s="1"/>
  <c r="L16" i="29"/>
  <c r="K16" i="29"/>
  <c r="J16" i="29"/>
  <c r="I16" i="29"/>
  <c r="H16" i="29"/>
  <c r="G16" i="29"/>
  <c r="F16" i="29"/>
  <c r="E16" i="29"/>
  <c r="D16" i="29"/>
  <c r="B16" i="29"/>
  <c r="C16" i="29" s="1" a="1"/>
  <c r="C16" i="29" s="1"/>
  <c r="O14" i="29" a="1"/>
  <c r="O14" i="29" s="1"/>
  <c r="N14" i="29" a="1"/>
  <c r="N14" i="29" s="1"/>
  <c r="M14" i="29" a="1"/>
  <c r="M14" i="29" s="1"/>
  <c r="L13" i="29"/>
  <c r="K13" i="29"/>
  <c r="J13" i="29"/>
  <c r="I13" i="29"/>
  <c r="H13" i="29"/>
  <c r="G13" i="29"/>
  <c r="F13" i="29"/>
  <c r="E13" i="29"/>
  <c r="D13" i="29"/>
  <c r="B13" i="29"/>
  <c r="C13" i="29" s="1" a="1"/>
  <c r="C13" i="29" s="1"/>
  <c r="O13" i="29" a="1"/>
  <c r="O13" i="29" s="1"/>
  <c r="N13" i="29" a="1"/>
  <c r="N13" i="29" s="1"/>
  <c r="M13" i="29" a="1"/>
  <c r="M13" i="29" s="1"/>
  <c r="L14" i="29"/>
  <c r="K14" i="29"/>
  <c r="J14" i="29"/>
  <c r="I14" i="29"/>
  <c r="H14" i="29"/>
  <c r="G14" i="29"/>
  <c r="F14" i="29"/>
  <c r="E14" i="29"/>
  <c r="D14" i="29"/>
  <c r="B14" i="29"/>
  <c r="C14" i="29" s="1" a="1"/>
  <c r="C14" i="29" s="1"/>
  <c r="O12" i="29" a="1"/>
  <c r="O12" i="29" s="1"/>
  <c r="N12" i="29" a="1"/>
  <c r="N12" i="29" s="1"/>
  <c r="M12" i="29" a="1"/>
  <c r="M12" i="29" s="1"/>
  <c r="L12" i="29"/>
  <c r="K12" i="29"/>
  <c r="J12" i="29"/>
  <c r="I12" i="29"/>
  <c r="H12" i="29"/>
  <c r="G12" i="29"/>
  <c r="F12" i="29"/>
  <c r="E12" i="29"/>
  <c r="D12" i="29"/>
  <c r="B12" i="29"/>
  <c r="C12" i="29" s="1" a="1"/>
  <c r="C12" i="29" s="1"/>
  <c r="O11" i="29" a="1"/>
  <c r="O11" i="29" s="1"/>
  <c r="N11" i="29" a="1"/>
  <c r="N11" i="29" s="1"/>
  <c r="M11" i="29" a="1"/>
  <c r="M11" i="29" s="1"/>
  <c r="L7" i="29"/>
  <c r="K7" i="29"/>
  <c r="J7" i="29"/>
  <c r="I7" i="29"/>
  <c r="H7" i="29"/>
  <c r="G7" i="29"/>
  <c r="F7" i="29"/>
  <c r="E7" i="29"/>
  <c r="D7" i="29"/>
  <c r="O10" i="29" a="1"/>
  <c r="O10" i="29" s="1"/>
  <c r="N10" i="29" a="1"/>
  <c r="N10" i="29" s="1"/>
  <c r="M10" i="29" a="1"/>
  <c r="M10" i="29" s="1"/>
  <c r="L11" i="29"/>
  <c r="K11" i="29"/>
  <c r="J11" i="29"/>
  <c r="I11" i="29"/>
  <c r="H11" i="29"/>
  <c r="G11" i="29"/>
  <c r="F11" i="29"/>
  <c r="E11" i="29"/>
  <c r="D11" i="29"/>
  <c r="B11" i="29"/>
  <c r="C11" i="29" s="1" a="1"/>
  <c r="C11" i="29" s="1"/>
  <c r="O9" i="29" a="1"/>
  <c r="O9" i="29" s="1"/>
  <c r="N9" i="29" a="1"/>
  <c r="N9" i="29" s="1"/>
  <c r="M9" i="29" a="1"/>
  <c r="M9" i="29" s="1"/>
  <c r="L8" i="29"/>
  <c r="K8" i="29"/>
  <c r="J8" i="29"/>
  <c r="I8" i="29"/>
  <c r="H8" i="29"/>
  <c r="G8" i="29"/>
  <c r="F8" i="29"/>
  <c r="E8" i="29"/>
  <c r="D8" i="29"/>
  <c r="O8" i="29" a="1"/>
  <c r="O8" i="29" s="1"/>
  <c r="N8" i="29" a="1"/>
  <c r="N8" i="29" s="1"/>
  <c r="M8" i="29" a="1"/>
  <c r="M8" i="29" s="1"/>
  <c r="L10" i="29"/>
  <c r="K10" i="29"/>
  <c r="J10" i="29"/>
  <c r="I10" i="29"/>
  <c r="H10" i="29"/>
  <c r="G10" i="29"/>
  <c r="F10" i="29"/>
  <c r="E10" i="29"/>
  <c r="D10" i="29"/>
  <c r="B10" i="29"/>
  <c r="C10" i="29" s="1" a="1"/>
  <c r="C10" i="29" s="1"/>
  <c r="O7" i="29" a="1"/>
  <c r="O7" i="29" s="1"/>
  <c r="N7" i="29" a="1"/>
  <c r="N7" i="29" s="1"/>
  <c r="M7" i="29" a="1"/>
  <c r="M7" i="29" s="1"/>
  <c r="L9" i="29"/>
  <c r="K9" i="29"/>
  <c r="J9" i="29"/>
  <c r="I9" i="29"/>
  <c r="H9" i="29"/>
  <c r="G9" i="29"/>
  <c r="F9" i="29"/>
  <c r="E9" i="29"/>
  <c r="D9" i="29"/>
  <c r="B9" i="29"/>
  <c r="C9" i="29" s="1" a="1"/>
  <c r="C9" i="29" s="1"/>
  <c r="O6" i="29" a="1"/>
  <c r="O6" i="29" s="1"/>
  <c r="N6" i="29" a="1"/>
  <c r="N6" i="29" s="1"/>
  <c r="M6" i="29" a="1"/>
  <c r="M6" i="29" s="1"/>
  <c r="L5" i="29"/>
  <c r="K5" i="29"/>
  <c r="J5" i="29"/>
  <c r="I5" i="29"/>
  <c r="H5" i="29"/>
  <c r="G5" i="29"/>
  <c r="F5" i="29"/>
  <c r="E5" i="29"/>
  <c r="D5" i="29"/>
  <c r="B5" i="29"/>
  <c r="C5" i="29" s="1" a="1"/>
  <c r="C5" i="29" s="1"/>
  <c r="O5" i="29" a="1"/>
  <c r="O5" i="29" s="1"/>
  <c r="N5" i="29" a="1"/>
  <c r="N5" i="29" s="1"/>
  <c r="M5" i="29" a="1"/>
  <c r="M5" i="29" s="1"/>
  <c r="L6" i="29"/>
  <c r="K6" i="29"/>
  <c r="J6" i="29"/>
  <c r="I6" i="29"/>
  <c r="H6" i="29"/>
  <c r="G6" i="29"/>
  <c r="F6" i="29"/>
  <c r="E6" i="29"/>
  <c r="D6" i="29"/>
  <c r="O4" i="29" a="1"/>
  <c r="O4" i="29" s="1"/>
  <c r="N4" i="29" a="1"/>
  <c r="N4" i="29" s="1"/>
  <c r="M4" i="29" a="1"/>
  <c r="M4" i="29" s="1"/>
  <c r="L3" i="29"/>
  <c r="K3" i="29"/>
  <c r="J3" i="29"/>
  <c r="I3" i="29"/>
  <c r="H3" i="29"/>
  <c r="G3" i="29"/>
  <c r="F3" i="29"/>
  <c r="E3" i="29"/>
  <c r="D3" i="29"/>
  <c r="B3" i="29"/>
  <c r="C3" i="29" s="1" a="1"/>
  <c r="C3" i="29" s="1"/>
  <c r="O3" i="29" a="1"/>
  <c r="O3" i="29" s="1"/>
  <c r="N3" i="29" a="1"/>
  <c r="N3" i="29" s="1"/>
  <c r="M3" i="29" a="1"/>
  <c r="M3" i="29" s="1"/>
  <c r="L4" i="29"/>
  <c r="K4" i="29"/>
  <c r="J4" i="29"/>
  <c r="I4" i="29"/>
  <c r="H4" i="29"/>
  <c r="G4" i="29"/>
  <c r="F4" i="29"/>
  <c r="E4" i="29"/>
  <c r="D4" i="29"/>
  <c r="B4" i="29"/>
  <c r="C4" i="29" s="1" a="1"/>
  <c r="C4" i="29" s="1"/>
  <c r="O2" i="29" a="1"/>
  <c r="O2" i="29" s="1"/>
  <c r="N2" i="29" a="1"/>
  <c r="N2" i="29" s="1"/>
  <c r="M2" i="29" a="1"/>
  <c r="M2" i="29" s="1"/>
  <c r="L2" i="29"/>
  <c r="K2" i="29"/>
  <c r="J2" i="29"/>
  <c r="I2" i="29"/>
  <c r="H2" i="29"/>
  <c r="G2" i="29"/>
  <c r="F2" i="29"/>
  <c r="E2" i="29"/>
  <c r="D2" i="29"/>
  <c r="B2" i="29"/>
  <c r="C2" i="29" s="1" a="1"/>
  <c r="C2" i="29" s="1"/>
  <c r="M34" i="19" l="1" a="1"/>
  <c r="M34" i="19" s="1"/>
  <c r="N34" i="19" a="1"/>
  <c r="N34" i="19" s="1"/>
  <c r="O34" i="19" a="1"/>
  <c r="O34" i="19" s="1"/>
  <c r="K25" i="19"/>
  <c r="J25" i="19"/>
  <c r="I25" i="19"/>
  <c r="F25" i="19"/>
  <c r="E25" i="19"/>
  <c r="D25" i="19"/>
  <c r="L25" i="19"/>
  <c r="H25" i="19" l="1"/>
  <c r="G25" i="19"/>
  <c r="B25" i="19" l="1"/>
  <c r="C25" i="19" s="1" a="1"/>
  <c r="C25" i="19" s="1"/>
  <c r="M11" i="22" l="1" a="1"/>
  <c r="M11" i="22" s="1"/>
  <c r="N11" i="22" a="1"/>
  <c r="N11" i="22" s="1"/>
  <c r="O11" i="22" a="1"/>
  <c r="O11" i="22" s="1"/>
  <c r="K9" i="22"/>
  <c r="J9" i="22"/>
  <c r="I9" i="22"/>
  <c r="F9" i="22"/>
  <c r="E9" i="22"/>
  <c r="D9" i="22"/>
  <c r="L9" i="22"/>
  <c r="H9" i="22" l="1"/>
  <c r="G9" i="22"/>
  <c r="B9" i="22" l="1"/>
  <c r="C9" i="22" s="1" a="1"/>
  <c r="C9" i="22" s="1"/>
  <c r="L5" i="27" l="1"/>
  <c r="K5" i="27"/>
  <c r="J5" i="27"/>
  <c r="I5" i="27"/>
  <c r="H5" i="27"/>
  <c r="G5" i="27"/>
  <c r="F5" i="27"/>
  <c r="E5" i="27"/>
  <c r="D5" i="27"/>
  <c r="B5" i="27"/>
  <c r="C5" i="27" s="1" a="1"/>
  <c r="C5" i="27" s="1"/>
  <c r="M3" i="27" l="1" a="1"/>
  <c r="M3" i="27" s="1"/>
  <c r="N3" i="27" a="1"/>
  <c r="N3" i="27" s="1"/>
  <c r="O3" i="27" a="1"/>
  <c r="O3" i="27" s="1"/>
  <c r="M4" i="27" a="1"/>
  <c r="M4" i="27" s="1"/>
  <c r="N4" i="27" a="1"/>
  <c r="N4" i="27" s="1"/>
  <c r="O4" i="27" a="1"/>
  <c r="O4" i="27" s="1"/>
  <c r="M5" i="27" a="1"/>
  <c r="M5" i="27" s="1"/>
  <c r="N5" i="27" a="1"/>
  <c r="N5" i="27" s="1"/>
  <c r="O5" i="27" a="1"/>
  <c r="O5" i="27" s="1"/>
  <c r="L2" i="27"/>
  <c r="K2" i="27"/>
  <c r="J2" i="27"/>
  <c r="I2" i="27"/>
  <c r="H2" i="27"/>
  <c r="G2" i="27"/>
  <c r="F2" i="27"/>
  <c r="E2" i="27"/>
  <c r="D2" i="27"/>
  <c r="B2" i="27"/>
  <c r="C2" i="27" s="1" a="1"/>
  <c r="C2" i="27" s="1"/>
  <c r="L3" i="27"/>
  <c r="K3" i="27"/>
  <c r="J3" i="27"/>
  <c r="I3" i="27"/>
  <c r="H3" i="27"/>
  <c r="G3" i="27"/>
  <c r="F3" i="27"/>
  <c r="E3" i="27"/>
  <c r="D3" i="27"/>
  <c r="B3" i="27"/>
  <c r="C3" i="27" s="1" a="1"/>
  <c r="C3" i="27" s="1"/>
  <c r="L4" i="27"/>
  <c r="K4" i="27"/>
  <c r="J4" i="27"/>
  <c r="I4" i="27"/>
  <c r="H4" i="27"/>
  <c r="G4" i="27"/>
  <c r="F4" i="27"/>
  <c r="E4" i="27"/>
  <c r="D4" i="27"/>
  <c r="B4" i="27"/>
  <c r="C4" i="27" s="1" a="1"/>
  <c r="C4" i="27" s="1"/>
  <c r="M2" i="27" l="1" a="1"/>
  <c r="M2" i="27" s="1"/>
  <c r="N2" i="27" a="1"/>
  <c r="N2" i="27" s="1"/>
  <c r="O2" i="27" a="1"/>
  <c r="O2" i="27" s="1"/>
  <c r="C6" i="20" l="1" a="1"/>
  <c r="C6" i="20" s="1"/>
  <c r="L10" i="7" l="1"/>
  <c r="M29" i="7" l="1" a="1"/>
  <c r="M29" i="7" s="1"/>
  <c r="N29" i="7" a="1"/>
  <c r="N29" i="7" s="1"/>
  <c r="O29" i="7" a="1"/>
  <c r="O29" i="7" s="1"/>
  <c r="K10" i="7"/>
  <c r="J10" i="7"/>
  <c r="I10" i="7"/>
  <c r="H10" i="7"/>
  <c r="G10" i="7"/>
  <c r="F10" i="7"/>
  <c r="E10" i="7"/>
  <c r="D10" i="7"/>
  <c r="M44" i="16" l="1" a="1"/>
  <c r="M44" i="16" s="1"/>
  <c r="N44" i="16" a="1"/>
  <c r="N44" i="16" s="1"/>
  <c r="O44" i="16" a="1"/>
  <c r="O44" i="16" s="1"/>
  <c r="K3" i="16"/>
  <c r="J3" i="16"/>
  <c r="I3" i="16"/>
  <c r="F3" i="16"/>
  <c r="E3" i="16"/>
  <c r="D3" i="16"/>
  <c r="L3" i="16"/>
  <c r="H3" i="16" l="1"/>
  <c r="G3" i="16"/>
  <c r="N10" i="22" l="1" a="1"/>
  <c r="N10" i="22" s="1"/>
  <c r="N9" i="22" a="1"/>
  <c r="N9" i="22" s="1"/>
  <c r="N8" i="22" a="1"/>
  <c r="N8" i="22" s="1"/>
  <c r="N7" i="22" a="1"/>
  <c r="N7" i="22" s="1"/>
  <c r="N6" i="22" a="1"/>
  <c r="N6" i="22" s="1"/>
  <c r="N5" i="22" a="1"/>
  <c r="N5" i="22" s="1"/>
  <c r="N4" i="22" a="1"/>
  <c r="N4" i="22" s="1"/>
  <c r="N3" i="22" a="1"/>
  <c r="N3" i="22" s="1"/>
  <c r="N2" i="22" a="1"/>
  <c r="N2" i="22" s="1"/>
  <c r="N16" i="21" a="1"/>
  <c r="N16" i="21" s="1"/>
  <c r="N15" i="21" a="1"/>
  <c r="N15" i="21" s="1"/>
  <c r="N14" i="21" a="1"/>
  <c r="N14" i="21" s="1"/>
  <c r="N13" i="21" a="1"/>
  <c r="N13" i="21" s="1"/>
  <c r="N12" i="21" a="1"/>
  <c r="N12" i="21" s="1"/>
  <c r="N11" i="21" a="1"/>
  <c r="N11" i="21" s="1"/>
  <c r="N10" i="21" a="1"/>
  <c r="N10" i="21" s="1"/>
  <c r="N9" i="21" a="1"/>
  <c r="N9" i="21" s="1"/>
  <c r="N8" i="21" a="1"/>
  <c r="N8" i="21" s="1"/>
  <c r="N7" i="21" a="1"/>
  <c r="N7" i="21" s="1"/>
  <c r="N6" i="21" a="1"/>
  <c r="N6" i="21" s="1"/>
  <c r="N5" i="21" a="1"/>
  <c r="N5" i="21" s="1"/>
  <c r="N4" i="21" a="1"/>
  <c r="N4" i="21" s="1"/>
  <c r="N3" i="21" a="1"/>
  <c r="N3" i="21" s="1"/>
  <c r="N2" i="21" a="1"/>
  <c r="N2" i="21" s="1"/>
  <c r="N18" i="18" a="1"/>
  <c r="N18" i="18" s="1"/>
  <c r="N17" i="18" a="1"/>
  <c r="N17" i="18" s="1"/>
  <c r="N16" i="18" a="1"/>
  <c r="N16" i="18" s="1"/>
  <c r="N15" i="18" a="1"/>
  <c r="N15" i="18" s="1"/>
  <c r="N14" i="18" a="1"/>
  <c r="N14" i="18" s="1"/>
  <c r="N13" i="18" a="1"/>
  <c r="N13" i="18" s="1"/>
  <c r="N12" i="18" a="1"/>
  <c r="N12" i="18" s="1"/>
  <c r="N11" i="18" a="1"/>
  <c r="N11" i="18" s="1"/>
  <c r="N10" i="18" a="1"/>
  <c r="N10" i="18" s="1"/>
  <c r="N9" i="18" a="1"/>
  <c r="N9" i="18" s="1"/>
  <c r="N8" i="18" a="1"/>
  <c r="N8" i="18" s="1"/>
  <c r="N7" i="18" a="1"/>
  <c r="N7" i="18" s="1"/>
  <c r="N6" i="18" a="1"/>
  <c r="N6" i="18" s="1"/>
  <c r="N5" i="18" a="1"/>
  <c r="N5" i="18" s="1"/>
  <c r="N4" i="18" a="1"/>
  <c r="N4" i="18" s="1"/>
  <c r="N3" i="18" a="1"/>
  <c r="N3" i="18" s="1"/>
  <c r="N2" i="18" a="1"/>
  <c r="N2" i="18" s="1"/>
  <c r="N28" i="7" a="1"/>
  <c r="N28" i="7" s="1"/>
  <c r="N27" i="7" a="1"/>
  <c r="N27" i="7" s="1"/>
  <c r="N26" i="7" a="1"/>
  <c r="N26" i="7" s="1"/>
  <c r="N25" i="7" a="1"/>
  <c r="N25" i="7" s="1"/>
  <c r="N24" i="7" a="1"/>
  <c r="N24" i="7" s="1"/>
  <c r="N23" i="7" a="1"/>
  <c r="N23" i="7" s="1"/>
  <c r="N22" i="7" a="1"/>
  <c r="N22" i="7" s="1"/>
  <c r="N21" i="7" a="1"/>
  <c r="N21" i="7" s="1"/>
  <c r="N19" i="7" a="1"/>
  <c r="N19" i="7" s="1"/>
  <c r="N18" i="7" a="1"/>
  <c r="N18" i="7" s="1"/>
  <c r="N17" i="7" a="1"/>
  <c r="N17" i="7" s="1"/>
  <c r="N16" i="7" a="1"/>
  <c r="N16" i="7" s="1"/>
  <c r="N15" i="7" a="1"/>
  <c r="N15" i="7" s="1"/>
  <c r="N14" i="7" a="1"/>
  <c r="N14" i="7" s="1"/>
  <c r="N13" i="7" a="1"/>
  <c r="N13" i="7" s="1"/>
  <c r="N12" i="7" a="1"/>
  <c r="N12" i="7" s="1"/>
  <c r="N11" i="7" a="1"/>
  <c r="N11" i="7" s="1"/>
  <c r="N10" i="7" a="1"/>
  <c r="N10" i="7" s="1"/>
  <c r="N9" i="7" a="1"/>
  <c r="N9" i="7" s="1"/>
  <c r="N8" i="7" a="1"/>
  <c r="N8" i="7" s="1"/>
  <c r="N7" i="7" a="1"/>
  <c r="N7" i="7" s="1"/>
  <c r="N6" i="7" a="1"/>
  <c r="N6" i="7" s="1"/>
  <c r="N5" i="7" a="1"/>
  <c r="N5" i="7" s="1"/>
  <c r="N4" i="7" a="1"/>
  <c r="N4" i="7" s="1"/>
  <c r="N3" i="7" a="1"/>
  <c r="N3" i="7" s="1"/>
  <c r="N2" i="7" a="1"/>
  <c r="N2" i="7" s="1"/>
  <c r="N31" i="16" a="1"/>
  <c r="N31" i="16" s="1"/>
  <c r="N32" i="16" a="1"/>
  <c r="N32" i="16" s="1"/>
  <c r="N33" i="16" a="1"/>
  <c r="N33" i="16" s="1"/>
  <c r="N34" i="16" a="1"/>
  <c r="N34" i="16" s="1"/>
  <c r="N35" i="16" a="1"/>
  <c r="N35" i="16" s="1"/>
  <c r="N36" i="16" a="1"/>
  <c r="N36" i="16" s="1"/>
  <c r="N37" i="16" a="1"/>
  <c r="N37" i="16" s="1"/>
  <c r="N38" i="16" a="1"/>
  <c r="N38" i="16" s="1"/>
  <c r="N39" i="16" a="1"/>
  <c r="N39" i="16" s="1"/>
  <c r="N40" i="16" a="1"/>
  <c r="N40" i="16" s="1"/>
  <c r="N41" i="16" a="1"/>
  <c r="N41" i="16" s="1"/>
  <c r="N42" i="16" a="1"/>
  <c r="N42" i="16" s="1"/>
  <c r="N43" i="16" a="1"/>
  <c r="N43" i="16" s="1"/>
  <c r="N28" i="16" a="1"/>
  <c r="N28" i="16" s="1"/>
  <c r="N29" i="16" a="1"/>
  <c r="N29" i="16" s="1"/>
  <c r="N30" i="16" a="1"/>
  <c r="N30" i="16" s="1"/>
  <c r="N27" i="16" a="1"/>
  <c r="N27" i="16" s="1"/>
  <c r="N26" i="16" a="1"/>
  <c r="N26" i="16" s="1"/>
  <c r="N25" i="16" a="1"/>
  <c r="N25" i="16" s="1"/>
  <c r="N24" i="16" a="1"/>
  <c r="N24" i="16" s="1"/>
  <c r="N23" i="16" a="1"/>
  <c r="N23" i="16" s="1"/>
  <c r="N22" i="16" a="1"/>
  <c r="N22" i="16" s="1"/>
  <c r="N21" i="16" a="1"/>
  <c r="N21" i="16" s="1"/>
  <c r="N20" i="16" a="1"/>
  <c r="N20" i="16" s="1"/>
  <c r="N19" i="16" a="1"/>
  <c r="N19" i="16" s="1"/>
  <c r="N18" i="16" a="1"/>
  <c r="N18" i="16" s="1"/>
  <c r="N17" i="16" a="1"/>
  <c r="N17" i="16" s="1"/>
  <c r="N16" i="16" a="1"/>
  <c r="N16" i="16" s="1"/>
  <c r="N15" i="16" a="1"/>
  <c r="N15" i="16" s="1"/>
  <c r="N14" i="16" a="1"/>
  <c r="N14" i="16" s="1"/>
  <c r="N13" i="16" a="1"/>
  <c r="N13" i="16" s="1"/>
  <c r="N12" i="16" a="1"/>
  <c r="N12" i="16" s="1"/>
  <c r="N11" i="16" a="1"/>
  <c r="N11" i="16" s="1"/>
  <c r="N10" i="16" a="1"/>
  <c r="N10" i="16" s="1"/>
  <c r="N9" i="16" a="1"/>
  <c r="N9" i="16" s="1"/>
  <c r="N8" i="16" a="1"/>
  <c r="N8" i="16" s="1"/>
  <c r="N7" i="16" a="1"/>
  <c r="N7" i="16" s="1"/>
  <c r="N6" i="16" a="1"/>
  <c r="N6" i="16" s="1"/>
  <c r="N5" i="16" a="1"/>
  <c r="N5" i="16" s="1"/>
  <c r="N4" i="16" a="1"/>
  <c r="N4" i="16" s="1"/>
  <c r="N3" i="16" a="1"/>
  <c r="N3" i="16" s="1"/>
  <c r="O2" i="19" l="1" a="1"/>
  <c r="O2" i="19" s="1"/>
  <c r="O4" i="19" a="1"/>
  <c r="O4" i="19" s="1"/>
  <c r="O5" i="19" a="1"/>
  <c r="O5" i="19" s="1"/>
  <c r="O6" i="19" a="1"/>
  <c r="O6" i="19" s="1"/>
  <c r="O7" i="19" a="1"/>
  <c r="O7" i="19" s="1"/>
  <c r="O8" i="19" a="1"/>
  <c r="O8" i="19" s="1"/>
  <c r="O9" i="19" a="1"/>
  <c r="O9" i="19" s="1"/>
  <c r="O10" i="19" a="1"/>
  <c r="O10" i="19" s="1"/>
  <c r="O11" i="19" a="1"/>
  <c r="O11" i="19" s="1"/>
  <c r="O12" i="19" a="1"/>
  <c r="O12" i="19" s="1"/>
  <c r="O13" i="19" a="1"/>
  <c r="O13" i="19" s="1"/>
  <c r="O14" i="19" a="1"/>
  <c r="O14" i="19" s="1"/>
  <c r="O15" i="19" a="1"/>
  <c r="O15" i="19" s="1"/>
  <c r="O16" i="19" a="1"/>
  <c r="O16" i="19" s="1"/>
  <c r="O17" i="19" a="1"/>
  <c r="O17" i="19" s="1"/>
  <c r="O18" i="19" a="1"/>
  <c r="O18" i="19" s="1"/>
  <c r="O19" i="19" a="1"/>
  <c r="O19" i="19" s="1"/>
  <c r="O20" i="19" a="1"/>
  <c r="O20" i="19" s="1"/>
  <c r="O21" i="19" a="1"/>
  <c r="O21" i="19" s="1"/>
  <c r="O22" i="19" a="1"/>
  <c r="O22" i="19" s="1"/>
  <c r="O23" i="19" a="1"/>
  <c r="O23" i="19" s="1"/>
  <c r="O24" i="19" a="1"/>
  <c r="O24" i="19" s="1"/>
  <c r="O25" i="19" a="1"/>
  <c r="O25" i="19" s="1"/>
  <c r="O26" i="19" a="1"/>
  <c r="O26" i="19" s="1"/>
  <c r="O27" i="19" a="1"/>
  <c r="O27" i="19" s="1"/>
  <c r="O28" i="19" a="1"/>
  <c r="O28" i="19" s="1"/>
  <c r="O29" i="19" a="1"/>
  <c r="O29" i="19" s="1"/>
  <c r="O30" i="19" a="1"/>
  <c r="O30" i="19" s="1"/>
  <c r="O31" i="19" a="1"/>
  <c r="O31" i="19" s="1"/>
  <c r="O32" i="19" a="1"/>
  <c r="O32" i="19" s="1"/>
  <c r="O33" i="19" a="1"/>
  <c r="O33" i="19" s="1"/>
  <c r="N2" i="19" a="1"/>
  <c r="N2" i="19" s="1"/>
  <c r="N4" i="19" a="1"/>
  <c r="N4" i="19" s="1"/>
  <c r="N5" i="19" a="1"/>
  <c r="N5" i="19" s="1"/>
  <c r="N6" i="19" a="1"/>
  <c r="N6" i="19" s="1"/>
  <c r="N7" i="19" a="1"/>
  <c r="N7" i="19" s="1"/>
  <c r="N8" i="19" a="1"/>
  <c r="N8" i="19" s="1"/>
  <c r="N9" i="19" a="1"/>
  <c r="N9" i="19" s="1"/>
  <c r="N10" i="19" a="1"/>
  <c r="N10" i="19" s="1"/>
  <c r="N11" i="19" a="1"/>
  <c r="N11" i="19" s="1"/>
  <c r="N12" i="19" a="1"/>
  <c r="N12" i="19" s="1"/>
  <c r="N13" i="19" a="1"/>
  <c r="N13" i="19" s="1"/>
  <c r="N14" i="19" a="1"/>
  <c r="N14" i="19" s="1"/>
  <c r="N15" i="19" a="1"/>
  <c r="N15" i="19" s="1"/>
  <c r="N16" i="19" a="1"/>
  <c r="N16" i="19" s="1"/>
  <c r="N17" i="19" a="1"/>
  <c r="N17" i="19" s="1"/>
  <c r="N18" i="19" a="1"/>
  <c r="N18" i="19" s="1"/>
  <c r="N19" i="19" a="1"/>
  <c r="N19" i="19" s="1"/>
  <c r="N20" i="19" a="1"/>
  <c r="N20" i="19" s="1"/>
  <c r="N21" i="19" a="1"/>
  <c r="N21" i="19" s="1"/>
  <c r="N22" i="19" a="1"/>
  <c r="N22" i="19" s="1"/>
  <c r="N23" i="19" a="1"/>
  <c r="N23" i="19" s="1"/>
  <c r="N24" i="19" a="1"/>
  <c r="N24" i="19" s="1"/>
  <c r="N25" i="19" a="1"/>
  <c r="N25" i="19" s="1"/>
  <c r="N26" i="19" a="1"/>
  <c r="N26" i="19" s="1"/>
  <c r="N28" i="19" a="1"/>
  <c r="N28" i="19" s="1"/>
  <c r="N29" i="19" a="1"/>
  <c r="N29" i="19" s="1"/>
  <c r="N30" i="19" a="1"/>
  <c r="N30" i="19" s="1"/>
  <c r="N32" i="19" a="1"/>
  <c r="N32" i="19" s="1"/>
  <c r="N33" i="19" a="1"/>
  <c r="N33" i="19" s="1"/>
  <c r="N27" i="19" a="1"/>
  <c r="N27" i="19" s="1"/>
  <c r="L14" i="22" l="1"/>
  <c r="K14" i="22"/>
  <c r="J14" i="22"/>
  <c r="I14" i="22"/>
  <c r="H14" i="22"/>
  <c r="G14" i="22"/>
  <c r="F14" i="22"/>
  <c r="E14" i="22"/>
  <c r="D14" i="22"/>
  <c r="L13" i="22" l="1"/>
  <c r="K13" i="22"/>
  <c r="J13" i="22"/>
  <c r="I13" i="22"/>
  <c r="H13" i="22"/>
  <c r="G13" i="22"/>
  <c r="F13" i="22"/>
  <c r="E13" i="22"/>
  <c r="D13" i="22"/>
  <c r="B13" i="22"/>
  <c r="C13" i="22" s="1" a="1"/>
  <c r="C13" i="22" s="1"/>
  <c r="L7" i="22"/>
  <c r="K7" i="22"/>
  <c r="J7" i="22"/>
  <c r="I7" i="22"/>
  <c r="H7" i="22"/>
  <c r="G7" i="22"/>
  <c r="F7" i="22"/>
  <c r="E7" i="22"/>
  <c r="D7" i="22"/>
  <c r="B7" i="22"/>
  <c r="C7" i="22" s="1" a="1"/>
  <c r="C7" i="22" s="1"/>
  <c r="L4" i="22" l="1"/>
  <c r="K4" i="22"/>
  <c r="J4" i="22"/>
  <c r="I4" i="22"/>
  <c r="H4" i="22"/>
  <c r="G4" i="22"/>
  <c r="F4" i="22"/>
  <c r="E4" i="22"/>
  <c r="D4" i="22"/>
  <c r="B4" i="22"/>
  <c r="C4" i="22" s="1" a="1"/>
  <c r="C4" i="22" s="1"/>
  <c r="L3" i="22" l="1"/>
  <c r="K3" i="22"/>
  <c r="J3" i="22"/>
  <c r="I3" i="22"/>
  <c r="H3" i="22"/>
  <c r="G3" i="22"/>
  <c r="F3" i="22"/>
  <c r="E3" i="22"/>
  <c r="D3" i="22"/>
  <c r="B3" i="22"/>
  <c r="C3" i="22" s="1" a="1"/>
  <c r="C3" i="22" s="1"/>
  <c r="L5" i="22" l="1"/>
  <c r="K5" i="22"/>
  <c r="J5" i="22"/>
  <c r="I5" i="22"/>
  <c r="H5" i="22"/>
  <c r="G5" i="22"/>
  <c r="F5" i="22"/>
  <c r="E5" i="22"/>
  <c r="D5" i="22"/>
  <c r="B5" i="22"/>
  <c r="C5" i="22" s="1" a="1"/>
  <c r="C5" i="22" s="1"/>
  <c r="L19" i="22" l="1"/>
  <c r="K19" i="22"/>
  <c r="J19" i="22"/>
  <c r="I19" i="22"/>
  <c r="H19" i="22"/>
  <c r="G19" i="22"/>
  <c r="F19" i="22"/>
  <c r="E19" i="22"/>
  <c r="D19" i="22"/>
  <c r="B19" i="22"/>
  <c r="C19" i="22" s="1" a="1"/>
  <c r="C19" i="22" s="1"/>
  <c r="L18" i="22" l="1"/>
  <c r="K18" i="22"/>
  <c r="J18" i="22"/>
  <c r="I18" i="22"/>
  <c r="H18" i="22"/>
  <c r="G18" i="22"/>
  <c r="F18" i="22"/>
  <c r="E18" i="22"/>
  <c r="D18" i="22"/>
  <c r="B18" i="22"/>
  <c r="C18" i="22" s="1" a="1"/>
  <c r="C18" i="22" s="1"/>
  <c r="M3" i="22" l="1" a="1"/>
  <c r="M3" i="22" s="1"/>
  <c r="O3" i="22" a="1"/>
  <c r="O3" i="22" s="1"/>
  <c r="M4" i="22" a="1"/>
  <c r="M4" i="22" s="1"/>
  <c r="O4" i="22" a="1"/>
  <c r="O4" i="22" s="1"/>
  <c r="M5" i="22" a="1"/>
  <c r="M5" i="22" s="1"/>
  <c r="O5" i="22" a="1"/>
  <c r="O5" i="22" s="1"/>
  <c r="M6" i="22" a="1"/>
  <c r="M6" i="22" s="1"/>
  <c r="O6" i="22" a="1"/>
  <c r="O6" i="22" s="1"/>
  <c r="M7" i="22" a="1"/>
  <c r="M7" i="22" s="1"/>
  <c r="O7" i="22" a="1"/>
  <c r="O7" i="22" s="1"/>
  <c r="M8" i="22" a="1"/>
  <c r="M8" i="22" s="1"/>
  <c r="O8" i="22" a="1"/>
  <c r="O8" i="22" s="1"/>
  <c r="M9" i="22" a="1"/>
  <c r="M9" i="22" s="1"/>
  <c r="O9" i="22" a="1"/>
  <c r="O9" i="22" s="1"/>
  <c r="M10" i="22" a="1"/>
  <c r="M10" i="22" s="1"/>
  <c r="O10" i="22" a="1"/>
  <c r="O10" i="22" s="1"/>
  <c r="O2" i="22" a="1"/>
  <c r="O2" i="22" s="1"/>
  <c r="M2" i="22" a="1"/>
  <c r="M2" i="22" s="1"/>
  <c r="L16" i="22"/>
  <c r="K16" i="22"/>
  <c r="J16" i="22"/>
  <c r="I16" i="22"/>
  <c r="H16" i="22"/>
  <c r="G16" i="22"/>
  <c r="F16" i="22"/>
  <c r="E16" i="22"/>
  <c r="D16" i="22"/>
  <c r="B16" i="22"/>
  <c r="C16" i="22" s="1" a="1"/>
  <c r="C16" i="22" s="1"/>
  <c r="L15" i="21" l="1"/>
  <c r="K15" i="21"/>
  <c r="J15" i="21"/>
  <c r="I15" i="21"/>
  <c r="H15" i="21"/>
  <c r="G15" i="21"/>
  <c r="F15" i="21"/>
  <c r="E15" i="21"/>
  <c r="D15" i="21"/>
  <c r="B15" i="21"/>
  <c r="C15" i="21" s="1" a="1"/>
  <c r="C15" i="21" s="1"/>
  <c r="L6" i="21"/>
  <c r="K6" i="21"/>
  <c r="J6" i="21"/>
  <c r="I6" i="21"/>
  <c r="H6" i="21"/>
  <c r="G6" i="21"/>
  <c r="F6" i="21"/>
  <c r="E6" i="21"/>
  <c r="D6" i="21"/>
  <c r="B6" i="21"/>
  <c r="C6" i="21" s="1" a="1"/>
  <c r="C6" i="21" s="1"/>
  <c r="L3" i="21" l="1"/>
  <c r="K3" i="21"/>
  <c r="J3" i="21"/>
  <c r="I3" i="21"/>
  <c r="H3" i="21"/>
  <c r="G3" i="21"/>
  <c r="F3" i="21"/>
  <c r="E3" i="21"/>
  <c r="D3" i="21"/>
  <c r="B3" i="21"/>
  <c r="C3" i="21" s="1" a="1"/>
  <c r="C3" i="21" s="1"/>
  <c r="L12" i="21" l="1"/>
  <c r="K12" i="21"/>
  <c r="J12" i="21"/>
  <c r="I12" i="21"/>
  <c r="H12" i="21"/>
  <c r="G12" i="21"/>
  <c r="F12" i="21"/>
  <c r="E12" i="21"/>
  <c r="D12" i="21"/>
  <c r="L14" i="21" l="1"/>
  <c r="K14" i="21"/>
  <c r="J14" i="21"/>
  <c r="I14" i="21"/>
  <c r="H14" i="21"/>
  <c r="G14" i="21"/>
  <c r="F14" i="21"/>
  <c r="E14" i="21"/>
  <c r="D14" i="21"/>
  <c r="B14" i="21"/>
  <c r="C14" i="21" s="1" a="1"/>
  <c r="C14" i="21" s="1"/>
  <c r="L4" i="21" l="1"/>
  <c r="K4" i="21"/>
  <c r="J4" i="21"/>
  <c r="I4" i="21"/>
  <c r="H4" i="21"/>
  <c r="G4" i="21"/>
  <c r="F4" i="21"/>
  <c r="E4" i="21"/>
  <c r="D4" i="21"/>
  <c r="B4" i="21"/>
  <c r="C4" i="21" s="1" a="1"/>
  <c r="C4" i="21" s="1"/>
  <c r="L5" i="21"/>
  <c r="K5" i="21"/>
  <c r="J5" i="21"/>
  <c r="I5" i="21"/>
  <c r="H5" i="21"/>
  <c r="G5" i="21"/>
  <c r="F5" i="21"/>
  <c r="E5" i="21"/>
  <c r="D5" i="21"/>
  <c r="B5" i="21"/>
  <c r="C5" i="21" s="1" a="1"/>
  <c r="C5" i="21" s="1"/>
  <c r="L7" i="21" l="1"/>
  <c r="K7" i="21"/>
  <c r="J7" i="21"/>
  <c r="I7" i="21"/>
  <c r="H7" i="21"/>
  <c r="G7" i="21"/>
  <c r="F7" i="21"/>
  <c r="E7" i="21"/>
  <c r="D7" i="21"/>
  <c r="B7" i="21"/>
  <c r="C7" i="21" s="1" a="1"/>
  <c r="C7" i="21" s="1"/>
  <c r="L11" i="21"/>
  <c r="K11" i="21"/>
  <c r="J11" i="21"/>
  <c r="I11" i="21"/>
  <c r="H11" i="21"/>
  <c r="G11" i="21"/>
  <c r="F11" i="21"/>
  <c r="E11" i="21"/>
  <c r="D11" i="21"/>
  <c r="B11" i="21"/>
  <c r="C11" i="21" s="1" a="1"/>
  <c r="C11" i="21" s="1"/>
  <c r="L17" i="21"/>
  <c r="K17" i="21"/>
  <c r="J17" i="21"/>
  <c r="I17" i="21"/>
  <c r="H17" i="21"/>
  <c r="G17" i="21"/>
  <c r="F17" i="21"/>
  <c r="E17" i="21"/>
  <c r="D17" i="21"/>
  <c r="B17" i="21"/>
  <c r="C17" i="21" s="1" a="1"/>
  <c r="C17" i="21" s="1"/>
  <c r="L13" i="21" l="1"/>
  <c r="K13" i="21"/>
  <c r="J13" i="21"/>
  <c r="I13" i="21"/>
  <c r="H13" i="21"/>
  <c r="G13" i="21"/>
  <c r="F13" i="21"/>
  <c r="E13" i="21"/>
  <c r="D13" i="21"/>
  <c r="B13" i="21"/>
  <c r="C13" i="21" s="1" a="1"/>
  <c r="C13" i="21" s="1"/>
  <c r="L18" i="21" l="1"/>
  <c r="K18" i="21"/>
  <c r="J18" i="21"/>
  <c r="I18" i="21"/>
  <c r="H18" i="21"/>
  <c r="G18" i="21"/>
  <c r="F18" i="21"/>
  <c r="E18" i="21"/>
  <c r="D18" i="21"/>
  <c r="B18" i="21"/>
  <c r="C18" i="21" s="1" a="1"/>
  <c r="C18" i="21" s="1"/>
  <c r="L10" i="21" l="1"/>
  <c r="K10" i="21"/>
  <c r="J10" i="21"/>
  <c r="I10" i="21"/>
  <c r="H10" i="21"/>
  <c r="G10" i="21"/>
  <c r="F10" i="21"/>
  <c r="E10" i="21"/>
  <c r="D10" i="21"/>
  <c r="L2" i="21" l="1"/>
  <c r="K2" i="21"/>
  <c r="J2" i="21"/>
  <c r="I2" i="21"/>
  <c r="H2" i="21"/>
  <c r="G2" i="21"/>
  <c r="F2" i="21"/>
  <c r="E2" i="21"/>
  <c r="D2" i="21"/>
  <c r="B2" i="21"/>
  <c r="C2" i="21" s="1" a="1"/>
  <c r="C2" i="21" s="1"/>
  <c r="M3" i="21" l="1" a="1"/>
  <c r="M3" i="21" s="1"/>
  <c r="O3" i="21" a="1"/>
  <c r="O3" i="21" s="1"/>
  <c r="M4" i="21" a="1"/>
  <c r="M4" i="21" s="1"/>
  <c r="O4" i="21" a="1"/>
  <c r="O4" i="21" s="1"/>
  <c r="M5" i="21" a="1"/>
  <c r="M5" i="21" s="1"/>
  <c r="O5" i="21" a="1"/>
  <c r="O5" i="21" s="1"/>
  <c r="M6" i="21" a="1"/>
  <c r="M6" i="21" s="1"/>
  <c r="O6" i="21" a="1"/>
  <c r="O6" i="21" s="1"/>
  <c r="M7" i="21" a="1"/>
  <c r="M7" i="21" s="1"/>
  <c r="O7" i="21" a="1"/>
  <c r="O7" i="21" s="1"/>
  <c r="M8" i="21" a="1"/>
  <c r="M8" i="21" s="1"/>
  <c r="O8" i="21" a="1"/>
  <c r="O8" i="21" s="1"/>
  <c r="M9" i="21" a="1"/>
  <c r="M9" i="21" s="1"/>
  <c r="O9" i="21" a="1"/>
  <c r="O9" i="21" s="1"/>
  <c r="M10" i="21" a="1"/>
  <c r="M10" i="21" s="1"/>
  <c r="O10" i="21" a="1"/>
  <c r="O10" i="21" s="1"/>
  <c r="M11" i="21" a="1"/>
  <c r="M11" i="21" s="1"/>
  <c r="O11" i="21" a="1"/>
  <c r="O11" i="21" s="1"/>
  <c r="M12" i="21" a="1"/>
  <c r="M12" i="21" s="1"/>
  <c r="O12" i="21" a="1"/>
  <c r="O12" i="21" s="1"/>
  <c r="M13" i="21" a="1"/>
  <c r="M13" i="21" s="1"/>
  <c r="O13" i="21" a="1"/>
  <c r="O13" i="21" s="1"/>
  <c r="M14" i="21" a="1"/>
  <c r="M14" i="21" s="1"/>
  <c r="O14" i="21" a="1"/>
  <c r="O14" i="21" s="1"/>
  <c r="M15" i="21" a="1"/>
  <c r="M15" i="21" s="1"/>
  <c r="O15" i="21" a="1"/>
  <c r="O15" i="21" s="1"/>
  <c r="M16" i="21" a="1"/>
  <c r="M16" i="21" s="1"/>
  <c r="O16" i="21" a="1"/>
  <c r="O16" i="21" s="1"/>
  <c r="O2" i="21" a="1"/>
  <c r="O2" i="21" s="1"/>
  <c r="M2" i="21" a="1"/>
  <c r="M2" i="21" s="1"/>
  <c r="L9" i="21"/>
  <c r="K9" i="21"/>
  <c r="J9" i="21"/>
  <c r="I9" i="21"/>
  <c r="H9" i="21"/>
  <c r="G9" i="21"/>
  <c r="F9" i="21"/>
  <c r="E9" i="21"/>
  <c r="D9" i="21"/>
  <c r="B9" i="21"/>
  <c r="C9" i="21" s="1" a="1"/>
  <c r="C9" i="21" s="1"/>
  <c r="K30" i="19" l="1"/>
  <c r="J30" i="19"/>
  <c r="I30" i="19"/>
  <c r="F30" i="19"/>
  <c r="E30" i="19"/>
  <c r="D30" i="19"/>
  <c r="L30" i="19"/>
  <c r="H30" i="19" l="1"/>
  <c r="G30" i="19"/>
  <c r="B30" i="19" l="1"/>
  <c r="C30" i="19" s="1" a="1"/>
  <c r="C30" i="19" s="1"/>
  <c r="L31" i="19"/>
  <c r="K31" i="19"/>
  <c r="J31" i="19"/>
  <c r="I31" i="19"/>
  <c r="H31" i="19"/>
  <c r="G31" i="19"/>
  <c r="F31" i="19"/>
  <c r="E31" i="19"/>
  <c r="D31" i="19"/>
  <c r="B31" i="19"/>
  <c r="C31" i="19" s="1" a="1"/>
  <c r="C31" i="19" s="1"/>
  <c r="L8" i="19" l="1"/>
  <c r="K8" i="19"/>
  <c r="J8" i="19"/>
  <c r="I8" i="19"/>
  <c r="H8" i="19"/>
  <c r="G8" i="19"/>
  <c r="F8" i="19"/>
  <c r="E8" i="19"/>
  <c r="D8" i="19"/>
  <c r="B8" i="19"/>
  <c r="C8" i="19" s="1" a="1"/>
  <c r="C8" i="19" s="1"/>
  <c r="L4" i="19" l="1"/>
  <c r="K4" i="19"/>
  <c r="J4" i="19"/>
  <c r="I4" i="19"/>
  <c r="H4" i="19"/>
  <c r="G4" i="19"/>
  <c r="F4" i="19"/>
  <c r="E4" i="19"/>
  <c r="D4" i="19"/>
  <c r="L13" i="19" l="1"/>
  <c r="K13" i="19"/>
  <c r="J13" i="19"/>
  <c r="I13" i="19"/>
  <c r="H13" i="19"/>
  <c r="G13" i="19"/>
  <c r="F13" i="19"/>
  <c r="E13" i="19"/>
  <c r="D13" i="19"/>
  <c r="B13" i="19"/>
  <c r="C13" i="19" s="1" a="1"/>
  <c r="C13" i="19" s="1"/>
  <c r="L23" i="19"/>
  <c r="K23" i="19"/>
  <c r="J23" i="19"/>
  <c r="I23" i="19"/>
  <c r="H23" i="19"/>
  <c r="G23" i="19"/>
  <c r="F23" i="19"/>
  <c r="E23" i="19"/>
  <c r="D23" i="19"/>
  <c r="B23" i="19"/>
  <c r="C23" i="19" s="1" a="1"/>
  <c r="C23" i="19" s="1"/>
  <c r="L9" i="19" l="1"/>
  <c r="K9" i="19"/>
  <c r="J9" i="19"/>
  <c r="I9" i="19"/>
  <c r="H9" i="19"/>
  <c r="G9" i="19"/>
  <c r="F9" i="19"/>
  <c r="E9" i="19"/>
  <c r="D9" i="19"/>
  <c r="B9" i="19"/>
  <c r="C9" i="19" s="1" a="1"/>
  <c r="C9" i="19" s="1"/>
  <c r="L36" i="19" l="1"/>
  <c r="K36" i="19"/>
  <c r="J36" i="19"/>
  <c r="I36" i="19"/>
  <c r="H36" i="19"/>
  <c r="G36" i="19"/>
  <c r="F36" i="19"/>
  <c r="E36" i="19"/>
  <c r="D36" i="19"/>
  <c r="B36" i="19"/>
  <c r="C36" i="19" s="1" a="1"/>
  <c r="C36" i="19" s="1"/>
  <c r="L20" i="19" l="1"/>
  <c r="K20" i="19"/>
  <c r="J20" i="19"/>
  <c r="I20" i="19"/>
  <c r="H20" i="19"/>
  <c r="G20" i="19"/>
  <c r="F20" i="19"/>
  <c r="E20" i="19"/>
  <c r="D20" i="19"/>
  <c r="B20" i="19"/>
  <c r="C20" i="19" s="1" a="1"/>
  <c r="C20" i="19" s="1"/>
  <c r="L33" i="19" l="1"/>
  <c r="K33" i="19"/>
  <c r="J33" i="19"/>
  <c r="I33" i="19"/>
  <c r="H33" i="19"/>
  <c r="G33" i="19"/>
  <c r="F33" i="19"/>
  <c r="E33" i="19"/>
  <c r="D33" i="19"/>
  <c r="B33" i="19"/>
  <c r="C33" i="19" s="1" a="1"/>
  <c r="C33" i="19" s="1"/>
  <c r="L34" i="19" l="1"/>
  <c r="K34" i="19"/>
  <c r="J34" i="19"/>
  <c r="I34" i="19"/>
  <c r="H34" i="19"/>
  <c r="G34" i="19"/>
  <c r="F34" i="19"/>
  <c r="E34" i="19"/>
  <c r="D34" i="19"/>
  <c r="B34" i="19"/>
  <c r="C34" i="19" s="1" a="1"/>
  <c r="C34" i="19" s="1"/>
  <c r="L24" i="19" l="1"/>
  <c r="K24" i="19"/>
  <c r="J24" i="19"/>
  <c r="I24" i="19"/>
  <c r="H24" i="19"/>
  <c r="G24" i="19"/>
  <c r="F24" i="19"/>
  <c r="E24" i="19"/>
  <c r="D24" i="19"/>
  <c r="B24" i="19"/>
  <c r="C24" i="19" s="1" a="1"/>
  <c r="C24" i="19" s="1"/>
  <c r="L16" i="19" l="1"/>
  <c r="K16" i="19"/>
  <c r="J16" i="19"/>
  <c r="I16" i="19"/>
  <c r="H16" i="19"/>
  <c r="G16" i="19"/>
  <c r="F16" i="19"/>
  <c r="E16" i="19"/>
  <c r="D16" i="19"/>
  <c r="B16" i="19" l="1"/>
  <c r="C16" i="19" s="1" a="1"/>
  <c r="C16" i="19" s="1"/>
  <c r="L21" i="19"/>
  <c r="K21" i="19"/>
  <c r="J21" i="19"/>
  <c r="I21" i="19"/>
  <c r="H21" i="19"/>
  <c r="G21" i="19"/>
  <c r="F21" i="19"/>
  <c r="E21" i="19"/>
  <c r="D21" i="19"/>
  <c r="B21" i="19"/>
  <c r="C21" i="19" s="1" a="1"/>
  <c r="C21" i="19" s="1"/>
  <c r="L14" i="19" l="1"/>
  <c r="K14" i="19"/>
  <c r="J14" i="19"/>
  <c r="I14" i="19"/>
  <c r="H14" i="19"/>
  <c r="G14" i="19"/>
  <c r="F14" i="19"/>
  <c r="E14" i="19"/>
  <c r="D14" i="19"/>
  <c r="B14" i="19"/>
  <c r="C14" i="19" s="1" a="1"/>
  <c r="C14" i="19" s="1"/>
  <c r="L6" i="19"/>
  <c r="K6" i="19"/>
  <c r="J6" i="19"/>
  <c r="I6" i="19"/>
  <c r="H6" i="19"/>
  <c r="G6" i="19"/>
  <c r="F6" i="19"/>
  <c r="E6" i="19"/>
  <c r="D6" i="19"/>
  <c r="B6" i="19"/>
  <c r="C6" i="19" s="1" a="1"/>
  <c r="C6" i="19" s="1"/>
  <c r="L17" i="19" l="1"/>
  <c r="K17" i="19"/>
  <c r="J17" i="19"/>
  <c r="I17" i="19"/>
  <c r="H17" i="19"/>
  <c r="G17" i="19"/>
  <c r="F17" i="19"/>
  <c r="E17" i="19"/>
  <c r="D17" i="19"/>
  <c r="L19" i="19" l="1"/>
  <c r="K19" i="19"/>
  <c r="J19" i="19"/>
  <c r="I19" i="19"/>
  <c r="H19" i="19"/>
  <c r="G19" i="19"/>
  <c r="F19" i="19"/>
  <c r="E19" i="19"/>
  <c r="D19" i="19"/>
  <c r="B19" i="19"/>
  <c r="C19" i="19" s="1" a="1"/>
  <c r="C19" i="19" s="1"/>
  <c r="L22" i="19" l="1"/>
  <c r="K22" i="19"/>
  <c r="J22" i="19"/>
  <c r="I22" i="19"/>
  <c r="H22" i="19"/>
  <c r="G22" i="19"/>
  <c r="F22" i="19"/>
  <c r="E22" i="19"/>
  <c r="D22" i="19"/>
  <c r="B22" i="19"/>
  <c r="C22" i="19" s="1" a="1"/>
  <c r="C22" i="19" s="1"/>
  <c r="L10" i="19" l="1"/>
  <c r="K10" i="19"/>
  <c r="J10" i="19"/>
  <c r="I10" i="19"/>
  <c r="H10" i="19"/>
  <c r="G10" i="19"/>
  <c r="F10" i="19"/>
  <c r="E10" i="19"/>
  <c r="D10" i="19"/>
  <c r="B10" i="19"/>
  <c r="C10" i="19" s="1" a="1"/>
  <c r="C10" i="19" s="1"/>
  <c r="L7" i="19" l="1"/>
  <c r="K7" i="19"/>
  <c r="J7" i="19"/>
  <c r="I7" i="19"/>
  <c r="H7" i="19"/>
  <c r="G7" i="19"/>
  <c r="F7" i="19"/>
  <c r="E7" i="19"/>
  <c r="D7" i="19"/>
  <c r="L18" i="19" l="1"/>
  <c r="K18" i="19"/>
  <c r="J18" i="19"/>
  <c r="I18" i="19"/>
  <c r="H18" i="19"/>
  <c r="G18" i="19"/>
  <c r="F18" i="19"/>
  <c r="E18" i="19"/>
  <c r="D18" i="19"/>
  <c r="B18" i="19"/>
  <c r="C18" i="19" s="1" a="1"/>
  <c r="C18" i="19" s="1"/>
  <c r="L15" i="19" l="1"/>
  <c r="K15" i="19"/>
  <c r="J15" i="19"/>
  <c r="I15" i="19"/>
  <c r="H15" i="19"/>
  <c r="G15" i="19"/>
  <c r="F15" i="19"/>
  <c r="E15" i="19"/>
  <c r="D15" i="19"/>
  <c r="B15" i="19"/>
  <c r="C15" i="19" s="1" a="1"/>
  <c r="C15" i="19" s="1"/>
  <c r="L32" i="19" l="1"/>
  <c r="K32" i="19"/>
  <c r="J32" i="19"/>
  <c r="I32" i="19"/>
  <c r="H32" i="19"/>
  <c r="G32" i="19"/>
  <c r="F32" i="19"/>
  <c r="E32" i="19"/>
  <c r="D32" i="19"/>
  <c r="B32" i="19"/>
  <c r="C32" i="19" s="1" a="1"/>
  <c r="C32" i="19" s="1"/>
  <c r="L37" i="19" l="1"/>
  <c r="K37" i="19"/>
  <c r="J37" i="19"/>
  <c r="I37" i="19"/>
  <c r="H37" i="19"/>
  <c r="G37" i="19"/>
  <c r="F37" i="19"/>
  <c r="E37" i="19"/>
  <c r="D37" i="19"/>
  <c r="L12" i="19" l="1"/>
  <c r="K12" i="19"/>
  <c r="J12" i="19"/>
  <c r="I12" i="19"/>
  <c r="H12" i="19"/>
  <c r="G12" i="19"/>
  <c r="F12" i="19"/>
  <c r="E12" i="19"/>
  <c r="D12" i="19"/>
  <c r="B12" i="19"/>
  <c r="C12" i="19" s="1" a="1"/>
  <c r="C12" i="19" s="1"/>
  <c r="L11" i="19"/>
  <c r="K11" i="19"/>
  <c r="J11" i="19"/>
  <c r="I11" i="19"/>
  <c r="H11" i="19"/>
  <c r="G11" i="19"/>
  <c r="F11" i="19"/>
  <c r="E11" i="19"/>
  <c r="D11" i="19"/>
  <c r="B11" i="19"/>
  <c r="C11" i="19" s="1" a="1"/>
  <c r="C11" i="19" s="1"/>
  <c r="L35" i="19" l="1"/>
  <c r="K35" i="19"/>
  <c r="J35" i="19"/>
  <c r="I35" i="19"/>
  <c r="H35" i="19"/>
  <c r="G35" i="19"/>
  <c r="F35" i="19"/>
  <c r="E35" i="19"/>
  <c r="D35" i="19"/>
  <c r="B35" i="19"/>
  <c r="C35" i="19" s="1" a="1"/>
  <c r="C35" i="19" s="1"/>
  <c r="C10" i="20" a="1"/>
  <c r="C10" i="20" s="1"/>
  <c r="C8" i="20" a="1"/>
  <c r="C8" i="20" s="1"/>
  <c r="C7" i="20" a="1"/>
  <c r="C7" i="20" s="1"/>
  <c r="C5" i="20" a="1"/>
  <c r="C5" i="20" s="1"/>
  <c r="C4" i="20" a="1"/>
  <c r="C4" i="20" s="1"/>
  <c r="C2" i="20" a="1"/>
  <c r="C2" i="20" s="1"/>
  <c r="C3" i="20" a="1"/>
  <c r="C3" i="20" s="1"/>
  <c r="L29" i="19"/>
  <c r="K29" i="19"/>
  <c r="J29" i="19"/>
  <c r="I29" i="19"/>
  <c r="H29" i="19"/>
  <c r="G29" i="19"/>
  <c r="F29" i="19"/>
  <c r="E29" i="19"/>
  <c r="D29" i="19"/>
  <c r="B29" i="19"/>
  <c r="C29" i="19" s="1" a="1"/>
  <c r="C29" i="19" s="1"/>
  <c r="C22" i="46" l="1"/>
  <c r="C13" i="46"/>
  <c r="C19" i="46"/>
  <c r="B13" i="47"/>
  <c r="C13" i="47" s="1" a="1"/>
  <c r="C13" i="47" s="1"/>
  <c r="B19" i="46"/>
  <c r="B8" i="48"/>
  <c r="B2" i="48"/>
  <c r="C2" i="48" s="1" a="1"/>
  <c r="C2" i="48" s="1"/>
  <c r="B6" i="48"/>
  <c r="C6" i="48" s="1" a="1"/>
  <c r="C6" i="48" s="1"/>
  <c r="C5" i="48"/>
  <c r="B5" i="48"/>
  <c r="B11" i="48"/>
  <c r="C3" i="48"/>
  <c r="B3" i="48"/>
  <c r="B3" i="19"/>
  <c r="C3" i="19" s="1" a="1"/>
  <c r="C3" i="19" s="1"/>
  <c r="C10" i="48"/>
  <c r="B10" i="48"/>
  <c r="B7" i="47"/>
  <c r="C7" i="47" s="1" a="1"/>
  <c r="C7" i="47" s="1"/>
  <c r="B12" i="46"/>
  <c r="B13" i="48"/>
  <c r="B13" i="46"/>
  <c r="B14" i="47"/>
  <c r="C14" i="47" s="1" a="1"/>
  <c r="C14" i="47" s="1"/>
  <c r="B22" i="46"/>
  <c r="B37" i="19"/>
  <c r="C37" i="19" s="1" a="1"/>
  <c r="C37" i="19" s="1"/>
  <c r="B6" i="22"/>
  <c r="C11" i="20"/>
  <c r="L26" i="19"/>
  <c r="K26" i="19"/>
  <c r="J26" i="19"/>
  <c r="I26" i="19"/>
  <c r="H26" i="19"/>
  <c r="G26" i="19"/>
  <c r="F26" i="19"/>
  <c r="E26" i="19"/>
  <c r="D26" i="19"/>
  <c r="B26" i="19"/>
  <c r="C26" i="19" s="1" a="1"/>
  <c r="C26" i="19" s="1"/>
  <c r="L28" i="19"/>
  <c r="K28" i="19"/>
  <c r="J28" i="19"/>
  <c r="I28" i="19"/>
  <c r="H28" i="19"/>
  <c r="G28" i="19"/>
  <c r="F28" i="19"/>
  <c r="E28" i="19"/>
  <c r="D28" i="19"/>
  <c r="B28" i="19"/>
  <c r="C28" i="19" s="1" a="1"/>
  <c r="C28" i="19" s="1"/>
  <c r="C21" i="46" l="1"/>
  <c r="B16" i="47"/>
  <c r="C16" i="47" s="1" a="1"/>
  <c r="C16" i="47" s="1"/>
  <c r="B21" i="46"/>
  <c r="C18" i="46"/>
  <c r="B11" i="47"/>
  <c r="C11" i="47" s="1" a="1"/>
  <c r="C11" i="47" s="1"/>
  <c r="B18" i="46"/>
  <c r="C14" i="46"/>
  <c r="B14" i="46"/>
  <c r="C28" i="46"/>
  <c r="B18" i="47"/>
  <c r="C18" i="47" s="1" a="1"/>
  <c r="C18" i="47" s="1"/>
  <c r="B28" i="46"/>
  <c r="B14" i="48"/>
  <c r="C14" i="48" s="1" a="1"/>
  <c r="C14" i="48" s="1"/>
  <c r="C8" i="48"/>
  <c r="B12" i="21"/>
  <c r="C12" i="21" s="1" a="1"/>
  <c r="C12" i="21" s="1"/>
  <c r="B10" i="21"/>
  <c r="C10" i="21" s="1" a="1"/>
  <c r="C10" i="21" s="1"/>
  <c r="C11" i="48"/>
  <c r="C7" i="48"/>
  <c r="B7" i="48"/>
  <c r="B8" i="46"/>
  <c r="B20" i="22"/>
  <c r="B4" i="48"/>
  <c r="B9" i="48"/>
  <c r="C13" i="48"/>
  <c r="B5" i="19"/>
  <c r="C5" i="19" s="1" a="1"/>
  <c r="C5" i="19" s="1"/>
  <c r="B7" i="29"/>
  <c r="C7" i="29" s="1" a="1"/>
  <c r="C7" i="29" s="1"/>
  <c r="B17" i="19"/>
  <c r="C17" i="19" s="1" a="1"/>
  <c r="C17" i="19" s="1"/>
  <c r="B8" i="29"/>
  <c r="C8" i="29" s="1" a="1"/>
  <c r="C8" i="29" s="1"/>
  <c r="B7" i="19"/>
  <c r="C7" i="19" s="1" a="1"/>
  <c r="C7" i="19" s="1"/>
  <c r="C6" i="22"/>
  <c r="B10" i="16"/>
  <c r="B28" i="16"/>
  <c r="M4" i="19" a="1"/>
  <c r="M4" i="19" s="1"/>
  <c r="M5" i="19" a="1"/>
  <c r="M5" i="19" s="1"/>
  <c r="M6" i="19" a="1"/>
  <c r="M6" i="19" s="1"/>
  <c r="M7" i="19" a="1"/>
  <c r="M7" i="19" s="1"/>
  <c r="M8" i="19" a="1"/>
  <c r="M8" i="19" s="1"/>
  <c r="M9" i="19" a="1"/>
  <c r="M9" i="19" s="1"/>
  <c r="M10" i="19" a="1"/>
  <c r="M10" i="19" s="1"/>
  <c r="M11" i="19" a="1"/>
  <c r="M11" i="19" s="1"/>
  <c r="M12" i="19" a="1"/>
  <c r="M12" i="19" s="1"/>
  <c r="M13" i="19" a="1"/>
  <c r="M13" i="19" s="1"/>
  <c r="M14" i="19" a="1"/>
  <c r="M14" i="19" s="1"/>
  <c r="M15" i="19" a="1"/>
  <c r="M15" i="19" s="1"/>
  <c r="M16" i="19" a="1"/>
  <c r="M16" i="19" s="1"/>
  <c r="M17" i="19" a="1"/>
  <c r="M17" i="19" s="1"/>
  <c r="M18" i="19" a="1"/>
  <c r="M18" i="19" s="1"/>
  <c r="M19" i="19" a="1"/>
  <c r="M19" i="19" s="1"/>
  <c r="M20" i="19" a="1"/>
  <c r="M20" i="19" s="1"/>
  <c r="M21" i="19" a="1"/>
  <c r="M21" i="19" s="1"/>
  <c r="M22" i="19" a="1"/>
  <c r="M22" i="19" s="1"/>
  <c r="M23" i="19" a="1"/>
  <c r="M23" i="19" s="1"/>
  <c r="M24" i="19" a="1"/>
  <c r="M24" i="19" s="1"/>
  <c r="M25" i="19" a="1"/>
  <c r="M25" i="19" s="1"/>
  <c r="M26" i="19" a="1"/>
  <c r="M26" i="19" s="1"/>
  <c r="M27" i="19" a="1"/>
  <c r="M27" i="19" s="1"/>
  <c r="M28" i="19" a="1"/>
  <c r="M28" i="19" s="1"/>
  <c r="M29" i="19" a="1"/>
  <c r="M29" i="19" s="1"/>
  <c r="M30" i="19" a="1"/>
  <c r="M30" i="19" s="1"/>
  <c r="M31" i="19" a="1"/>
  <c r="M31" i="19" s="1"/>
  <c r="M32" i="19" a="1"/>
  <c r="M32" i="19" s="1"/>
  <c r="M33" i="19" a="1"/>
  <c r="M33" i="19" s="1"/>
  <c r="M2" i="19" a="1"/>
  <c r="M2" i="19" s="1"/>
  <c r="L2" i="19"/>
  <c r="K2" i="19"/>
  <c r="J2" i="19"/>
  <c r="I2" i="19"/>
  <c r="H2" i="19"/>
  <c r="G2" i="19"/>
  <c r="F2" i="19"/>
  <c r="E2" i="19"/>
  <c r="D2" i="19"/>
  <c r="B2" i="19"/>
  <c r="C2" i="19" s="1" a="1"/>
  <c r="C2" i="19" s="1"/>
  <c r="C8" i="46" l="1"/>
  <c r="C4" i="48"/>
  <c r="C20" i="22"/>
  <c r="C9" i="48"/>
  <c r="B12" i="48"/>
  <c r="B10" i="7"/>
  <c r="C10" i="7" s="1" a="1"/>
  <c r="C10" i="7" s="1"/>
  <c r="B3" i="16"/>
  <c r="C3" i="16" s="1" a="1"/>
  <c r="C3" i="16" s="1"/>
  <c r="B14" i="22"/>
  <c r="C14" i="22" s="1" a="1"/>
  <c r="C14" i="22" s="1"/>
  <c r="C10" i="16"/>
  <c r="C10" i="22"/>
  <c r="B10" i="22"/>
  <c r="B6" i="29"/>
  <c r="C6" i="29" s="1" a="1"/>
  <c r="C6" i="29" s="1"/>
  <c r="B4" i="19"/>
  <c r="C4" i="19" s="1" a="1"/>
  <c r="C4" i="19" s="1"/>
  <c r="L10" i="18"/>
  <c r="K10" i="18"/>
  <c r="J10" i="18"/>
  <c r="I10" i="18"/>
  <c r="H10" i="18"/>
  <c r="G10" i="18"/>
  <c r="F10" i="18"/>
  <c r="E10" i="18"/>
  <c r="D10" i="18"/>
  <c r="B10" i="18"/>
  <c r="C10" i="18" s="1" a="1"/>
  <c r="C10" i="18" s="1"/>
  <c r="L20" i="18" l="1"/>
  <c r="K20" i="18"/>
  <c r="J20" i="18"/>
  <c r="I20" i="18"/>
  <c r="H20" i="18"/>
  <c r="G20" i="18"/>
  <c r="F20" i="18"/>
  <c r="E20" i="18"/>
  <c r="D20" i="18"/>
  <c r="B20" i="18"/>
  <c r="C20" i="18" s="1" a="1"/>
  <c r="C20" i="18" s="1"/>
  <c r="L4" i="18" l="1"/>
  <c r="K4" i="18"/>
  <c r="J4" i="18"/>
  <c r="I4" i="18"/>
  <c r="H4" i="18"/>
  <c r="G4" i="18"/>
  <c r="F4" i="18"/>
  <c r="E4" i="18"/>
  <c r="D4" i="18"/>
  <c r="B4" i="18"/>
  <c r="C4" i="18" s="1" a="1"/>
  <c r="C4" i="18" s="1"/>
  <c r="L23" i="18" l="1"/>
  <c r="K23" i="18"/>
  <c r="J23" i="18"/>
  <c r="I23" i="18"/>
  <c r="H23" i="18"/>
  <c r="G23" i="18"/>
  <c r="F23" i="18"/>
  <c r="E23" i="18"/>
  <c r="D23" i="18"/>
  <c r="B23" i="18"/>
  <c r="C23" i="18" s="1" a="1"/>
  <c r="C23" i="18" s="1"/>
  <c r="L22" i="18" l="1"/>
  <c r="K22" i="18"/>
  <c r="J22" i="18"/>
  <c r="I22" i="18"/>
  <c r="H22" i="18"/>
  <c r="G22" i="18"/>
  <c r="F22" i="18"/>
  <c r="E22" i="18"/>
  <c r="D22" i="18"/>
  <c r="B22" i="18"/>
  <c r="C22" i="18" s="1" a="1"/>
  <c r="C22" i="18" s="1"/>
  <c r="L21" i="18" l="1"/>
  <c r="K21" i="18"/>
  <c r="J21" i="18"/>
  <c r="H21" i="18"/>
  <c r="G21" i="18"/>
  <c r="F21" i="18"/>
  <c r="E21" i="18"/>
  <c r="D21" i="18"/>
  <c r="B21" i="18"/>
  <c r="C21" i="18" s="1" a="1"/>
  <c r="C21" i="18" s="1"/>
  <c r="L18" i="18" l="1"/>
  <c r="K18" i="18"/>
  <c r="J18" i="18"/>
  <c r="I18" i="18"/>
  <c r="H18" i="18"/>
  <c r="G18" i="18"/>
  <c r="F18" i="18"/>
  <c r="E18" i="18"/>
  <c r="D18" i="18"/>
  <c r="B18" i="18"/>
  <c r="C18" i="18" s="1" a="1"/>
  <c r="C18" i="18" s="1"/>
  <c r="L19" i="18" l="1"/>
  <c r="K19" i="18"/>
  <c r="J19" i="18"/>
  <c r="I19" i="18"/>
  <c r="H19" i="18"/>
  <c r="G19" i="18"/>
  <c r="F19" i="18"/>
  <c r="E19" i="18"/>
  <c r="D19" i="18"/>
  <c r="B19" i="18"/>
  <c r="C19" i="18" s="1" a="1"/>
  <c r="C19" i="18" s="1"/>
  <c r="L16" i="18" l="1"/>
  <c r="K16" i="18"/>
  <c r="J16" i="18"/>
  <c r="I16" i="18"/>
  <c r="H16" i="18"/>
  <c r="G16" i="18"/>
  <c r="F16" i="18"/>
  <c r="E16" i="18"/>
  <c r="D16" i="18"/>
  <c r="B16" i="18"/>
  <c r="C16" i="18" s="1" a="1"/>
  <c r="C16" i="18" s="1"/>
  <c r="L6" i="18" l="1"/>
  <c r="K6" i="18"/>
  <c r="J6" i="18"/>
  <c r="I6" i="18"/>
  <c r="H6" i="18"/>
  <c r="G6" i="18"/>
  <c r="F6" i="18"/>
  <c r="E6" i="18"/>
  <c r="D6" i="18"/>
  <c r="B6" i="18"/>
  <c r="C6" i="18" s="1" a="1"/>
  <c r="C6" i="18" s="1"/>
  <c r="L12" i="18"/>
  <c r="K12" i="18"/>
  <c r="J12" i="18"/>
  <c r="I12" i="18"/>
  <c r="H12" i="18"/>
  <c r="G12" i="18"/>
  <c r="F12" i="18"/>
  <c r="E12" i="18"/>
  <c r="D12" i="18"/>
  <c r="B12" i="18"/>
  <c r="C12" i="18" s="1" a="1"/>
  <c r="C12" i="18" s="1"/>
  <c r="L15" i="18"/>
  <c r="K15" i="18"/>
  <c r="J15" i="18"/>
  <c r="I15" i="18"/>
  <c r="H15" i="18"/>
  <c r="G15" i="18"/>
  <c r="F15" i="18"/>
  <c r="E15" i="18"/>
  <c r="D15" i="18"/>
  <c r="B15" i="18"/>
  <c r="C15" i="18" s="1" a="1"/>
  <c r="C15" i="18" s="1"/>
  <c r="L11" i="18" l="1"/>
  <c r="K11" i="18"/>
  <c r="J11" i="18"/>
  <c r="I11" i="18"/>
  <c r="H11" i="18"/>
  <c r="G11" i="18"/>
  <c r="F11" i="18"/>
  <c r="E11" i="18"/>
  <c r="D11" i="18"/>
  <c r="B11" i="18"/>
  <c r="C11" i="18" s="1" a="1"/>
  <c r="C11" i="18" s="1"/>
  <c r="L2" i="18" l="1"/>
  <c r="J2" i="18"/>
  <c r="I2" i="18"/>
  <c r="H2" i="18"/>
  <c r="G2" i="18"/>
  <c r="F2" i="18"/>
  <c r="E2" i="18"/>
  <c r="D2" i="18"/>
  <c r="K2" i="18" l="1"/>
  <c r="B2" i="18" l="1"/>
  <c r="C2" i="18" s="1" a="1"/>
  <c r="C2" i="18" s="1"/>
  <c r="L5" i="18"/>
  <c r="K5" i="18"/>
  <c r="J5" i="18"/>
  <c r="I5" i="18"/>
  <c r="H5" i="18"/>
  <c r="G5" i="18"/>
  <c r="F5" i="18"/>
  <c r="E5" i="18"/>
  <c r="D5" i="18"/>
  <c r="B5" i="18"/>
  <c r="C5" i="18" s="1" a="1"/>
  <c r="C5" i="18" s="1"/>
  <c r="L9" i="18" l="1"/>
  <c r="K9" i="18"/>
  <c r="J9" i="18"/>
  <c r="I9" i="18"/>
  <c r="H9" i="18"/>
  <c r="G9" i="18"/>
  <c r="F9" i="18"/>
  <c r="E9" i="18"/>
  <c r="D9" i="18"/>
  <c r="B9" i="18"/>
  <c r="C9" i="18" s="1" a="1"/>
  <c r="C9" i="18" s="1"/>
  <c r="M3" i="18" l="1" a="1"/>
  <c r="M3" i="18" s="1"/>
  <c r="O3" i="18" a="1"/>
  <c r="O3" i="18" s="1"/>
  <c r="M4" i="18" a="1"/>
  <c r="M4" i="18" s="1"/>
  <c r="O4" i="18" a="1"/>
  <c r="O4" i="18" s="1"/>
  <c r="M5" i="18" a="1"/>
  <c r="M5" i="18" s="1"/>
  <c r="O5" i="18" a="1"/>
  <c r="O5" i="18" s="1"/>
  <c r="M6" i="18" a="1"/>
  <c r="M6" i="18" s="1"/>
  <c r="O6" i="18" a="1"/>
  <c r="O6" i="18" s="1"/>
  <c r="M7" i="18" a="1"/>
  <c r="M7" i="18" s="1"/>
  <c r="O7" i="18" a="1"/>
  <c r="O7" i="18" s="1"/>
  <c r="M8" i="18" a="1"/>
  <c r="M8" i="18" s="1"/>
  <c r="O8" i="18" a="1"/>
  <c r="O8" i="18" s="1"/>
  <c r="M9" i="18" a="1"/>
  <c r="M9" i="18" s="1"/>
  <c r="O9" i="18" a="1"/>
  <c r="O9" i="18" s="1"/>
  <c r="M10" i="18" a="1"/>
  <c r="M10" i="18" s="1"/>
  <c r="O10" i="18" a="1"/>
  <c r="O10" i="18" s="1"/>
  <c r="M11" i="18" a="1"/>
  <c r="M11" i="18" s="1"/>
  <c r="O11" i="18" a="1"/>
  <c r="O11" i="18" s="1"/>
  <c r="M12" i="18" a="1"/>
  <c r="M12" i="18" s="1"/>
  <c r="O12" i="18" a="1"/>
  <c r="O12" i="18" s="1"/>
  <c r="M13" i="18" a="1"/>
  <c r="M13" i="18" s="1"/>
  <c r="O13" i="18" a="1"/>
  <c r="O13" i="18" s="1"/>
  <c r="M14" i="18" a="1"/>
  <c r="M14" i="18" s="1"/>
  <c r="O14" i="18" a="1"/>
  <c r="O14" i="18" s="1"/>
  <c r="M15" i="18" a="1"/>
  <c r="M15" i="18" s="1"/>
  <c r="O15" i="18" a="1"/>
  <c r="O15" i="18" s="1"/>
  <c r="M16" i="18" a="1"/>
  <c r="M16" i="18" s="1"/>
  <c r="O16" i="18" a="1"/>
  <c r="O16" i="18" s="1"/>
  <c r="M17" i="18" a="1"/>
  <c r="M17" i="18" s="1"/>
  <c r="O17" i="18" a="1"/>
  <c r="O17" i="18" s="1"/>
  <c r="M18" i="18" a="1"/>
  <c r="M18" i="18" s="1"/>
  <c r="O18" i="18" a="1"/>
  <c r="O18" i="18" s="1"/>
  <c r="O2" i="18" a="1"/>
  <c r="O2" i="18" s="1"/>
  <c r="M2" i="18" a="1"/>
  <c r="M2" i="18" s="1"/>
  <c r="L7" i="18"/>
  <c r="K7" i="18"/>
  <c r="J7" i="18"/>
  <c r="H7" i="18"/>
  <c r="G7" i="18"/>
  <c r="F7" i="18"/>
  <c r="E7" i="18"/>
  <c r="D7" i="18"/>
  <c r="B7" i="18"/>
  <c r="C7" i="18" s="1" a="1"/>
  <c r="C7" i="18" s="1"/>
  <c r="F18" i="16" l="1"/>
  <c r="E18" i="16"/>
  <c r="D18" i="16"/>
  <c r="G18" i="16" l="1"/>
  <c r="D38" i="16" l="1"/>
  <c r="E38" i="16"/>
  <c r="F38" i="16"/>
  <c r="E21" i="7" l="1"/>
  <c r="E26" i="7" l="1"/>
  <c r="E19" i="7" l="1"/>
  <c r="D12" i="7" l="1"/>
  <c r="E12" i="7"/>
  <c r="E8" i="7" l="1"/>
  <c r="E28" i="7" l="1"/>
  <c r="E9" i="7" l="1"/>
  <c r="E17" i="7" l="1"/>
  <c r="E29" i="7" l="1"/>
  <c r="E25" i="7" l="1"/>
  <c r="E14" i="7" l="1"/>
  <c r="E22" i="7" l="1"/>
  <c r="E16" i="7" l="1"/>
  <c r="E30" i="7" l="1"/>
  <c r="E3" i="7" l="1"/>
  <c r="E6" i="7" l="1"/>
  <c r="E7" i="7" l="1"/>
  <c r="E2" i="7" l="1"/>
  <c r="E31" i="7" l="1"/>
  <c r="E24" i="7" l="1"/>
  <c r="E20" i="7" l="1"/>
  <c r="E5" i="7" l="1"/>
  <c r="E15" i="7" l="1"/>
  <c r="E18" i="7" l="1"/>
  <c r="E27" i="7" l="1"/>
  <c r="L46" i="16" l="1"/>
  <c r="K46" i="16"/>
  <c r="J46" i="16"/>
  <c r="I46" i="16"/>
  <c r="H46" i="16"/>
  <c r="G46" i="16"/>
  <c r="F46" i="16"/>
  <c r="E46" i="16"/>
  <c r="D46" i="16"/>
  <c r="B46" i="16"/>
  <c r="C46" i="16" s="1" a="1"/>
  <c r="C46" i="16" s="1"/>
  <c r="L23" i="16" l="1"/>
  <c r="K23" i="16"/>
  <c r="J23" i="16"/>
  <c r="I23" i="16"/>
  <c r="H23" i="16"/>
  <c r="G23" i="16"/>
  <c r="F23" i="16"/>
  <c r="E23" i="16"/>
  <c r="D23" i="16"/>
  <c r="B23" i="16"/>
  <c r="C23" i="16" s="1" a="1"/>
  <c r="C23" i="16" s="1"/>
  <c r="L30" i="16" l="1"/>
  <c r="K30" i="16"/>
  <c r="J30" i="16"/>
  <c r="I30" i="16"/>
  <c r="H30" i="16"/>
  <c r="G30" i="16"/>
  <c r="F30" i="16"/>
  <c r="E30" i="16"/>
  <c r="D30" i="16"/>
  <c r="B30" i="16"/>
  <c r="C30" i="16" s="1" a="1"/>
  <c r="C30" i="16" s="1"/>
  <c r="L22" i="16" l="1"/>
  <c r="K22" i="16"/>
  <c r="J22" i="16"/>
  <c r="I22" i="16"/>
  <c r="H22" i="16"/>
  <c r="G22" i="16"/>
  <c r="F22" i="16"/>
  <c r="E22" i="16"/>
  <c r="D22" i="16"/>
  <c r="B22" i="16"/>
  <c r="C22" i="16" s="1" a="1"/>
  <c r="C22" i="16" s="1"/>
  <c r="L38" i="16" l="1"/>
  <c r="K38" i="16"/>
  <c r="J38" i="16"/>
  <c r="I38" i="16"/>
  <c r="H38" i="16"/>
  <c r="G38" i="16"/>
  <c r="B38" i="16"/>
  <c r="C38" i="16" s="1" a="1"/>
  <c r="C38" i="16" s="1"/>
  <c r="L53" i="16" l="1"/>
  <c r="K53" i="16"/>
  <c r="J53" i="16"/>
  <c r="I53" i="16"/>
  <c r="H53" i="16"/>
  <c r="G53" i="16"/>
  <c r="F53" i="16"/>
  <c r="E53" i="16"/>
  <c r="D53" i="16"/>
  <c r="B53" i="16"/>
  <c r="C53" i="16" s="1" a="1"/>
  <c r="C53" i="16" s="1"/>
  <c r="L25" i="16" l="1"/>
  <c r="K25" i="16"/>
  <c r="J25" i="16"/>
  <c r="I25" i="16"/>
  <c r="H25" i="16"/>
  <c r="G25" i="16"/>
  <c r="F25" i="16"/>
  <c r="E25" i="16"/>
  <c r="D25" i="16"/>
  <c r="B25" i="16" l="1"/>
  <c r="C25" i="16" s="1" a="1"/>
  <c r="C25" i="16" s="1"/>
  <c r="L15" i="16"/>
  <c r="K15" i="16"/>
  <c r="J15" i="16"/>
  <c r="I15" i="16"/>
  <c r="H15" i="16"/>
  <c r="G15" i="16"/>
  <c r="F15" i="16"/>
  <c r="E15" i="16"/>
  <c r="D15" i="16"/>
  <c r="B15" i="16"/>
  <c r="C15" i="16" s="1" a="1"/>
  <c r="C15" i="16" s="1"/>
  <c r="L34" i="16" l="1"/>
  <c r="K34" i="16"/>
  <c r="J34" i="16"/>
  <c r="I34" i="16"/>
  <c r="H34" i="16"/>
  <c r="G34" i="16"/>
  <c r="F34" i="16"/>
  <c r="E34" i="16"/>
  <c r="D34" i="16"/>
  <c r="B34" i="16"/>
  <c r="C34" i="16" s="1" a="1"/>
  <c r="C34" i="16" s="1"/>
  <c r="L41" i="16" l="1"/>
  <c r="K41" i="16"/>
  <c r="J41" i="16"/>
  <c r="I41" i="16"/>
  <c r="H41" i="16"/>
  <c r="G41" i="16"/>
  <c r="F41" i="16"/>
  <c r="E41" i="16"/>
  <c r="D41" i="16"/>
  <c r="B41" i="16"/>
  <c r="C41" i="16" s="1" a="1"/>
  <c r="C41" i="16" s="1"/>
  <c r="L24" i="16" l="1"/>
  <c r="K24" i="16"/>
  <c r="J24" i="16"/>
  <c r="I24" i="16"/>
  <c r="H24" i="16"/>
  <c r="G24" i="16"/>
  <c r="F24" i="16"/>
  <c r="E24" i="16"/>
  <c r="D24" i="16"/>
  <c r="B24" i="16"/>
  <c r="C24" i="16" s="1" a="1"/>
  <c r="C24" i="16" s="1"/>
  <c r="L47" i="16" l="1"/>
  <c r="K47" i="16"/>
  <c r="J47" i="16"/>
  <c r="I47" i="16"/>
  <c r="H47" i="16"/>
  <c r="G47" i="16"/>
  <c r="F47" i="16"/>
  <c r="E47" i="16"/>
  <c r="D47" i="16"/>
  <c r="B47" i="16"/>
  <c r="C47" i="16" s="1" a="1"/>
  <c r="C47" i="16" s="1"/>
  <c r="L49" i="16" l="1"/>
  <c r="K49" i="16"/>
  <c r="J49" i="16"/>
  <c r="I49" i="16"/>
  <c r="H49" i="16"/>
  <c r="G49" i="16"/>
  <c r="F49" i="16"/>
  <c r="E49" i="16"/>
  <c r="D49" i="16"/>
  <c r="B49" i="16"/>
  <c r="C49" i="16" s="1" a="1"/>
  <c r="C49" i="16" s="1"/>
  <c r="C28" i="16" l="1" a="1"/>
  <c r="C28" i="16" s="1"/>
  <c r="L39" i="16" l="1"/>
  <c r="K39" i="16"/>
  <c r="J39" i="16"/>
  <c r="I39" i="16"/>
  <c r="H39" i="16"/>
  <c r="G39" i="16"/>
  <c r="F39" i="16"/>
  <c r="E39" i="16"/>
  <c r="D39" i="16"/>
  <c r="B39" i="16"/>
  <c r="C39" i="16" s="1" a="1"/>
  <c r="C39" i="16" s="1"/>
  <c r="L16" i="16"/>
  <c r="K16" i="16"/>
  <c r="J16" i="16"/>
  <c r="I16" i="16"/>
  <c r="H16" i="16"/>
  <c r="G16" i="16"/>
  <c r="F16" i="16"/>
  <c r="E16" i="16"/>
  <c r="D16" i="16"/>
  <c r="B16" i="16"/>
  <c r="C16" i="16" s="1" a="1"/>
  <c r="C16" i="16" s="1"/>
  <c r="L44" i="16" l="1"/>
  <c r="K44" i="16"/>
  <c r="J44" i="16"/>
  <c r="I44" i="16"/>
  <c r="H44" i="16"/>
  <c r="G44" i="16"/>
  <c r="F44" i="16"/>
  <c r="E44" i="16"/>
  <c r="D44" i="16"/>
  <c r="B44" i="16"/>
  <c r="C44" i="16" s="1" a="1"/>
  <c r="C44" i="16" s="1"/>
  <c r="L14" i="16" l="1"/>
  <c r="K14" i="16"/>
  <c r="J14" i="16"/>
  <c r="I14" i="16"/>
  <c r="H14" i="16"/>
  <c r="G14" i="16"/>
  <c r="F14" i="16"/>
  <c r="E14" i="16"/>
  <c r="D14" i="16"/>
  <c r="B14" i="16"/>
  <c r="C14" i="16" s="1" a="1"/>
  <c r="C14" i="16" s="1"/>
  <c r="L19" i="16" l="1"/>
  <c r="K19" i="16"/>
  <c r="J19" i="16"/>
  <c r="I19" i="16"/>
  <c r="H19" i="16"/>
  <c r="G19" i="16"/>
  <c r="F19" i="16"/>
  <c r="E19" i="16"/>
  <c r="D19" i="16"/>
  <c r="B19" i="16"/>
  <c r="C19" i="16" s="1" a="1"/>
  <c r="C19" i="16" s="1"/>
  <c r="L35" i="16"/>
  <c r="K35" i="16"/>
  <c r="J35" i="16"/>
  <c r="I35" i="16"/>
  <c r="H35" i="16"/>
  <c r="G35" i="16"/>
  <c r="F35" i="16"/>
  <c r="E35" i="16"/>
  <c r="D35" i="16"/>
  <c r="B35" i="16"/>
  <c r="C35" i="16" s="1" a="1"/>
  <c r="C35" i="16" s="1"/>
  <c r="L48" i="16" l="1"/>
  <c r="K48" i="16"/>
  <c r="J48" i="16"/>
  <c r="I48" i="16"/>
  <c r="H48" i="16"/>
  <c r="G48" i="16"/>
  <c r="F48" i="16"/>
  <c r="E48" i="16"/>
  <c r="D48" i="16"/>
  <c r="B48" i="16"/>
  <c r="C48" i="16" s="1" a="1"/>
  <c r="C48" i="16" s="1"/>
  <c r="L45" i="16" l="1"/>
  <c r="K45" i="16"/>
  <c r="J45" i="16"/>
  <c r="I45" i="16"/>
  <c r="H45" i="16"/>
  <c r="G45" i="16"/>
  <c r="F45" i="16"/>
  <c r="E45" i="16"/>
  <c r="D45" i="16"/>
  <c r="B45" i="16" l="1"/>
  <c r="C45" i="16" s="1" a="1"/>
  <c r="C45" i="16" s="1"/>
  <c r="L51" i="16" l="1"/>
  <c r="K51" i="16"/>
  <c r="J51" i="16"/>
  <c r="I51" i="16"/>
  <c r="H51" i="16"/>
  <c r="G51" i="16"/>
  <c r="F51" i="16"/>
  <c r="E51" i="16"/>
  <c r="D51" i="16"/>
  <c r="B51" i="16"/>
  <c r="C51" i="16" s="1" a="1"/>
  <c r="C51" i="16" s="1"/>
  <c r="L7" i="16" l="1"/>
  <c r="K7" i="16"/>
  <c r="J7" i="16"/>
  <c r="I7" i="16"/>
  <c r="H7" i="16"/>
  <c r="G7" i="16"/>
  <c r="F7" i="16"/>
  <c r="E7" i="16"/>
  <c r="D7" i="16"/>
  <c r="B7" i="16"/>
  <c r="C7" i="16" s="1" a="1"/>
  <c r="C7" i="16" s="1"/>
  <c r="L43" i="16" l="1"/>
  <c r="H43" i="16"/>
  <c r="L40" i="16" l="1"/>
  <c r="K40" i="16"/>
  <c r="J40" i="16"/>
  <c r="I40" i="16"/>
  <c r="H40" i="16"/>
  <c r="G40" i="16"/>
  <c r="F40" i="16"/>
  <c r="E40" i="16"/>
  <c r="D40" i="16"/>
  <c r="B40" i="16"/>
  <c r="C40" i="16" s="1" a="1"/>
  <c r="C40" i="16" s="1"/>
  <c r="L29" i="16" l="1"/>
  <c r="K29" i="16"/>
  <c r="J29" i="16"/>
  <c r="I29" i="16"/>
  <c r="H29" i="16"/>
  <c r="G29" i="16"/>
  <c r="F29" i="16"/>
  <c r="E29" i="16"/>
  <c r="D29" i="16"/>
  <c r="B29" i="16"/>
  <c r="C29" i="16" s="1" a="1"/>
  <c r="C29" i="16" s="1"/>
  <c r="L31" i="16" l="1"/>
  <c r="K31" i="16"/>
  <c r="J31" i="16"/>
  <c r="I31" i="16"/>
  <c r="H31" i="16"/>
  <c r="G31" i="16"/>
  <c r="F31" i="16"/>
  <c r="E31" i="16"/>
  <c r="D31" i="16"/>
  <c r="B31" i="16"/>
  <c r="C31" i="16" s="1" a="1"/>
  <c r="C31" i="16" s="1"/>
  <c r="L32" i="16" l="1"/>
  <c r="B32" i="16"/>
  <c r="C32" i="16" s="1" a="1"/>
  <c r="C32" i="16" s="1"/>
  <c r="K50" i="16" l="1"/>
  <c r="J50" i="16"/>
  <c r="I50" i="16"/>
  <c r="F50" i="16"/>
  <c r="E50" i="16"/>
  <c r="D50" i="16"/>
  <c r="L50" i="16"/>
  <c r="G50" i="16" l="1"/>
  <c r="H50" i="16"/>
  <c r="B50" i="16" l="1"/>
  <c r="C50" i="16" s="1" a="1"/>
  <c r="C50" i="16" s="1"/>
  <c r="L37" i="16" l="1"/>
  <c r="K37" i="16"/>
  <c r="J37" i="16"/>
  <c r="I37" i="16"/>
  <c r="H37" i="16"/>
  <c r="G37" i="16"/>
  <c r="F37" i="16"/>
  <c r="E37" i="16"/>
  <c r="D37" i="16"/>
  <c r="B37" i="16"/>
  <c r="C37" i="16" s="1" a="1"/>
  <c r="C37" i="16" s="1"/>
  <c r="L42" i="16" l="1"/>
  <c r="K42" i="16"/>
  <c r="J42" i="16"/>
  <c r="I42" i="16"/>
  <c r="H42" i="16"/>
  <c r="G42" i="16"/>
  <c r="F42" i="16"/>
  <c r="E42" i="16"/>
  <c r="D42" i="16"/>
  <c r="B42" i="16"/>
  <c r="C42" i="16" s="1" a="1"/>
  <c r="C42" i="16" s="1"/>
  <c r="L2" i="16"/>
  <c r="K2" i="16"/>
  <c r="J2" i="16"/>
  <c r="I2" i="16"/>
  <c r="H2" i="16"/>
  <c r="G2" i="16"/>
  <c r="F2" i="16"/>
  <c r="E2" i="16"/>
  <c r="D2" i="16"/>
  <c r="B2" i="16"/>
  <c r="C2" i="16" s="1" a="1"/>
  <c r="C2" i="16" s="1"/>
  <c r="L33" i="16" l="1"/>
  <c r="K33" i="16"/>
  <c r="J33" i="16"/>
  <c r="I33" i="16"/>
  <c r="H33" i="16"/>
  <c r="G33" i="16"/>
  <c r="F33" i="16"/>
  <c r="E33" i="16"/>
  <c r="D33" i="16"/>
  <c r="B33" i="16"/>
  <c r="C33" i="16" s="1" a="1"/>
  <c r="C33" i="16" s="1"/>
  <c r="L13" i="16" l="1"/>
  <c r="K13" i="16"/>
  <c r="J13" i="16"/>
  <c r="I13" i="16"/>
  <c r="H13" i="16"/>
  <c r="G13" i="16"/>
  <c r="F13" i="16"/>
  <c r="E13" i="16"/>
  <c r="D13" i="16"/>
  <c r="B13" i="16"/>
  <c r="C13" i="16" s="1" a="1"/>
  <c r="C13" i="16" s="1"/>
  <c r="L36" i="16" l="1"/>
  <c r="K36" i="16"/>
  <c r="J36" i="16"/>
  <c r="I36" i="16"/>
  <c r="H36" i="16"/>
  <c r="G36" i="16"/>
  <c r="F36" i="16"/>
  <c r="E36" i="16"/>
  <c r="D36" i="16"/>
  <c r="B36" i="16"/>
  <c r="C36" i="16" s="1" a="1"/>
  <c r="C36" i="16" s="1"/>
  <c r="L52" i="16" l="1"/>
  <c r="K52" i="16" l="1"/>
  <c r="J52" i="16"/>
  <c r="I52" i="16"/>
  <c r="H52" i="16"/>
  <c r="G52" i="16"/>
  <c r="F52" i="16"/>
  <c r="E52" i="16"/>
  <c r="D52" i="16"/>
  <c r="B52" i="16"/>
  <c r="C52" i="16" s="1" a="1"/>
  <c r="C52" i="16" s="1"/>
  <c r="L12" i="16" l="1"/>
  <c r="K12" i="16"/>
  <c r="J12" i="16"/>
  <c r="I12" i="16"/>
  <c r="H12" i="16"/>
  <c r="G12" i="16"/>
  <c r="F12" i="16"/>
  <c r="E12" i="16"/>
  <c r="E9" i="16"/>
  <c r="E6" i="16"/>
  <c r="D12" i="16"/>
  <c r="B12" i="16" l="1"/>
  <c r="C12" i="16" s="1" a="1"/>
  <c r="C12" i="16" s="1"/>
  <c r="L18" i="16"/>
  <c r="K18" i="16"/>
  <c r="J18" i="16"/>
  <c r="I18" i="16"/>
  <c r="H18" i="16"/>
  <c r="M3" i="16" l="1" a="1"/>
  <c r="M3" i="16" s="1"/>
  <c r="O3" i="16" a="1"/>
  <c r="O3" i="16" s="1"/>
  <c r="M4" i="16" a="1"/>
  <c r="M4" i="16" s="1"/>
  <c r="O4" i="16" a="1"/>
  <c r="O4" i="16" s="1"/>
  <c r="M5" i="16" a="1"/>
  <c r="M5" i="16" s="1"/>
  <c r="O5" i="16" a="1"/>
  <c r="O5" i="16" s="1"/>
  <c r="M6" i="16" a="1"/>
  <c r="M6" i="16" s="1"/>
  <c r="O6" i="16" a="1"/>
  <c r="O6" i="16" s="1"/>
  <c r="M7" i="16" a="1"/>
  <c r="M7" i="16" s="1"/>
  <c r="O7" i="16" a="1"/>
  <c r="O7" i="16" s="1"/>
  <c r="M8" i="16" a="1"/>
  <c r="M8" i="16" s="1"/>
  <c r="O8" i="16" a="1"/>
  <c r="O8" i="16" s="1"/>
  <c r="M9" i="16" a="1"/>
  <c r="M9" i="16" s="1"/>
  <c r="O9" i="16" a="1"/>
  <c r="O9" i="16" s="1"/>
  <c r="M10" i="16" a="1"/>
  <c r="M10" i="16" s="1"/>
  <c r="O10" i="16" a="1"/>
  <c r="O10" i="16" s="1"/>
  <c r="M11" i="16" a="1"/>
  <c r="M11" i="16" s="1"/>
  <c r="O11" i="16" a="1"/>
  <c r="O11" i="16" s="1"/>
  <c r="M12" i="16" a="1"/>
  <c r="M12" i="16" s="1"/>
  <c r="O12" i="16" a="1"/>
  <c r="O12" i="16" s="1"/>
  <c r="M13" i="16" a="1"/>
  <c r="M13" i="16" s="1"/>
  <c r="O13" i="16" a="1"/>
  <c r="O13" i="16" s="1"/>
  <c r="M14" i="16" a="1"/>
  <c r="M14" i="16" s="1"/>
  <c r="O14" i="16" a="1"/>
  <c r="O14" i="16" s="1"/>
  <c r="M15" i="16" a="1"/>
  <c r="M15" i="16" s="1"/>
  <c r="O15" i="16" a="1"/>
  <c r="O15" i="16" s="1"/>
  <c r="M16" i="16" a="1"/>
  <c r="M16" i="16" s="1"/>
  <c r="O16" i="16" a="1"/>
  <c r="O16" i="16" s="1"/>
  <c r="M17" i="16" a="1"/>
  <c r="M17" i="16" s="1"/>
  <c r="O17" i="16" a="1"/>
  <c r="O17" i="16" s="1"/>
  <c r="M18" i="16" a="1"/>
  <c r="M18" i="16" s="1"/>
  <c r="O18" i="16" a="1"/>
  <c r="O18" i="16" s="1"/>
  <c r="M19" i="16" a="1"/>
  <c r="M19" i="16" s="1"/>
  <c r="O19" i="16" a="1"/>
  <c r="O19" i="16" s="1"/>
  <c r="M20" i="16" a="1"/>
  <c r="M20" i="16" s="1"/>
  <c r="O20" i="16" a="1"/>
  <c r="O20" i="16" s="1"/>
  <c r="M21" i="16" a="1"/>
  <c r="M21" i="16" s="1"/>
  <c r="O21" i="16" a="1"/>
  <c r="O21" i="16" s="1"/>
  <c r="M22" i="16" a="1"/>
  <c r="M22" i="16" s="1"/>
  <c r="O22" i="16" a="1"/>
  <c r="O22" i="16" s="1"/>
  <c r="M23" i="16" a="1"/>
  <c r="M23" i="16" s="1"/>
  <c r="O23" i="16" a="1"/>
  <c r="O23" i="16" s="1"/>
  <c r="M24" i="16" a="1"/>
  <c r="M24" i="16" s="1"/>
  <c r="O24" i="16" a="1"/>
  <c r="O24" i="16" s="1"/>
  <c r="M25" i="16" a="1"/>
  <c r="M25" i="16" s="1"/>
  <c r="O25" i="16" a="1"/>
  <c r="O25" i="16" s="1"/>
  <c r="M26" i="16" a="1"/>
  <c r="M26" i="16" s="1"/>
  <c r="O26" i="16" a="1"/>
  <c r="O26" i="16" s="1"/>
  <c r="M27" i="16" a="1"/>
  <c r="M27" i="16" s="1"/>
  <c r="O27" i="16" a="1"/>
  <c r="O27" i="16" s="1"/>
  <c r="M28" i="16" a="1"/>
  <c r="M28" i="16" s="1"/>
  <c r="O28" i="16" a="1"/>
  <c r="O28" i="16" s="1"/>
  <c r="M29" i="16" a="1"/>
  <c r="M29" i="16" s="1"/>
  <c r="O29" i="16" a="1"/>
  <c r="O29" i="16" s="1"/>
  <c r="M30" i="16" a="1"/>
  <c r="M30" i="16" s="1"/>
  <c r="O30" i="16" a="1"/>
  <c r="O30" i="16" s="1"/>
  <c r="M31" i="16" a="1"/>
  <c r="M31" i="16" s="1"/>
  <c r="O31" i="16" a="1"/>
  <c r="O31" i="16" s="1"/>
  <c r="M32" i="16" a="1"/>
  <c r="M32" i="16" s="1"/>
  <c r="O32" i="16" a="1"/>
  <c r="O32" i="16" s="1"/>
  <c r="M33" i="16" a="1"/>
  <c r="M33" i="16" s="1"/>
  <c r="O33" i="16" a="1"/>
  <c r="O33" i="16" s="1"/>
  <c r="M34" i="16" a="1"/>
  <c r="M34" i="16" s="1"/>
  <c r="O34" i="16" a="1"/>
  <c r="O34" i="16" s="1"/>
  <c r="M35" i="16" a="1"/>
  <c r="M35" i="16" s="1"/>
  <c r="O35" i="16" a="1"/>
  <c r="O35" i="16" s="1"/>
  <c r="M36" i="16" a="1"/>
  <c r="M36" i="16" s="1"/>
  <c r="O36" i="16" a="1"/>
  <c r="O36" i="16" s="1"/>
  <c r="M37" i="16" a="1"/>
  <c r="M37" i="16" s="1"/>
  <c r="O37" i="16" a="1"/>
  <c r="O37" i="16" s="1"/>
  <c r="M38" i="16" a="1"/>
  <c r="M38" i="16" s="1"/>
  <c r="O38" i="16" a="1"/>
  <c r="O38" i="16" s="1"/>
  <c r="M39" i="16" a="1"/>
  <c r="M39" i="16" s="1"/>
  <c r="O39" i="16" a="1"/>
  <c r="O39" i="16" s="1"/>
  <c r="M40" i="16" a="1"/>
  <c r="M40" i="16" s="1"/>
  <c r="O40" i="16" a="1"/>
  <c r="O40" i="16" s="1"/>
  <c r="M41" i="16" a="1"/>
  <c r="M41" i="16" s="1"/>
  <c r="O41" i="16" a="1"/>
  <c r="O41" i="16" s="1"/>
  <c r="M42" i="16" a="1"/>
  <c r="M42" i="16" s="1"/>
  <c r="O42" i="16" a="1"/>
  <c r="O42" i="16" s="1"/>
  <c r="M43" i="16" a="1"/>
  <c r="M43" i="16" s="1"/>
  <c r="O43" i="16" a="1"/>
  <c r="O43" i="16" s="1"/>
  <c r="L9" i="16"/>
  <c r="K9" i="16"/>
  <c r="J9" i="16"/>
  <c r="I9" i="16"/>
  <c r="H9" i="16"/>
  <c r="G9" i="16"/>
  <c r="F9" i="16"/>
  <c r="D9" i="16"/>
  <c r="B9" i="16"/>
  <c r="C9" i="16" s="1" a="1"/>
  <c r="C9" i="16" s="1"/>
  <c r="L6" i="16" l="1"/>
  <c r="K6" i="16"/>
  <c r="J6" i="16"/>
  <c r="I6" i="16"/>
  <c r="H6" i="16"/>
  <c r="G6" i="16"/>
  <c r="F6" i="16"/>
  <c r="D6" i="16"/>
  <c r="B6" i="16"/>
  <c r="C6" i="16" s="1" a="1"/>
  <c r="C6" i="16" s="1"/>
  <c r="H18" i="7" l="1"/>
  <c r="H20" i="7"/>
  <c r="F20" i="7" l="1"/>
  <c r="F18" i="7" l="1"/>
  <c r="F27" i="7" l="1"/>
  <c r="O3" i="7" a="1"/>
  <c r="O3" i="7" s="1"/>
  <c r="O4" i="7" a="1"/>
  <c r="O4" i="7" s="1"/>
  <c r="O5" i="7" a="1"/>
  <c r="O5" i="7" s="1"/>
  <c r="O6" i="7" a="1"/>
  <c r="O6" i="7" s="1"/>
  <c r="O7" i="7" a="1"/>
  <c r="O7" i="7" s="1"/>
  <c r="O8" i="7" a="1"/>
  <c r="O8" i="7" s="1"/>
  <c r="O9" i="7" a="1"/>
  <c r="O9" i="7" s="1"/>
  <c r="O10" i="7" a="1"/>
  <c r="O10" i="7" s="1"/>
  <c r="O11" i="7" a="1"/>
  <c r="O11" i="7" s="1"/>
  <c r="O12" i="7" a="1"/>
  <c r="O12" i="7" s="1"/>
  <c r="O13" i="7" a="1"/>
  <c r="O13" i="7" s="1"/>
  <c r="O14" i="7" a="1"/>
  <c r="O14" i="7" s="1"/>
  <c r="O15" i="7" a="1"/>
  <c r="O15" i="7" s="1"/>
  <c r="O16" i="7" a="1"/>
  <c r="O16" i="7" s="1"/>
  <c r="O17" i="7" a="1"/>
  <c r="O17" i="7" s="1"/>
  <c r="O18" i="7" a="1"/>
  <c r="O18" i="7" s="1"/>
  <c r="O19" i="7" a="1"/>
  <c r="O19" i="7" s="1"/>
  <c r="O21" i="7" a="1"/>
  <c r="O21" i="7" s="1"/>
  <c r="O22" i="7" a="1"/>
  <c r="O22" i="7" s="1"/>
  <c r="O23" i="7" a="1"/>
  <c r="O23" i="7" s="1"/>
  <c r="O24" i="7" a="1"/>
  <c r="O24" i="7" s="1"/>
  <c r="O25" i="7" a="1"/>
  <c r="O25" i="7" s="1"/>
  <c r="O26" i="7" a="1"/>
  <c r="O26" i="7" s="1"/>
  <c r="O27" i="7" a="1"/>
  <c r="O27" i="7" s="1"/>
  <c r="O28" i="7" a="1"/>
  <c r="O28" i="7" s="1"/>
  <c r="O2" i="7" a="1"/>
  <c r="O2" i="7" s="1"/>
  <c r="M11" i="7" a="1"/>
  <c r="M11" i="7" s="1"/>
  <c r="M12" i="7" a="1"/>
  <c r="M12" i="7" s="1"/>
  <c r="M13" i="7" a="1"/>
  <c r="M13" i="7" s="1"/>
  <c r="M14" i="7" a="1"/>
  <c r="M14" i="7" s="1"/>
  <c r="M15" i="7" a="1"/>
  <c r="M15" i="7" s="1"/>
  <c r="M16" i="7" a="1"/>
  <c r="M16" i="7" s="1"/>
  <c r="M17" i="7" a="1"/>
  <c r="M17" i="7" s="1"/>
  <c r="M18" i="7" a="1"/>
  <c r="M18" i="7" s="1"/>
  <c r="M19" i="7" a="1"/>
  <c r="M19" i="7" s="1"/>
  <c r="M21" i="7" a="1"/>
  <c r="M21" i="7" s="1"/>
  <c r="M22" i="7" a="1"/>
  <c r="M22" i="7" s="1"/>
  <c r="M23" i="7" a="1"/>
  <c r="M23" i="7" s="1"/>
  <c r="M24" i="7" a="1"/>
  <c r="M24" i="7" s="1"/>
  <c r="M25" i="7" a="1"/>
  <c r="M25" i="7" s="1"/>
  <c r="M26" i="7" a="1"/>
  <c r="M26" i="7" s="1"/>
  <c r="M27" i="7" a="1"/>
  <c r="M27" i="7" s="1"/>
  <c r="M28" i="7" a="1"/>
  <c r="M28" i="7" s="1"/>
  <c r="M3" i="7" a="1"/>
  <c r="M3" i="7" s="1"/>
  <c r="M4" i="7" a="1"/>
  <c r="M4" i="7" s="1"/>
  <c r="M5" i="7" a="1"/>
  <c r="M5" i="7" s="1"/>
  <c r="M6" i="7" a="1"/>
  <c r="M6" i="7" s="1"/>
  <c r="M7" i="7" a="1"/>
  <c r="M7" i="7" s="1"/>
  <c r="M8" i="7" a="1"/>
  <c r="M8" i="7" s="1"/>
  <c r="M9" i="7" a="1"/>
  <c r="M9" i="7" s="1"/>
  <c r="M10" i="7" a="1"/>
  <c r="M10" i="7" s="1"/>
  <c r="M2" i="7" a="1"/>
  <c r="M2" i="7" s="1"/>
  <c r="K18" i="7"/>
  <c r="J18" i="7"/>
  <c r="I18" i="7"/>
  <c r="D18" i="7"/>
  <c r="L18" i="7"/>
  <c r="G18" i="7" l="1"/>
  <c r="B18" i="7" l="1"/>
  <c r="C18" i="7" s="1" a="1"/>
  <c r="C18" i="7" s="1"/>
  <c r="B20" i="7" l="1"/>
  <c r="C20" i="7" s="1" a="1"/>
  <c r="C20" i="7" s="1"/>
  <c r="L20" i="7"/>
  <c r="K20" i="7"/>
  <c r="J20" i="7"/>
  <c r="I20" i="7"/>
  <c r="G20" i="7"/>
  <c r="D20" i="7"/>
  <c r="K7" i="7" l="1"/>
  <c r="J7" i="7"/>
  <c r="I7" i="7"/>
  <c r="F7" i="7"/>
  <c r="D7" i="7"/>
  <c r="L7" i="7"/>
  <c r="G7" i="7" l="1"/>
  <c r="H7" i="7"/>
  <c r="B7" i="7" l="1"/>
  <c r="C7" i="7" s="1" a="1"/>
  <c r="C7" i="7" s="1"/>
  <c r="L12" i="7" l="1"/>
  <c r="K12" i="7"/>
  <c r="J12" i="7"/>
  <c r="I12" i="7"/>
  <c r="H12" i="7"/>
  <c r="G12" i="7"/>
  <c r="F12" i="7"/>
  <c r="B12" i="7"/>
  <c r="C12" i="7" s="1" a="1"/>
  <c r="C12" i="7" s="1"/>
  <c r="L21" i="7" l="1"/>
  <c r="K21" i="7"/>
  <c r="J21" i="7"/>
  <c r="I21" i="7"/>
  <c r="H21" i="7"/>
  <c r="G21" i="7"/>
  <c r="F21" i="7"/>
  <c r="D21" i="7"/>
  <c r="B21" i="7"/>
  <c r="C21" i="7" s="1" a="1"/>
  <c r="C21" i="7" s="1"/>
  <c r="L26" i="7" l="1"/>
  <c r="K26" i="7"/>
  <c r="J26" i="7"/>
  <c r="I26" i="7"/>
  <c r="H26" i="7"/>
  <c r="G26" i="7"/>
  <c r="F26" i="7"/>
  <c r="D26" i="7"/>
  <c r="B26" i="7"/>
  <c r="C26" i="7" s="1" a="1"/>
  <c r="C26" i="7" s="1"/>
  <c r="L24" i="7" l="1"/>
  <c r="K24" i="7"/>
  <c r="J24" i="7"/>
  <c r="I24" i="7"/>
  <c r="H24" i="7"/>
  <c r="G24" i="7"/>
  <c r="F24" i="7"/>
  <c r="D24" i="7"/>
  <c r="B24" i="7"/>
  <c r="C24" i="7" s="1" a="1"/>
  <c r="C24" i="7" s="1"/>
  <c r="L27" i="7" l="1"/>
  <c r="K27" i="7"/>
  <c r="J27" i="7"/>
  <c r="I27" i="7"/>
  <c r="H27" i="7"/>
  <c r="G27" i="7"/>
  <c r="D27" i="7"/>
  <c r="L31" i="7"/>
  <c r="K31" i="7"/>
  <c r="J31" i="7"/>
  <c r="I31" i="7"/>
  <c r="H31" i="7"/>
  <c r="G31" i="7"/>
  <c r="D31" i="7"/>
  <c r="B31" i="7"/>
  <c r="C31" i="7" s="1" a="1"/>
  <c r="C31" i="7" s="1"/>
  <c r="L14" i="7" l="1"/>
  <c r="K14" i="7"/>
  <c r="J14" i="7"/>
  <c r="I14" i="7"/>
  <c r="H14" i="7"/>
  <c r="G14" i="7"/>
  <c r="F14" i="7"/>
  <c r="D14" i="7"/>
  <c r="B14" i="7"/>
  <c r="C14" i="7" s="1" a="1"/>
  <c r="C14" i="7" s="1"/>
  <c r="B27" i="7" l="1"/>
  <c r="C27" i="7" s="1" a="1"/>
  <c r="C27" i="7" s="1"/>
  <c r="L8" i="7"/>
  <c r="K8" i="7"/>
  <c r="J8" i="7"/>
  <c r="I8" i="7"/>
  <c r="H8" i="7"/>
  <c r="G8" i="7"/>
  <c r="F8" i="7"/>
  <c r="D8" i="7"/>
  <c r="B8" i="7"/>
  <c r="C8" i="7" s="1" a="1"/>
  <c r="C8" i="7" s="1"/>
  <c r="L30" i="7" l="1"/>
  <c r="K30" i="7"/>
  <c r="J30" i="7"/>
  <c r="I30" i="7"/>
  <c r="H30" i="7"/>
  <c r="G30" i="7"/>
  <c r="F30" i="7"/>
  <c r="D30" i="7"/>
  <c r="B30" i="7"/>
  <c r="C30" i="7" s="1" a="1"/>
  <c r="C30" i="7" s="1"/>
  <c r="L22" i="7" l="1"/>
  <c r="K22" i="7"/>
  <c r="J22" i="7"/>
  <c r="I22" i="7"/>
  <c r="H22" i="7"/>
  <c r="G22" i="7"/>
  <c r="F22" i="7"/>
  <c r="D22" i="7"/>
  <c r="B22" i="7"/>
  <c r="C22" i="7" s="1" a="1"/>
  <c r="C22" i="7" s="1"/>
  <c r="L3" i="7"/>
  <c r="K3" i="7"/>
  <c r="J3" i="7"/>
  <c r="I3" i="7"/>
  <c r="H3" i="7"/>
  <c r="G3" i="7"/>
  <c r="F3" i="7"/>
  <c r="D3" i="7"/>
  <c r="B3" i="7"/>
  <c r="C3" i="7" s="1" a="1"/>
  <c r="C3" i="7" s="1"/>
  <c r="L5" i="7" l="1"/>
  <c r="K5" i="7"/>
  <c r="J5" i="7"/>
  <c r="I5" i="7"/>
  <c r="H5" i="7"/>
  <c r="G5" i="7"/>
  <c r="F5" i="7"/>
  <c r="D5" i="7"/>
  <c r="B5" i="7"/>
  <c r="C5" i="7" s="1" a="1"/>
  <c r="C5" i="7" s="1"/>
  <c r="L17" i="7" l="1"/>
  <c r="K17" i="7"/>
  <c r="J17" i="7"/>
  <c r="I17" i="7"/>
  <c r="H17" i="7"/>
  <c r="G17" i="7"/>
  <c r="F17" i="7"/>
  <c r="D17" i="7"/>
  <c r="B17" i="7"/>
  <c r="C17" i="7" s="1" a="1"/>
  <c r="C17" i="7" s="1"/>
  <c r="L15" i="7"/>
  <c r="K15" i="7"/>
  <c r="J15" i="7"/>
  <c r="I15" i="7"/>
  <c r="H15" i="7"/>
  <c r="G15" i="7"/>
  <c r="F15" i="7"/>
  <c r="D15" i="7"/>
  <c r="B15" i="7"/>
  <c r="C15" i="7" s="1" a="1"/>
  <c r="C15" i="7" s="1"/>
  <c r="L28" i="7"/>
  <c r="K28" i="7"/>
  <c r="J28" i="7"/>
  <c r="I28" i="7"/>
  <c r="H28" i="7"/>
  <c r="G28" i="7"/>
  <c r="F28" i="7"/>
  <c r="D28" i="7"/>
  <c r="B28" i="7"/>
  <c r="C28" i="7" s="1" a="1"/>
  <c r="C28" i="7" s="1"/>
  <c r="L16" i="7" l="1"/>
  <c r="K16" i="7"/>
  <c r="J16" i="7"/>
  <c r="I16" i="7"/>
  <c r="H16" i="7"/>
  <c r="G16" i="7"/>
  <c r="F16" i="7"/>
  <c r="D16" i="7"/>
  <c r="B16" i="7"/>
  <c r="C16" i="7" s="1" a="1"/>
  <c r="C16" i="7" s="1"/>
  <c r="L9" i="7" l="1"/>
  <c r="K9" i="7"/>
  <c r="J9" i="7"/>
  <c r="I9" i="7"/>
  <c r="H9" i="7"/>
  <c r="G9" i="7"/>
  <c r="F9" i="7"/>
  <c r="D9" i="7"/>
  <c r="B9" i="7"/>
  <c r="C9" i="7" s="1" a="1"/>
  <c r="C9" i="7" s="1"/>
  <c r="L6" i="7" l="1"/>
  <c r="K6" i="7"/>
  <c r="J6" i="7"/>
  <c r="I6" i="7"/>
  <c r="H6" i="7"/>
  <c r="G6" i="7"/>
  <c r="F6" i="7"/>
  <c r="D6" i="7"/>
  <c r="B6" i="7"/>
  <c r="C6" i="7" s="1" a="1"/>
  <c r="C6" i="7" s="1"/>
  <c r="L2" i="7" l="1"/>
  <c r="K2" i="7"/>
  <c r="J2" i="7"/>
  <c r="I2" i="7"/>
  <c r="H2" i="7"/>
  <c r="G2" i="7"/>
  <c r="F2" i="7"/>
  <c r="D2" i="7"/>
  <c r="B2" i="7"/>
  <c r="C2" i="7" s="1" a="1"/>
  <c r="C2" i="7" s="1"/>
  <c r="L25" i="7" l="1"/>
  <c r="K25" i="7"/>
  <c r="J25" i="7"/>
  <c r="I25" i="7"/>
  <c r="H25" i="7"/>
  <c r="G25" i="7"/>
  <c r="F25" i="7"/>
  <c r="D25" i="7"/>
  <c r="B25" i="7"/>
  <c r="C25" i="7" s="1" a="1"/>
  <c r="C25" i="7" s="1"/>
  <c r="L29" i="7"/>
  <c r="K29" i="7"/>
  <c r="J29" i="7"/>
  <c r="I29" i="7"/>
  <c r="H29" i="7"/>
  <c r="G29" i="7"/>
  <c r="F29" i="7"/>
  <c r="D29" i="7"/>
  <c r="B29" i="7"/>
  <c r="C29" i="7" s="1" a="1"/>
  <c r="C29" i="7" s="1"/>
  <c r="L19" i="7" l="1"/>
  <c r="K19" i="7"/>
  <c r="J19" i="7"/>
  <c r="I19" i="7"/>
  <c r="H19" i="7"/>
  <c r="G19" i="7"/>
  <c r="F19" i="7"/>
  <c r="D19" i="7"/>
  <c r="B19" i="7"/>
  <c r="C19" i="7" s="1" a="1"/>
  <c r="C19" i="7" s="1"/>
  <c r="B18" i="16" l="1"/>
  <c r="C18" i="16" s="1" a="1"/>
  <c r="C18"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9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3"/>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5"/>
        </ext>
      </extLst>
    </bk>
    <bk>
      <extLst>
        <ext uri="{3e2802c4-a4d2-4d8b-9148-e3be6c30e623}">
          <xlrd:rvb i="418"/>
        </ext>
      </extLst>
    </bk>
    <bk>
      <extLst>
        <ext uri="{3e2802c4-a4d2-4d8b-9148-e3be6c30e623}">
          <xlrd:rvb i="424"/>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26"/>
        </ext>
      </extLst>
    </bk>
    <bk>
      <extLst>
        <ext uri="{3e2802c4-a4d2-4d8b-9148-e3be6c30e623}">
          <xlrd:rvb i="529"/>
        </ext>
      </extLst>
    </bk>
    <bk>
      <extLst>
        <ext uri="{3e2802c4-a4d2-4d8b-9148-e3be6c30e623}">
          <xlrd:rvb i="532"/>
        </ext>
      </extLst>
    </bk>
    <bk>
      <extLst>
        <ext uri="{3e2802c4-a4d2-4d8b-9148-e3be6c30e623}">
          <xlrd:rvb i="535"/>
        </ext>
      </extLst>
    </bk>
    <bk>
      <extLst>
        <ext uri="{3e2802c4-a4d2-4d8b-9148-e3be6c30e623}">
          <xlrd:rvb i="538"/>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0"/>
        </ext>
      </extLst>
    </bk>
    <bk>
      <extLst>
        <ext uri="{3e2802c4-a4d2-4d8b-9148-e3be6c30e623}">
          <xlrd:rvb i="553"/>
        </ext>
      </extLst>
    </bk>
    <bk>
      <extLst>
        <ext uri="{3e2802c4-a4d2-4d8b-9148-e3be6c30e623}">
          <xlrd:rvb i="556"/>
        </ext>
      </extLst>
    </bk>
    <bk>
      <extLst>
        <ext uri="{3e2802c4-a4d2-4d8b-9148-e3be6c30e623}">
          <xlrd:rvb i="559"/>
        </ext>
      </extLst>
    </bk>
    <bk>
      <extLst>
        <ext uri="{3e2802c4-a4d2-4d8b-9148-e3be6c30e623}">
          <xlrd:rvb i="562"/>
        </ext>
      </extLst>
    </bk>
    <bk>
      <extLst>
        <ext uri="{3e2802c4-a4d2-4d8b-9148-e3be6c30e623}">
          <xlrd:rvb i="565"/>
        </ext>
      </extLst>
    </bk>
    <bk>
      <extLst>
        <ext uri="{3e2802c4-a4d2-4d8b-9148-e3be6c30e623}">
          <xlrd:rvb i="568"/>
        </ext>
      </extLst>
    </bk>
    <bk>
      <extLst>
        <ext uri="{3e2802c4-a4d2-4d8b-9148-e3be6c30e623}">
          <xlrd:rvb i="571"/>
        </ext>
      </extLst>
    </bk>
    <bk>
      <extLst>
        <ext uri="{3e2802c4-a4d2-4d8b-9148-e3be6c30e623}">
          <xlrd:rvb i="574"/>
        </ext>
      </extLst>
    </bk>
    <bk>
      <extLst>
        <ext uri="{3e2802c4-a4d2-4d8b-9148-e3be6c30e623}">
          <xlrd:rvb i="577"/>
        </ext>
      </extLst>
    </bk>
    <bk>
      <extLst>
        <ext uri="{3e2802c4-a4d2-4d8b-9148-e3be6c30e623}">
          <xlrd:rvb i="580"/>
        </ext>
      </extLst>
    </bk>
    <bk>
      <extLst>
        <ext uri="{3e2802c4-a4d2-4d8b-9148-e3be6c30e623}">
          <xlrd:rvb i="583"/>
        </ext>
      </extLst>
    </bk>
    <bk>
      <extLst>
        <ext uri="{3e2802c4-a4d2-4d8b-9148-e3be6c30e623}">
          <xlrd:rvb i="586"/>
        </ext>
      </extLst>
    </bk>
    <bk>
      <extLst>
        <ext uri="{3e2802c4-a4d2-4d8b-9148-e3be6c30e623}">
          <xlrd:rvb i="589"/>
        </ext>
      </extLst>
    </bk>
    <bk>
      <extLst>
        <ext uri="{3e2802c4-a4d2-4d8b-9148-e3be6c30e623}">
          <xlrd:rvb i="592"/>
        </ext>
      </extLst>
    </bk>
  </futureMetadata>
  <futureMetadata name="XLDAPR" count="1">
    <bk>
      <extLst>
        <ext uri="{bdbb8cdc-fa1e-496e-a857-3c3f30c029c3}">
          <xda:dynamicArrayProperties fDynamic="1" fCollapsed="0"/>
        </ext>
      </extLst>
    </bk>
  </futureMetadata>
  <cellMetadata count="1">
    <bk>
      <rc t="2" v="0"/>
    </bk>
  </cellMetadata>
  <valueMetadata count="191">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valueMetadata>
</metadata>
</file>

<file path=xl/sharedStrings.xml><?xml version="1.0" encoding="utf-8"?>
<sst xmlns="http://schemas.openxmlformats.org/spreadsheetml/2006/main" count="990" uniqueCount="589">
  <si>
    <t>P/S</t>
  </si>
  <si>
    <t>P/E</t>
  </si>
  <si>
    <t>Upside / Downside</t>
  </si>
  <si>
    <t>Market Cap</t>
  </si>
  <si>
    <t>FCF Margin</t>
  </si>
  <si>
    <t>Gross Margin</t>
  </si>
  <si>
    <t>ROIC</t>
  </si>
  <si>
    <t>EBITDA Growth</t>
  </si>
  <si>
    <t>Intrinsic Value</t>
  </si>
  <si>
    <t>`</t>
  </si>
  <si>
    <t>Description</t>
  </si>
  <si>
    <t>Industry</t>
  </si>
  <si>
    <t>Hardware</t>
  </si>
  <si>
    <t>Software</t>
  </si>
  <si>
    <t>Fwd Rev Growth</t>
  </si>
  <si>
    <t>Prev Rev Growth</t>
  </si>
  <si>
    <t xml:space="preserve">Prev Rev Growth </t>
  </si>
  <si>
    <t>Financial Services</t>
  </si>
  <si>
    <t>Consumer</t>
  </si>
  <si>
    <t>Year Incorporated</t>
  </si>
  <si>
    <t>Industrials</t>
  </si>
  <si>
    <t>Healthcare</t>
  </si>
  <si>
    <t>Yield</t>
  </si>
  <si>
    <t>Bond</t>
  </si>
  <si>
    <t>Yield Curve</t>
  </si>
  <si>
    <t>Fashion + Beauty</t>
  </si>
  <si>
    <t>Stocks</t>
  </si>
  <si>
    <t>1M</t>
  </si>
  <si>
    <t>3M</t>
  </si>
  <si>
    <t>6M</t>
  </si>
  <si>
    <t>1Y</t>
  </si>
  <si>
    <t>2Y</t>
  </si>
  <si>
    <t>20Y</t>
  </si>
  <si>
    <t>10Y</t>
  </si>
  <si>
    <t>5Y</t>
  </si>
  <si>
    <t>30Y</t>
  </si>
  <si>
    <t>10Y - 2Y</t>
  </si>
  <si>
    <t>Fwd P/S</t>
  </si>
  <si>
    <t>Fwd P/E</t>
  </si>
  <si>
    <t>Prev Net Income Growth</t>
  </si>
  <si>
    <t>Fwd Net Income Growth</t>
  </si>
  <si>
    <t>Dividend Yield</t>
  </si>
  <si>
    <t>5Y Proj Rev CAGR</t>
  </si>
  <si>
    <t>AMT</t>
  </si>
  <si>
    <t>V</t>
  </si>
  <si>
    <t>ROP</t>
  </si>
  <si>
    <t>Berkshire Hathaway</t>
  </si>
  <si>
    <t>AAPL</t>
  </si>
  <si>
    <t>BAC</t>
  </si>
  <si>
    <t>AXP</t>
  </si>
  <si>
    <t>KO</t>
  </si>
  <si>
    <t>CVX</t>
  </si>
  <si>
    <t>OXY</t>
  </si>
  <si>
    <t>KHC</t>
  </si>
  <si>
    <t>MCO</t>
  </si>
  <si>
    <t>ATVI</t>
  </si>
  <si>
    <t>HPQ</t>
  </si>
  <si>
    <t>DVA</t>
  </si>
  <si>
    <t>VRSN</t>
  </si>
  <si>
    <t>KR</t>
  </si>
  <si>
    <t>C</t>
  </si>
  <si>
    <t>PARA</t>
  </si>
  <si>
    <t>GM</t>
  </si>
  <si>
    <t>MA</t>
  </si>
  <si>
    <t>CHTR</t>
  </si>
  <si>
    <t>AON</t>
  </si>
  <si>
    <t>LSXMK</t>
  </si>
  <si>
    <t>AMZN</t>
  </si>
  <si>
    <t>CE</t>
  </si>
  <si>
    <t>COF</t>
  </si>
  <si>
    <t>SNOW</t>
  </si>
  <si>
    <t>Ruane, Cunniff &amp; Goldfarb</t>
  </si>
  <si>
    <t>ICE</t>
  </si>
  <si>
    <t>FWONK</t>
  </si>
  <si>
    <t>UNH</t>
  </si>
  <si>
    <t>SCHW</t>
  </si>
  <si>
    <t>TSM</t>
  </si>
  <si>
    <t>KMX</t>
  </si>
  <si>
    <t>ELV</t>
  </si>
  <si>
    <t>GOOGL</t>
  </si>
  <si>
    <t>CACC</t>
  </si>
  <si>
    <t>J</t>
  </si>
  <si>
    <t>MU</t>
  </si>
  <si>
    <t>BJAT</t>
  </si>
  <si>
    <t>META</t>
  </si>
  <si>
    <t>NFLX</t>
  </si>
  <si>
    <t>GOOG</t>
  </si>
  <si>
    <t>UMG</t>
  </si>
  <si>
    <t>CSU</t>
  </si>
  <si>
    <t>RR</t>
  </si>
  <si>
    <t>LBRDK</t>
  </si>
  <si>
    <t>EUFI</t>
  </si>
  <si>
    <t>BRKB</t>
  </si>
  <si>
    <t>SAPG</t>
  </si>
  <si>
    <t>TTCH</t>
  </si>
  <si>
    <t>BRKA</t>
  </si>
  <si>
    <t>ORLY</t>
  </si>
  <si>
    <t>KKR</t>
  </si>
  <si>
    <t>BN</t>
  </si>
  <si>
    <t>CSGP</t>
  </si>
  <si>
    <t>ADBE</t>
  </si>
  <si>
    <t>DHR</t>
  </si>
  <si>
    <t>TOI</t>
  </si>
  <si>
    <t>BAM</t>
  </si>
  <si>
    <t>DBRG</t>
  </si>
  <si>
    <t>LMN</t>
  </si>
  <si>
    <t>GSHD</t>
  </si>
  <si>
    <t>DLTR</t>
  </si>
  <si>
    <t>VRSK</t>
  </si>
  <si>
    <t>Akre Capital Management</t>
  </si>
  <si>
    <t>Pershing Square Capital Management</t>
  </si>
  <si>
    <t>LOW</t>
  </si>
  <si>
    <t>CMG</t>
  </si>
  <si>
    <t>QSR</t>
  </si>
  <si>
    <t>HLT</t>
  </si>
  <si>
    <t>HHC</t>
  </si>
  <si>
    <t>CP</t>
  </si>
  <si>
    <t>Lone Pine Capital</t>
  </si>
  <si>
    <t>WDAY</t>
  </si>
  <si>
    <t>MSFT</t>
  </si>
  <si>
    <t>BBWI</t>
  </si>
  <si>
    <t>DKS</t>
  </si>
  <si>
    <t>BKNG</t>
  </si>
  <si>
    <t>TDG</t>
  </si>
  <si>
    <t>RH</t>
  </si>
  <si>
    <t>CRM</t>
  </si>
  <si>
    <t>LPLA</t>
  </si>
  <si>
    <t>PTC</t>
  </si>
  <si>
    <t>ASML</t>
  </si>
  <si>
    <t>FND</t>
  </si>
  <si>
    <t>EPAM</t>
  </si>
  <si>
    <t>AMD</t>
  </si>
  <si>
    <t>IBN</t>
  </si>
  <si>
    <t>MRNA</t>
  </si>
  <si>
    <t>HDB</t>
  </si>
  <si>
    <t>BILL</t>
  </si>
  <si>
    <t>VAL</t>
  </si>
  <si>
    <t>Tiger Global Management</t>
  </si>
  <si>
    <t>JD</t>
  </si>
  <si>
    <t>NOW</t>
  </si>
  <si>
    <t>SE</t>
  </si>
  <si>
    <t>TTWO</t>
  </si>
  <si>
    <t>INTU</t>
  </si>
  <si>
    <t>DDOG</t>
  </si>
  <si>
    <t>ZI</t>
  </si>
  <si>
    <t>APO</t>
  </si>
  <si>
    <t>BZ</t>
  </si>
  <si>
    <t>CFLT</t>
  </si>
  <si>
    <t>CRWD</t>
  </si>
  <si>
    <t>NU</t>
  </si>
  <si>
    <t>SQ</t>
  </si>
  <si>
    <t>DLO</t>
  </si>
  <si>
    <t>HUBS</t>
  </si>
  <si>
    <t>XP</t>
  </si>
  <si>
    <t>Brave Warrior Advisors</t>
  </si>
  <si>
    <t>PRI</t>
  </si>
  <si>
    <t>FNF</t>
  </si>
  <si>
    <t>LAD</t>
  </si>
  <si>
    <t>JPM</t>
  </si>
  <si>
    <t>RJF</t>
  </si>
  <si>
    <t>OMF</t>
  </si>
  <si>
    <t>URI</t>
  </si>
  <si>
    <t>DHI</t>
  </si>
  <si>
    <t>FG</t>
  </si>
  <si>
    <t>LEN</t>
  </si>
  <si>
    <t>ABG</t>
  </si>
  <si>
    <t>AN</t>
  </si>
  <si>
    <t>AM</t>
  </si>
  <si>
    <t>HCA</t>
  </si>
  <si>
    <t>CMCSA</t>
  </si>
  <si>
    <t>BC</t>
  </si>
  <si>
    <t>Polen Capital Management</t>
  </si>
  <si>
    <t>ADSK</t>
  </si>
  <si>
    <t>ACN</t>
  </si>
  <si>
    <t>ABNB</t>
  </si>
  <si>
    <t>ABT</t>
  </si>
  <si>
    <t>TMO</t>
  </si>
  <si>
    <t>ILMN</t>
  </si>
  <si>
    <t>PYPL</t>
  </si>
  <si>
    <t>ZTS</t>
  </si>
  <si>
    <t>IT</t>
  </si>
  <si>
    <t>NKE</t>
  </si>
  <si>
    <t>ALGN</t>
  </si>
  <si>
    <t>DOCU</t>
  </si>
  <si>
    <t>ICLR</t>
  </si>
  <si>
    <t>Cantillon Capital Management</t>
  </si>
  <si>
    <t>SPGI</t>
  </si>
  <si>
    <t>AVGO</t>
  </si>
  <si>
    <t>ADI</t>
  </si>
  <si>
    <t>A</t>
  </si>
  <si>
    <t>AMAT</t>
  </si>
  <si>
    <t>WTW</t>
  </si>
  <si>
    <t>EFX</t>
  </si>
  <si>
    <t>SWMA</t>
  </si>
  <si>
    <t>CME</t>
  </si>
  <si>
    <t>IQV</t>
  </si>
  <si>
    <t>CBRE</t>
  </si>
  <si>
    <t>IBKR</t>
  </si>
  <si>
    <t>AUTOA</t>
  </si>
  <si>
    <t>BLK</t>
  </si>
  <si>
    <t>Baron Capital Management</t>
  </si>
  <si>
    <t>TSLA</t>
  </si>
  <si>
    <t>ACGL</t>
  </si>
  <si>
    <t>MSCI</t>
  </si>
  <si>
    <t>IDXX</t>
  </si>
  <si>
    <t>FDS</t>
  </si>
  <si>
    <t>MTN</t>
  </si>
  <si>
    <t>IRDM</t>
  </si>
  <si>
    <t>ANSS</t>
  </si>
  <si>
    <t>KNSL</t>
  </si>
  <si>
    <t>H</t>
  </si>
  <si>
    <t>CHH</t>
  </si>
  <si>
    <t>MTD</t>
  </si>
  <si>
    <t>GWRE</t>
  </si>
  <si>
    <t>GLPI</t>
  </si>
  <si>
    <t>TECH</t>
  </si>
  <si>
    <t>RRR</t>
  </si>
  <si>
    <t>VAC</t>
  </si>
  <si>
    <t>WST</t>
  </si>
  <si>
    <t>CDAY</t>
  </si>
  <si>
    <t>The Baupost Group</t>
  </si>
  <si>
    <t>LBTYK</t>
  </si>
  <si>
    <t>VSAT</t>
  </si>
  <si>
    <t>QRVO</t>
  </si>
  <si>
    <t>VRTV</t>
  </si>
  <si>
    <t>WBD</t>
  </si>
  <si>
    <t>TKWY</t>
  </si>
  <si>
    <t>FIS</t>
  </si>
  <si>
    <t>LSXMA</t>
  </si>
  <si>
    <t>GTXAP</t>
  </si>
  <si>
    <t>EDU</t>
  </si>
  <si>
    <t>GTX</t>
  </si>
  <si>
    <t>SSNC</t>
  </si>
  <si>
    <t>LBTYA</t>
  </si>
  <si>
    <t>TBPH</t>
  </si>
  <si>
    <t>SWKS</t>
  </si>
  <si>
    <t>JAZZ</t>
  </si>
  <si>
    <t>GTN</t>
  </si>
  <si>
    <t>HLF</t>
  </si>
  <si>
    <t>ATRA</t>
  </si>
  <si>
    <t>GBU</t>
  </si>
  <si>
    <t>ADV</t>
  </si>
  <si>
    <t>Gotham Asset Management</t>
  </si>
  <si>
    <t>GSPY</t>
  </si>
  <si>
    <t>SPY</t>
  </si>
  <si>
    <t>IVV</t>
  </si>
  <si>
    <t>GVLU</t>
  </si>
  <si>
    <t>IEMG</t>
  </si>
  <si>
    <t>XOM</t>
  </si>
  <si>
    <t>BND</t>
  </si>
  <si>
    <t>PFE</t>
  </si>
  <si>
    <t>MRK</t>
  </si>
  <si>
    <t>JNJ</t>
  </si>
  <si>
    <t>CSCO</t>
  </si>
  <si>
    <t>DD</t>
  </si>
  <si>
    <t>CAT</t>
  </si>
  <si>
    <t>LRCX</t>
  </si>
  <si>
    <t>WMT</t>
  </si>
  <si>
    <t>Greenlight Capital</t>
  </si>
  <si>
    <t>GRBK</t>
  </si>
  <si>
    <t>CEIX</t>
  </si>
  <si>
    <t>BHF</t>
  </si>
  <si>
    <t>KD</t>
  </si>
  <si>
    <t>TECK</t>
  </si>
  <si>
    <t>THC</t>
  </si>
  <si>
    <t>ODP</t>
  </si>
  <si>
    <t>GPN</t>
  </si>
  <si>
    <t>CPRI</t>
  </si>
  <si>
    <t>BKI</t>
  </si>
  <si>
    <t>LIVN</t>
  </si>
  <si>
    <t>SWN</t>
  </si>
  <si>
    <t>GLD</t>
  </si>
  <si>
    <t>WFRD</t>
  </si>
  <si>
    <t>SLV</t>
  </si>
  <si>
    <t>CIVI</t>
  </si>
  <si>
    <t>GPK</t>
  </si>
  <si>
    <t>CNXC</t>
  </si>
  <si>
    <t>GPOR</t>
  </si>
  <si>
    <t>FCNCA</t>
  </si>
  <si>
    <t>NYCB</t>
  </si>
  <si>
    <t>PBBG</t>
  </si>
  <si>
    <t>GPRO</t>
  </si>
  <si>
    <t>REXI</t>
  </si>
  <si>
    <t>DNMR</t>
  </si>
  <si>
    <t>Abrams Capital</t>
  </si>
  <si>
    <t>ET</t>
  </si>
  <si>
    <t>CPNG</t>
  </si>
  <si>
    <t>UHALB</t>
  </si>
  <si>
    <t>TPX</t>
  </si>
  <si>
    <t>VTYV</t>
  </si>
  <si>
    <t>CWH</t>
  </si>
  <si>
    <t>TEVA</t>
  </si>
  <si>
    <t>CSPC</t>
  </si>
  <si>
    <t>GTLP</t>
  </si>
  <si>
    <t>USCB</t>
  </si>
  <si>
    <t>NUVB</t>
  </si>
  <si>
    <t>Pabrai Investment Funds</t>
  </si>
  <si>
    <t>RYSAS</t>
  </si>
  <si>
    <t>EDEL</t>
  </si>
  <si>
    <t>SUNT</t>
  </si>
  <si>
    <t>RAID</t>
  </si>
  <si>
    <t>SRG</t>
  </si>
  <si>
    <t>Himalaya Capital Management</t>
  </si>
  <si>
    <t>EWBC</t>
  </si>
  <si>
    <t>Scion Asset Management</t>
  </si>
  <si>
    <t>BABA</t>
  </si>
  <si>
    <t>SIG</t>
  </si>
  <si>
    <t>ZM</t>
  </si>
  <si>
    <t>SBSW</t>
  </si>
  <si>
    <t>LILAK</t>
  </si>
  <si>
    <t>CI</t>
  </si>
  <si>
    <t>W7L</t>
  </si>
  <si>
    <t>IMB</t>
  </si>
  <si>
    <t>COHR</t>
  </si>
  <si>
    <t>WFC</t>
  </si>
  <si>
    <t>WAL</t>
  </si>
  <si>
    <t>CTRA</t>
  </si>
  <si>
    <t>GEO</t>
  </si>
  <si>
    <t>NOV</t>
  </si>
  <si>
    <t>DVN</t>
  </si>
  <si>
    <t>PACW</t>
  </si>
  <si>
    <t>FRCB</t>
  </si>
  <si>
    <t>HBAN</t>
  </si>
  <si>
    <t>REAL</t>
  </si>
  <si>
    <t>OVV</t>
  </si>
  <si>
    <t>Yacktman Asset Management</t>
  </si>
  <si>
    <t>BOLL</t>
  </si>
  <si>
    <t>CNQ</t>
  </si>
  <si>
    <t>PEP</t>
  </si>
  <si>
    <t>PG</t>
  </si>
  <si>
    <t>CTSH</t>
  </si>
  <si>
    <t>RS</t>
  </si>
  <si>
    <t>BNRGN</t>
  </si>
  <si>
    <t>NWSA</t>
  </si>
  <si>
    <t>FOX</t>
  </si>
  <si>
    <t>STT</t>
  </si>
  <si>
    <t>PXD</t>
  </si>
  <si>
    <t>INGR</t>
  </si>
  <si>
    <t>FANG</t>
  </si>
  <si>
    <t>Pzena Investment Management</t>
  </si>
  <si>
    <t>GE</t>
  </si>
  <si>
    <t>EIX</t>
  </si>
  <si>
    <t>LEA</t>
  </si>
  <si>
    <t>DOW</t>
  </si>
  <si>
    <t>WAB</t>
  </si>
  <si>
    <t>PVH</t>
  </si>
  <si>
    <t>NWL</t>
  </si>
  <si>
    <t>EQH</t>
  </si>
  <si>
    <t>FMEG</t>
  </si>
  <si>
    <t>NOWV</t>
  </si>
  <si>
    <t>AIG</t>
  </si>
  <si>
    <t>DOX</t>
  </si>
  <si>
    <t>FMS</t>
  </si>
  <si>
    <t>ACCP</t>
  </si>
  <si>
    <t>AVT</t>
  </si>
  <si>
    <t>HSBA</t>
  </si>
  <si>
    <t>GIL</t>
  </si>
  <si>
    <t>SBRY</t>
  </si>
  <si>
    <t>TSCO</t>
  </si>
  <si>
    <t>Vulcan Value Partners</t>
  </si>
  <si>
    <t>CG</t>
  </si>
  <si>
    <t>ARES</t>
  </si>
  <si>
    <t>NICE</t>
  </si>
  <si>
    <t>JLL</t>
  </si>
  <si>
    <t>HEIA</t>
  </si>
  <si>
    <t>BALL</t>
  </si>
  <si>
    <t>SDIPB</t>
  </si>
  <si>
    <t>LFUS</t>
  </si>
  <si>
    <t>Matrix Capital Management</t>
  </si>
  <si>
    <t>Whale Rock Capital Management</t>
  </si>
  <si>
    <t>Tybourne Capital Management</t>
  </si>
  <si>
    <t>ARK Investment Management</t>
  </si>
  <si>
    <t>Spruce House Investment Management</t>
  </si>
  <si>
    <t>Prescott General Partners</t>
  </si>
  <si>
    <t>Bares Capital Management</t>
  </si>
  <si>
    <t>Light Street Capital Management</t>
  </si>
  <si>
    <t>Third Point</t>
  </si>
  <si>
    <t>TCI Fund Management</t>
  </si>
  <si>
    <t>Elliott Management Corporation</t>
  </si>
  <si>
    <t>ValueAct Capital Management</t>
  </si>
  <si>
    <t>Trian Fund Management</t>
  </si>
  <si>
    <t>Sachem Head Capital Management</t>
  </si>
  <si>
    <t>JANA Partners</t>
  </si>
  <si>
    <t>Paulson &amp; Co</t>
  </si>
  <si>
    <t>Bridgewater Associates</t>
  </si>
  <si>
    <t>NVDA</t>
  </si>
  <si>
    <t>GFS</t>
  </si>
  <si>
    <t>ALTR</t>
  </si>
  <si>
    <t>ZNTL</t>
  </si>
  <si>
    <t>SNPS</t>
  </si>
  <si>
    <t>XLE</t>
  </si>
  <si>
    <t>ADPT</t>
  </si>
  <si>
    <t>76PL</t>
  </si>
  <si>
    <t>PRM</t>
  </si>
  <si>
    <t>AURA</t>
  </si>
  <si>
    <t>ADAP</t>
  </si>
  <si>
    <t>VYTX</t>
  </si>
  <si>
    <t>AHYE</t>
  </si>
  <si>
    <t>IHYG</t>
  </si>
  <si>
    <t>ZS</t>
  </si>
  <si>
    <t>DUOL</t>
  </si>
  <si>
    <t>SPLK</t>
  </si>
  <si>
    <t>ANET</t>
  </si>
  <si>
    <t>PANW</t>
  </si>
  <si>
    <t>ON</t>
  </si>
  <si>
    <t>JBL</t>
  </si>
  <si>
    <t>TMUS</t>
  </si>
  <si>
    <t>FTNT</t>
  </si>
  <si>
    <t>ORCL</t>
  </si>
  <si>
    <t>MPWR</t>
  </si>
  <si>
    <t>MELI</t>
  </si>
  <si>
    <t>SMCI</t>
  </si>
  <si>
    <t>PDD</t>
  </si>
  <si>
    <t>Sequoia Capital Global Equities</t>
  </si>
  <si>
    <t>SHOP</t>
  </si>
  <si>
    <t>UBER</t>
  </si>
  <si>
    <t>DASH</t>
  </si>
  <si>
    <t>CDNS</t>
  </si>
  <si>
    <t>OKTA</t>
  </si>
  <si>
    <t>S</t>
  </si>
  <si>
    <t>TWLO</t>
  </si>
  <si>
    <t>GTLB</t>
  </si>
  <si>
    <t>FRSH</t>
  </si>
  <si>
    <t>LIN</t>
  </si>
  <si>
    <t>BEKE</t>
  </si>
  <si>
    <t>HTHT</t>
  </si>
  <si>
    <t>BCYC</t>
  </si>
  <si>
    <t>MDB</t>
  </si>
  <si>
    <t>STNE</t>
  </si>
  <si>
    <t>TXN</t>
  </si>
  <si>
    <t>LIAN</t>
  </si>
  <si>
    <t>PATH</t>
  </si>
  <si>
    <t>COIN</t>
  </si>
  <si>
    <t>EXAS</t>
  </si>
  <si>
    <t>ROKU</t>
  </si>
  <si>
    <t>TDOC</t>
  </si>
  <si>
    <t>DKNG</t>
  </si>
  <si>
    <t>RBLX</t>
  </si>
  <si>
    <t>U</t>
  </si>
  <si>
    <t>NTLA</t>
  </si>
  <si>
    <t>CRSP</t>
  </si>
  <si>
    <t>PD</t>
  </si>
  <si>
    <t>PACB</t>
  </si>
  <si>
    <t>HOOD</t>
  </si>
  <si>
    <t>BEAM</t>
  </si>
  <si>
    <t>TXG</t>
  </si>
  <si>
    <t>DNA</t>
  </si>
  <si>
    <t>VCYT</t>
  </si>
  <si>
    <t>TWST</t>
  </si>
  <si>
    <t>SDGR</t>
  </si>
  <si>
    <t>VCP</t>
  </si>
  <si>
    <t>W</t>
  </si>
  <si>
    <t>CIGI</t>
  </si>
  <si>
    <t>CMPR</t>
  </si>
  <si>
    <t>CVNA</t>
  </si>
  <si>
    <t>APP</t>
  </si>
  <si>
    <t>MTRO</t>
  </si>
  <si>
    <t>WRLD</t>
  </si>
  <si>
    <t>YELP</t>
  </si>
  <si>
    <t>GIC</t>
  </si>
  <si>
    <t>GRND</t>
  </si>
  <si>
    <t>LCTX</t>
  </si>
  <si>
    <t>HUMA</t>
  </si>
  <si>
    <t>AGE</t>
  </si>
  <si>
    <t>ME</t>
  </si>
  <si>
    <t>VAPO</t>
  </si>
  <si>
    <t>PEGA</t>
  </si>
  <si>
    <t>ETSY</t>
  </si>
  <si>
    <t>RDFN</t>
  </si>
  <si>
    <t>PLNT</t>
  </si>
  <si>
    <t>AYX</t>
  </si>
  <si>
    <t>XPEL</t>
  </si>
  <si>
    <t>ALRM</t>
  </si>
  <si>
    <t>AGYS</t>
  </si>
  <si>
    <t>FTCH</t>
  </si>
  <si>
    <t>ONTO</t>
  </si>
  <si>
    <t>NATI</t>
  </si>
  <si>
    <t>OLO</t>
  </si>
  <si>
    <t>ESI</t>
  </si>
  <si>
    <t>HSKA</t>
  </si>
  <si>
    <t>WOW</t>
  </si>
  <si>
    <t>EVTC</t>
  </si>
  <si>
    <t>WAVC</t>
  </si>
  <si>
    <t>INDI</t>
  </si>
  <si>
    <t>CLBT</t>
  </si>
  <si>
    <t>NRDY</t>
  </si>
  <si>
    <t>FROG</t>
  </si>
  <si>
    <t>EXFY</t>
  </si>
  <si>
    <t>ACEL</t>
  </si>
  <si>
    <t>PCG</t>
  </si>
  <si>
    <t>CL</t>
  </si>
  <si>
    <t>IFF</t>
  </si>
  <si>
    <t>FERG</t>
  </si>
  <si>
    <t>TPOGU</t>
  </si>
  <si>
    <t>HTZ</t>
  </si>
  <si>
    <t>WCC</t>
  </si>
  <si>
    <t>PCGU</t>
  </si>
  <si>
    <t>GB</t>
  </si>
  <si>
    <t>VST</t>
  </si>
  <si>
    <t>DEN</t>
  </si>
  <si>
    <t>CNR</t>
  </si>
  <si>
    <t>SAF</t>
  </si>
  <si>
    <t>AIR</t>
  </si>
  <si>
    <t>AENA</t>
  </si>
  <si>
    <t>BHPB</t>
  </si>
  <si>
    <t>TFPM</t>
  </si>
  <si>
    <t>MPC</t>
  </si>
  <si>
    <t>VTWRN</t>
  </si>
  <si>
    <t>HWM</t>
  </si>
  <si>
    <t>HLE</t>
  </si>
  <si>
    <t>PINS</t>
  </si>
  <si>
    <t>BTU</t>
  </si>
  <si>
    <t>AKZO</t>
  </si>
  <si>
    <t>SU</t>
  </si>
  <si>
    <t>LQD</t>
  </si>
  <si>
    <t>SDRL</t>
  </si>
  <si>
    <t>CAH</t>
  </si>
  <si>
    <t>CVO</t>
  </si>
  <si>
    <t>NE</t>
  </si>
  <si>
    <t>ETWO</t>
  </si>
  <si>
    <t>CLVT</t>
  </si>
  <si>
    <t>EDR</t>
  </si>
  <si>
    <t>HYG</t>
  </si>
  <si>
    <t>WDC</t>
  </si>
  <si>
    <t>UNIT</t>
  </si>
  <si>
    <t>FISV</t>
  </si>
  <si>
    <t>STX</t>
  </si>
  <si>
    <t>NSIT</t>
  </si>
  <si>
    <t>NYT</t>
  </si>
  <si>
    <t>SAXG</t>
  </si>
  <si>
    <t>SPOT</t>
  </si>
  <si>
    <t>AMPS</t>
  </si>
  <si>
    <t>ULVR</t>
  </si>
  <si>
    <t>JHG</t>
  </si>
  <si>
    <t>DIS</t>
  </si>
  <si>
    <t>IVZ</t>
  </si>
  <si>
    <t>WEN</t>
  </si>
  <si>
    <t>GEHC</t>
  </si>
  <si>
    <t>TI1</t>
  </si>
  <si>
    <t>MDLZ</t>
  </si>
  <si>
    <t>USFD</t>
  </si>
  <si>
    <t>PLAN</t>
  </si>
  <si>
    <t>FLEX</t>
  </si>
  <si>
    <t>FMX</t>
  </si>
  <si>
    <t>RCM</t>
  </si>
  <si>
    <t>OLN</t>
  </si>
  <si>
    <t>SPB</t>
  </si>
  <si>
    <t>RBA</t>
  </si>
  <si>
    <t>ARNC</t>
  </si>
  <si>
    <t>ESTC</t>
  </si>
  <si>
    <t>NXT</t>
  </si>
  <si>
    <t xml:space="preserve"> OPEN</t>
  </si>
  <si>
    <t>FRPT</t>
  </si>
  <si>
    <t>NEWR</t>
  </si>
  <si>
    <t>THS</t>
  </si>
  <si>
    <t>MRCY</t>
  </si>
  <si>
    <t>LH</t>
  </si>
  <si>
    <t>EHAB</t>
  </si>
  <si>
    <t>BKSY</t>
  </si>
  <si>
    <t>BOPR</t>
  </si>
  <si>
    <t>BHC</t>
  </si>
  <si>
    <t>BSIG</t>
  </si>
  <si>
    <t>NG</t>
  </si>
  <si>
    <t>PPTA</t>
  </si>
  <si>
    <t>HZNP</t>
  </si>
  <si>
    <t>AU</t>
  </si>
  <si>
    <t>EYDR</t>
  </si>
  <si>
    <t>SJRB</t>
  </si>
  <si>
    <t>THRY</t>
  </si>
  <si>
    <t>ARM</t>
  </si>
  <si>
    <t>ITH</t>
  </si>
  <si>
    <t>YRI</t>
  </si>
  <si>
    <t>SSRM</t>
  </si>
  <si>
    <t>SEA</t>
  </si>
  <si>
    <t>BALY</t>
  </si>
  <si>
    <t>EQX</t>
  </si>
  <si>
    <t>NMRK</t>
  </si>
  <si>
    <t>TMQ</t>
  </si>
  <si>
    <t>TELL</t>
  </si>
  <si>
    <t>IMG</t>
  </si>
  <si>
    <t>EOM</t>
  </si>
  <si>
    <t>MCD</t>
  </si>
  <si>
    <t>COST</t>
  </si>
  <si>
    <t>VWO</t>
  </si>
  <si>
    <t>SBUX</t>
  </si>
  <si>
    <t>CVS</t>
  </si>
  <si>
    <t>MBB</t>
  </si>
  <si>
    <t>ISRG</t>
  </si>
  <si>
    <t>SYK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</si>
</sst>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164" formatCode="0.0"/>
    <numFmt numFmtId="165" formatCode="#,###,,;\(#,###,,\);\ \-\ \-"/>
  </numFmts>
  <fonts count="16">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b/>
      <sz val="12"/>
      <color theme="1"/>
      <name val="Arial"/>
      <family val="2"/>
    </font>
    <font>
      <sz val="14"/>
      <color theme="1"/>
      <name val="Arial"/>
      <family val="2"/>
    </font>
    <font>
      <sz val="14"/>
      <color rgb="FF000000"/>
      <name val="Arial"/>
      <family val="2"/>
    </font>
    <font>
      <sz val="12"/>
      <color theme="1"/>
      <name val="Arial"/>
      <family val="2"/>
    </font>
    <font>
      <b/>
      <sz val="14"/>
      <color theme="1"/>
      <name val="ArialMT"/>
    </font>
    <font>
      <sz val="12"/>
      <color rgb="FF000000"/>
      <name val="Arial"/>
      <family val="2"/>
    </font>
    <font>
      <b/>
      <sz val="14"/>
      <color theme="1"/>
      <name val="Helvetica"/>
      <family val="2"/>
    </font>
    <font>
      <b/>
      <sz val="16"/>
      <color theme="1"/>
      <name val="Arial"/>
      <family val="2"/>
    </font>
    <font>
      <b/>
      <sz val="16"/>
      <color theme="1"/>
      <name val="ArialMT"/>
    </font>
    <font>
      <sz val="16"/>
      <color theme="1"/>
      <name val="ArialMT"/>
    </font>
  </fonts>
  <fills count="4">
    <fill>
      <patternFill patternType="none"/>
    </fill>
    <fill>
      <patternFill patternType="gray125"/>
    </fill>
    <fill>
      <patternFill patternType="solid">
        <fgColor rgb="FF7DB5F9"/>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0" fontId="5" fillId="0" borderId="0" xfId="1" applyFont="1" applyAlignment="1">
      <alignment horizontal="center" vertical="center" wrapText="1"/>
    </xf>
    <xf numFmtId="37" fontId="7" fillId="0" borderId="0" xfId="0" applyNumberFormat="1" applyFont="1" applyAlignment="1">
      <alignment horizontal="center" vertical="center"/>
    </xf>
    <xf numFmtId="9" fontId="7" fillId="0" borderId="0" xfId="0" applyNumberFormat="1" applyFont="1" applyAlignment="1">
      <alignment horizontal="center" vertical="center"/>
    </xf>
    <xf numFmtId="164" fontId="7" fillId="0" borderId="0" xfId="0" applyNumberFormat="1" applyFont="1" applyAlignment="1">
      <alignment horizontal="center" vertical="center"/>
    </xf>
    <xf numFmtId="165" fontId="8" fillId="0" borderId="0" xfId="0" applyNumberFormat="1" applyFont="1" applyAlignment="1">
      <alignment horizontal="center" vertical="center"/>
    </xf>
    <xf numFmtId="0" fontId="7" fillId="0" borderId="0" xfId="0" applyFont="1"/>
    <xf numFmtId="0" fontId="9" fillId="0" borderId="0" xfId="0" applyFont="1"/>
    <xf numFmtId="0" fontId="6" fillId="0" borderId="0" xfId="1" applyFont="1" applyAlignment="1">
      <alignment horizontal="center" vertical="center" wrapText="1"/>
    </xf>
    <xf numFmtId="0" fontId="4" fillId="0" borderId="0" xfId="0" applyFont="1" applyAlignment="1">
      <alignment horizontal="left" vertical="center" wrapText="1"/>
    </xf>
    <xf numFmtId="0" fontId="9" fillId="0" borderId="0" xfId="0" applyFont="1" applyAlignment="1">
      <alignment wrapText="1"/>
    </xf>
    <xf numFmtId="0" fontId="9" fillId="0" borderId="0" xfId="0" applyFont="1" applyAlignment="1">
      <alignment horizontal="left" vertical="top" wrapText="1"/>
    </xf>
    <xf numFmtId="0" fontId="10" fillId="2" borderId="0" xfId="0" applyFont="1" applyFill="1" applyAlignment="1" applyProtection="1">
      <alignment horizontal="center" vertical="center" wrapText="1"/>
      <protection locked="0"/>
    </xf>
    <xf numFmtId="165" fontId="11"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2" fillId="2" borderId="0" xfId="0" applyFont="1" applyFill="1" applyAlignment="1" applyProtection="1">
      <alignment horizontal="center" vertical="center" wrapText="1"/>
      <protection locked="0"/>
    </xf>
    <xf numFmtId="0" fontId="12" fillId="2" borderId="0" xfId="0" quotePrefix="1" applyFont="1" applyFill="1" applyAlignment="1" applyProtection="1">
      <alignment horizontal="center" vertical="center" wrapText="1"/>
      <protection locked="0"/>
    </xf>
    <xf numFmtId="0" fontId="4" fillId="0" borderId="0" xfId="1" applyFont="1" applyAlignment="1">
      <alignment horizontal="center" vertical="center" wrapText="1"/>
    </xf>
    <xf numFmtId="0" fontId="5" fillId="0" borderId="0" xfId="1" applyFont="1" applyBorder="1" applyAlignment="1">
      <alignment horizontal="center" vertical="center" wrapText="1"/>
    </xf>
    <xf numFmtId="0" fontId="1" fillId="0" borderId="0" xfId="1" applyFont="1" applyBorder="1" applyAlignment="1">
      <alignment horizontal="center" vertical="center" wrapText="1"/>
    </xf>
    <xf numFmtId="1" fontId="7" fillId="0" borderId="0" xfId="0" applyNumberFormat="1" applyFont="1" applyAlignment="1">
      <alignment horizontal="center" vertical="center" wrapText="1"/>
    </xf>
    <xf numFmtId="0" fontId="1" fillId="3" borderId="0" xfId="0" applyFont="1" applyFill="1" applyAlignment="1">
      <alignment horizontal="center" vertical="center" wrapText="1"/>
    </xf>
    <xf numFmtId="0" fontId="0" fillId="3" borderId="0" xfId="0" applyFill="1"/>
    <xf numFmtId="0" fontId="15" fillId="3" borderId="0" xfId="0" applyFont="1" applyFill="1" applyAlignment="1">
      <alignment horizontal="center" vertical="center" wrapText="1"/>
    </xf>
    <xf numFmtId="10" fontId="14" fillId="3" borderId="0" xfId="0" applyNumberFormat="1" applyFont="1" applyFill="1" applyAlignment="1">
      <alignment horizontal="center" vertical="center"/>
    </xf>
    <xf numFmtId="10" fontId="15" fillId="3" borderId="0" xfId="0" applyNumberFormat="1" applyFont="1" applyFill="1" applyAlignment="1">
      <alignment horizontal="center" vertical="center"/>
    </xf>
    <xf numFmtId="0" fontId="15" fillId="3" borderId="1" xfId="0" applyFont="1" applyFill="1" applyBorder="1" applyAlignment="1">
      <alignment horizontal="center" vertical="center" wrapText="1"/>
    </xf>
    <xf numFmtId="10" fontId="14" fillId="3" borderId="1" xfId="0" applyNumberFormat="1" applyFont="1" applyFill="1" applyBorder="1" applyAlignment="1">
      <alignment horizontal="center" vertical="center"/>
    </xf>
    <xf numFmtId="165" fontId="8" fillId="0" borderId="0" xfId="0" applyNumberFormat="1" applyFont="1" applyAlignment="1">
      <alignment horizontal="center" vertical="center" wrapText="1"/>
    </xf>
    <xf numFmtId="10" fontId="7" fillId="0" borderId="0" xfId="0" applyNumberFormat="1" applyFont="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13" fillId="2" borderId="0" xfId="0" applyFont="1" applyFill="1" applyAlignment="1" applyProtection="1">
      <alignment horizontal="center" vertical="center" wrapText="1"/>
      <protection locked="0"/>
    </xf>
  </cellXfs>
  <cellStyles count="2">
    <cellStyle name="Hyperlink" xfId="1" builtinId="8"/>
    <cellStyle name="Normal" xfId="0" builtinId="0"/>
  </cellStyles>
  <dxfs count="0"/>
  <tableStyles count="0" defaultTableStyle="TableStyleMedium2" defaultPivotStyle="PivotStyleLight16"/>
  <colors>
    <mruColors>
      <color rgb="FF9D84FF"/>
      <color rgb="FF1CCC13"/>
      <color rgb="FFFFF600"/>
      <color rgb="FF2EEE0A"/>
      <color rgb="FF7DB5F9"/>
      <color rgb="FF6AAEF9"/>
      <color rgb="FF509BFA"/>
      <color rgb="FF4DAC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101.xml"/><Relationship Id="rId21" Type="http://schemas.openxmlformats.org/officeDocument/2006/relationships/externalLink" Target="externalLinks/externalLink5.xml"/><Relationship Id="rId42" Type="http://schemas.openxmlformats.org/officeDocument/2006/relationships/externalLink" Target="externalLinks/externalLink26.xml"/><Relationship Id="rId63" Type="http://schemas.openxmlformats.org/officeDocument/2006/relationships/externalLink" Target="externalLinks/externalLink47.xml"/><Relationship Id="rId84" Type="http://schemas.openxmlformats.org/officeDocument/2006/relationships/externalLink" Target="externalLinks/externalLink68.xml"/><Relationship Id="rId138" Type="http://schemas.openxmlformats.org/officeDocument/2006/relationships/externalLink" Target="externalLinks/externalLink122.xml"/><Relationship Id="rId159" Type="http://schemas.openxmlformats.org/officeDocument/2006/relationships/externalLink" Target="externalLinks/externalLink143.xml"/><Relationship Id="rId170" Type="http://schemas.openxmlformats.org/officeDocument/2006/relationships/externalLink" Target="externalLinks/externalLink154.xml"/><Relationship Id="rId191" Type="http://schemas.openxmlformats.org/officeDocument/2006/relationships/externalLink" Target="externalLinks/externalLink175.xml"/><Relationship Id="rId205" Type="http://schemas.microsoft.com/office/2017/06/relationships/richStyles" Target="richData/richStyles.xml"/><Relationship Id="rId107" Type="http://schemas.openxmlformats.org/officeDocument/2006/relationships/externalLink" Target="externalLinks/externalLink91.xml"/><Relationship Id="rId11" Type="http://schemas.openxmlformats.org/officeDocument/2006/relationships/worksheet" Target="worksheets/sheet11.xml"/><Relationship Id="rId32" Type="http://schemas.openxmlformats.org/officeDocument/2006/relationships/externalLink" Target="externalLinks/externalLink16.xml"/><Relationship Id="rId53" Type="http://schemas.openxmlformats.org/officeDocument/2006/relationships/externalLink" Target="externalLinks/externalLink37.xml"/><Relationship Id="rId74" Type="http://schemas.openxmlformats.org/officeDocument/2006/relationships/externalLink" Target="externalLinks/externalLink58.xml"/><Relationship Id="rId128" Type="http://schemas.openxmlformats.org/officeDocument/2006/relationships/externalLink" Target="externalLinks/externalLink112.xml"/><Relationship Id="rId149" Type="http://schemas.openxmlformats.org/officeDocument/2006/relationships/externalLink" Target="externalLinks/externalLink133.xml"/><Relationship Id="rId5" Type="http://schemas.openxmlformats.org/officeDocument/2006/relationships/worksheet" Target="worksheets/sheet5.xml"/><Relationship Id="rId95" Type="http://schemas.openxmlformats.org/officeDocument/2006/relationships/externalLink" Target="externalLinks/externalLink79.xml"/><Relationship Id="rId160" Type="http://schemas.openxmlformats.org/officeDocument/2006/relationships/externalLink" Target="externalLinks/externalLink144.xml"/><Relationship Id="rId181" Type="http://schemas.openxmlformats.org/officeDocument/2006/relationships/externalLink" Target="externalLinks/externalLink165.xml"/><Relationship Id="rId22" Type="http://schemas.openxmlformats.org/officeDocument/2006/relationships/externalLink" Target="externalLinks/externalLink6.xml"/><Relationship Id="rId43" Type="http://schemas.openxmlformats.org/officeDocument/2006/relationships/externalLink" Target="externalLinks/externalLink27.xml"/><Relationship Id="rId64" Type="http://schemas.openxmlformats.org/officeDocument/2006/relationships/externalLink" Target="externalLinks/externalLink48.xml"/><Relationship Id="rId118" Type="http://schemas.openxmlformats.org/officeDocument/2006/relationships/externalLink" Target="externalLinks/externalLink102.xml"/><Relationship Id="rId139" Type="http://schemas.openxmlformats.org/officeDocument/2006/relationships/externalLink" Target="externalLinks/externalLink123.xml"/><Relationship Id="rId85" Type="http://schemas.openxmlformats.org/officeDocument/2006/relationships/externalLink" Target="externalLinks/externalLink69.xml"/><Relationship Id="rId150" Type="http://schemas.openxmlformats.org/officeDocument/2006/relationships/externalLink" Target="externalLinks/externalLink134.xml"/><Relationship Id="rId171" Type="http://schemas.openxmlformats.org/officeDocument/2006/relationships/externalLink" Target="externalLinks/externalLink155.xml"/><Relationship Id="rId192" Type="http://schemas.openxmlformats.org/officeDocument/2006/relationships/externalLink" Target="externalLinks/externalLink176.xml"/><Relationship Id="rId206" Type="http://schemas.microsoft.com/office/2017/06/relationships/rdSupportingPropertyBagStructure" Target="richData/rdsupportingpropertybagstructure.xml"/><Relationship Id="rId12" Type="http://schemas.openxmlformats.org/officeDocument/2006/relationships/worksheet" Target="worksheets/sheet12.xml"/><Relationship Id="rId33" Type="http://schemas.openxmlformats.org/officeDocument/2006/relationships/externalLink" Target="externalLinks/externalLink17.xml"/><Relationship Id="rId108" Type="http://schemas.openxmlformats.org/officeDocument/2006/relationships/externalLink" Target="externalLinks/externalLink92.xml"/><Relationship Id="rId129" Type="http://schemas.openxmlformats.org/officeDocument/2006/relationships/externalLink" Target="externalLinks/externalLink113.xml"/><Relationship Id="rId54" Type="http://schemas.openxmlformats.org/officeDocument/2006/relationships/externalLink" Target="externalLinks/externalLink38.xml"/><Relationship Id="rId75" Type="http://schemas.openxmlformats.org/officeDocument/2006/relationships/externalLink" Target="externalLinks/externalLink59.xml"/><Relationship Id="rId96" Type="http://schemas.openxmlformats.org/officeDocument/2006/relationships/externalLink" Target="externalLinks/externalLink80.xml"/><Relationship Id="rId140" Type="http://schemas.openxmlformats.org/officeDocument/2006/relationships/externalLink" Target="externalLinks/externalLink124.xml"/><Relationship Id="rId161" Type="http://schemas.openxmlformats.org/officeDocument/2006/relationships/externalLink" Target="externalLinks/externalLink145.xml"/><Relationship Id="rId182" Type="http://schemas.openxmlformats.org/officeDocument/2006/relationships/externalLink" Target="externalLinks/externalLink166.xml"/><Relationship Id="rId6" Type="http://schemas.openxmlformats.org/officeDocument/2006/relationships/worksheet" Target="worksheets/sheet6.xml"/><Relationship Id="rId23" Type="http://schemas.openxmlformats.org/officeDocument/2006/relationships/externalLink" Target="externalLinks/externalLink7.xml"/><Relationship Id="rId119" Type="http://schemas.openxmlformats.org/officeDocument/2006/relationships/externalLink" Target="externalLinks/externalLink103.xml"/><Relationship Id="rId44" Type="http://schemas.openxmlformats.org/officeDocument/2006/relationships/externalLink" Target="externalLinks/externalLink28.xml"/><Relationship Id="rId65" Type="http://schemas.openxmlformats.org/officeDocument/2006/relationships/externalLink" Target="externalLinks/externalLink49.xml"/><Relationship Id="rId86" Type="http://schemas.openxmlformats.org/officeDocument/2006/relationships/externalLink" Target="externalLinks/externalLink70.xml"/><Relationship Id="rId130" Type="http://schemas.openxmlformats.org/officeDocument/2006/relationships/externalLink" Target="externalLinks/externalLink114.xml"/><Relationship Id="rId151" Type="http://schemas.openxmlformats.org/officeDocument/2006/relationships/externalLink" Target="externalLinks/externalLink135.xml"/><Relationship Id="rId172" Type="http://schemas.openxmlformats.org/officeDocument/2006/relationships/externalLink" Target="externalLinks/externalLink156.xml"/><Relationship Id="rId193" Type="http://schemas.openxmlformats.org/officeDocument/2006/relationships/externalLink" Target="externalLinks/externalLink177.xml"/><Relationship Id="rId207" Type="http://schemas.microsoft.com/office/2017/06/relationships/rdSupportingPropertyBag" Target="richData/rdsupportingpropertybag.xml"/><Relationship Id="rId13" Type="http://schemas.openxmlformats.org/officeDocument/2006/relationships/worksheet" Target="worksheets/sheet13.xml"/><Relationship Id="rId109" Type="http://schemas.openxmlformats.org/officeDocument/2006/relationships/externalLink" Target="externalLinks/externalLink93.xml"/><Relationship Id="rId34" Type="http://schemas.openxmlformats.org/officeDocument/2006/relationships/externalLink" Target="externalLinks/externalLink18.xml"/><Relationship Id="rId55" Type="http://schemas.openxmlformats.org/officeDocument/2006/relationships/externalLink" Target="externalLinks/externalLink39.xml"/><Relationship Id="rId76" Type="http://schemas.openxmlformats.org/officeDocument/2006/relationships/externalLink" Target="externalLinks/externalLink60.xml"/><Relationship Id="rId97" Type="http://schemas.openxmlformats.org/officeDocument/2006/relationships/externalLink" Target="externalLinks/externalLink81.xml"/><Relationship Id="rId120" Type="http://schemas.openxmlformats.org/officeDocument/2006/relationships/externalLink" Target="externalLinks/externalLink104.xml"/><Relationship Id="rId141" Type="http://schemas.openxmlformats.org/officeDocument/2006/relationships/externalLink" Target="externalLinks/externalLink125.xml"/><Relationship Id="rId7" Type="http://schemas.openxmlformats.org/officeDocument/2006/relationships/worksheet" Target="worksheets/sheet7.xml"/><Relationship Id="rId162" Type="http://schemas.openxmlformats.org/officeDocument/2006/relationships/externalLink" Target="externalLinks/externalLink146.xml"/><Relationship Id="rId183" Type="http://schemas.openxmlformats.org/officeDocument/2006/relationships/externalLink" Target="externalLinks/externalLink167.xml"/><Relationship Id="rId24" Type="http://schemas.openxmlformats.org/officeDocument/2006/relationships/externalLink" Target="externalLinks/externalLink8.xml"/><Relationship Id="rId45" Type="http://schemas.openxmlformats.org/officeDocument/2006/relationships/externalLink" Target="externalLinks/externalLink29.xml"/><Relationship Id="rId66" Type="http://schemas.openxmlformats.org/officeDocument/2006/relationships/externalLink" Target="externalLinks/externalLink50.xml"/><Relationship Id="rId87" Type="http://schemas.openxmlformats.org/officeDocument/2006/relationships/externalLink" Target="externalLinks/externalLink71.xml"/><Relationship Id="rId110" Type="http://schemas.openxmlformats.org/officeDocument/2006/relationships/externalLink" Target="externalLinks/externalLink94.xml"/><Relationship Id="rId131" Type="http://schemas.openxmlformats.org/officeDocument/2006/relationships/externalLink" Target="externalLinks/externalLink115.xml"/><Relationship Id="rId61" Type="http://schemas.openxmlformats.org/officeDocument/2006/relationships/externalLink" Target="externalLinks/externalLink45.xml"/><Relationship Id="rId82" Type="http://schemas.openxmlformats.org/officeDocument/2006/relationships/externalLink" Target="externalLinks/externalLink66.xml"/><Relationship Id="rId152" Type="http://schemas.openxmlformats.org/officeDocument/2006/relationships/externalLink" Target="externalLinks/externalLink136.xml"/><Relationship Id="rId173" Type="http://schemas.openxmlformats.org/officeDocument/2006/relationships/externalLink" Target="externalLinks/externalLink157.xml"/><Relationship Id="rId194" Type="http://schemas.openxmlformats.org/officeDocument/2006/relationships/externalLink" Target="externalLinks/externalLink178.xml"/><Relationship Id="rId199" Type="http://schemas.openxmlformats.org/officeDocument/2006/relationships/theme" Target="theme/theme1.xml"/><Relationship Id="rId203" Type="http://schemas.microsoft.com/office/2017/06/relationships/rdRichValue" Target="richData/rdrichvalue.xml"/><Relationship Id="rId208" Type="http://schemas.microsoft.com/office/2017/06/relationships/rdRichValueTypes" Target="richData/rdRichValueTypes.xml"/><Relationship Id="rId19" Type="http://schemas.openxmlformats.org/officeDocument/2006/relationships/externalLink" Target="externalLinks/externalLink3.xml"/><Relationship Id="rId14" Type="http://schemas.openxmlformats.org/officeDocument/2006/relationships/worksheet" Target="worksheets/sheet14.xml"/><Relationship Id="rId30" Type="http://schemas.openxmlformats.org/officeDocument/2006/relationships/externalLink" Target="externalLinks/externalLink14.xml"/><Relationship Id="rId35" Type="http://schemas.openxmlformats.org/officeDocument/2006/relationships/externalLink" Target="externalLinks/externalLink19.xml"/><Relationship Id="rId56" Type="http://schemas.openxmlformats.org/officeDocument/2006/relationships/externalLink" Target="externalLinks/externalLink40.xml"/><Relationship Id="rId77" Type="http://schemas.openxmlformats.org/officeDocument/2006/relationships/externalLink" Target="externalLinks/externalLink61.xml"/><Relationship Id="rId100" Type="http://schemas.openxmlformats.org/officeDocument/2006/relationships/externalLink" Target="externalLinks/externalLink84.xml"/><Relationship Id="rId105" Type="http://schemas.openxmlformats.org/officeDocument/2006/relationships/externalLink" Target="externalLinks/externalLink89.xml"/><Relationship Id="rId126" Type="http://schemas.openxmlformats.org/officeDocument/2006/relationships/externalLink" Target="externalLinks/externalLink110.xml"/><Relationship Id="rId147" Type="http://schemas.openxmlformats.org/officeDocument/2006/relationships/externalLink" Target="externalLinks/externalLink131.xml"/><Relationship Id="rId168" Type="http://schemas.openxmlformats.org/officeDocument/2006/relationships/externalLink" Target="externalLinks/externalLink152.xml"/><Relationship Id="rId8" Type="http://schemas.openxmlformats.org/officeDocument/2006/relationships/worksheet" Target="worksheets/sheet8.xml"/><Relationship Id="rId51" Type="http://schemas.openxmlformats.org/officeDocument/2006/relationships/externalLink" Target="externalLinks/externalLink35.xml"/><Relationship Id="rId72" Type="http://schemas.openxmlformats.org/officeDocument/2006/relationships/externalLink" Target="externalLinks/externalLink56.xml"/><Relationship Id="rId93" Type="http://schemas.openxmlformats.org/officeDocument/2006/relationships/externalLink" Target="externalLinks/externalLink77.xml"/><Relationship Id="rId98" Type="http://schemas.openxmlformats.org/officeDocument/2006/relationships/externalLink" Target="externalLinks/externalLink82.xml"/><Relationship Id="rId121" Type="http://schemas.openxmlformats.org/officeDocument/2006/relationships/externalLink" Target="externalLinks/externalLink105.xml"/><Relationship Id="rId142" Type="http://schemas.openxmlformats.org/officeDocument/2006/relationships/externalLink" Target="externalLinks/externalLink126.xml"/><Relationship Id="rId163" Type="http://schemas.openxmlformats.org/officeDocument/2006/relationships/externalLink" Target="externalLinks/externalLink147.xml"/><Relationship Id="rId184" Type="http://schemas.openxmlformats.org/officeDocument/2006/relationships/externalLink" Target="externalLinks/externalLink168.xml"/><Relationship Id="rId189" Type="http://schemas.openxmlformats.org/officeDocument/2006/relationships/externalLink" Target="externalLinks/externalLink173.xml"/><Relationship Id="rId3" Type="http://schemas.openxmlformats.org/officeDocument/2006/relationships/worksheet" Target="worksheets/sheet3.xml"/><Relationship Id="rId25" Type="http://schemas.openxmlformats.org/officeDocument/2006/relationships/externalLink" Target="externalLinks/externalLink9.xml"/><Relationship Id="rId46" Type="http://schemas.openxmlformats.org/officeDocument/2006/relationships/externalLink" Target="externalLinks/externalLink30.xml"/><Relationship Id="rId67" Type="http://schemas.openxmlformats.org/officeDocument/2006/relationships/externalLink" Target="externalLinks/externalLink51.xml"/><Relationship Id="rId116" Type="http://schemas.openxmlformats.org/officeDocument/2006/relationships/externalLink" Target="externalLinks/externalLink100.xml"/><Relationship Id="rId137" Type="http://schemas.openxmlformats.org/officeDocument/2006/relationships/externalLink" Target="externalLinks/externalLink121.xml"/><Relationship Id="rId158" Type="http://schemas.openxmlformats.org/officeDocument/2006/relationships/externalLink" Target="externalLinks/externalLink142.xml"/><Relationship Id="rId20" Type="http://schemas.openxmlformats.org/officeDocument/2006/relationships/externalLink" Target="externalLinks/externalLink4.xml"/><Relationship Id="rId41" Type="http://schemas.openxmlformats.org/officeDocument/2006/relationships/externalLink" Target="externalLinks/externalLink25.xml"/><Relationship Id="rId62" Type="http://schemas.openxmlformats.org/officeDocument/2006/relationships/externalLink" Target="externalLinks/externalLink46.xml"/><Relationship Id="rId83" Type="http://schemas.openxmlformats.org/officeDocument/2006/relationships/externalLink" Target="externalLinks/externalLink67.xml"/><Relationship Id="rId88" Type="http://schemas.openxmlformats.org/officeDocument/2006/relationships/externalLink" Target="externalLinks/externalLink72.xml"/><Relationship Id="rId111" Type="http://schemas.openxmlformats.org/officeDocument/2006/relationships/externalLink" Target="externalLinks/externalLink95.xml"/><Relationship Id="rId132" Type="http://schemas.openxmlformats.org/officeDocument/2006/relationships/externalLink" Target="externalLinks/externalLink116.xml"/><Relationship Id="rId153" Type="http://schemas.openxmlformats.org/officeDocument/2006/relationships/externalLink" Target="externalLinks/externalLink137.xml"/><Relationship Id="rId174" Type="http://schemas.openxmlformats.org/officeDocument/2006/relationships/externalLink" Target="externalLinks/externalLink158.xml"/><Relationship Id="rId179" Type="http://schemas.openxmlformats.org/officeDocument/2006/relationships/externalLink" Target="externalLinks/externalLink163.xml"/><Relationship Id="rId195" Type="http://schemas.openxmlformats.org/officeDocument/2006/relationships/externalLink" Target="externalLinks/externalLink179.xml"/><Relationship Id="rId209" Type="http://schemas.openxmlformats.org/officeDocument/2006/relationships/calcChain" Target="calcChain.xml"/><Relationship Id="rId190" Type="http://schemas.openxmlformats.org/officeDocument/2006/relationships/externalLink" Target="externalLinks/externalLink174.xml"/><Relationship Id="rId204" Type="http://schemas.microsoft.com/office/2017/06/relationships/rdRichValueStructure" Target="richData/rdrichvaluestructure.xml"/><Relationship Id="rId15" Type="http://schemas.openxmlformats.org/officeDocument/2006/relationships/worksheet" Target="worksheets/sheet15.xml"/><Relationship Id="rId36" Type="http://schemas.openxmlformats.org/officeDocument/2006/relationships/externalLink" Target="externalLinks/externalLink20.xml"/><Relationship Id="rId57" Type="http://schemas.openxmlformats.org/officeDocument/2006/relationships/externalLink" Target="externalLinks/externalLink41.xml"/><Relationship Id="rId106" Type="http://schemas.openxmlformats.org/officeDocument/2006/relationships/externalLink" Target="externalLinks/externalLink90.xml"/><Relationship Id="rId127" Type="http://schemas.openxmlformats.org/officeDocument/2006/relationships/externalLink" Target="externalLinks/externalLink111.xml"/><Relationship Id="rId10" Type="http://schemas.openxmlformats.org/officeDocument/2006/relationships/worksheet" Target="worksheets/sheet10.xml"/><Relationship Id="rId31" Type="http://schemas.openxmlformats.org/officeDocument/2006/relationships/externalLink" Target="externalLinks/externalLink15.xml"/><Relationship Id="rId52" Type="http://schemas.openxmlformats.org/officeDocument/2006/relationships/externalLink" Target="externalLinks/externalLink36.xml"/><Relationship Id="rId73" Type="http://schemas.openxmlformats.org/officeDocument/2006/relationships/externalLink" Target="externalLinks/externalLink57.xml"/><Relationship Id="rId78" Type="http://schemas.openxmlformats.org/officeDocument/2006/relationships/externalLink" Target="externalLinks/externalLink62.xml"/><Relationship Id="rId94" Type="http://schemas.openxmlformats.org/officeDocument/2006/relationships/externalLink" Target="externalLinks/externalLink78.xml"/><Relationship Id="rId99" Type="http://schemas.openxmlformats.org/officeDocument/2006/relationships/externalLink" Target="externalLinks/externalLink83.xml"/><Relationship Id="rId101" Type="http://schemas.openxmlformats.org/officeDocument/2006/relationships/externalLink" Target="externalLinks/externalLink85.xml"/><Relationship Id="rId122" Type="http://schemas.openxmlformats.org/officeDocument/2006/relationships/externalLink" Target="externalLinks/externalLink106.xml"/><Relationship Id="rId143" Type="http://schemas.openxmlformats.org/officeDocument/2006/relationships/externalLink" Target="externalLinks/externalLink127.xml"/><Relationship Id="rId148" Type="http://schemas.openxmlformats.org/officeDocument/2006/relationships/externalLink" Target="externalLinks/externalLink132.xml"/><Relationship Id="rId164" Type="http://schemas.openxmlformats.org/officeDocument/2006/relationships/externalLink" Target="externalLinks/externalLink148.xml"/><Relationship Id="rId169" Type="http://schemas.openxmlformats.org/officeDocument/2006/relationships/externalLink" Target="externalLinks/externalLink153.xml"/><Relationship Id="rId185" Type="http://schemas.openxmlformats.org/officeDocument/2006/relationships/externalLink" Target="externalLinks/externalLink169.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externalLink" Target="externalLinks/externalLink164.xml"/><Relationship Id="rId26" Type="http://schemas.openxmlformats.org/officeDocument/2006/relationships/externalLink" Target="externalLinks/externalLink10.xml"/><Relationship Id="rId47" Type="http://schemas.openxmlformats.org/officeDocument/2006/relationships/externalLink" Target="externalLinks/externalLink31.xml"/><Relationship Id="rId68" Type="http://schemas.openxmlformats.org/officeDocument/2006/relationships/externalLink" Target="externalLinks/externalLink52.xml"/><Relationship Id="rId89" Type="http://schemas.openxmlformats.org/officeDocument/2006/relationships/externalLink" Target="externalLinks/externalLink73.xml"/><Relationship Id="rId112" Type="http://schemas.openxmlformats.org/officeDocument/2006/relationships/externalLink" Target="externalLinks/externalLink96.xml"/><Relationship Id="rId133" Type="http://schemas.openxmlformats.org/officeDocument/2006/relationships/externalLink" Target="externalLinks/externalLink117.xml"/><Relationship Id="rId154" Type="http://schemas.openxmlformats.org/officeDocument/2006/relationships/externalLink" Target="externalLinks/externalLink138.xml"/><Relationship Id="rId175" Type="http://schemas.openxmlformats.org/officeDocument/2006/relationships/externalLink" Target="externalLinks/externalLink159.xml"/><Relationship Id="rId196" Type="http://schemas.openxmlformats.org/officeDocument/2006/relationships/externalLink" Target="externalLinks/externalLink180.xml"/><Relationship Id="rId200" Type="http://schemas.openxmlformats.org/officeDocument/2006/relationships/styles" Target="styles.xml"/><Relationship Id="rId16" Type="http://schemas.openxmlformats.org/officeDocument/2006/relationships/worksheet" Target="worksheets/sheet16.xml"/><Relationship Id="rId37" Type="http://schemas.openxmlformats.org/officeDocument/2006/relationships/externalLink" Target="externalLinks/externalLink21.xml"/><Relationship Id="rId58" Type="http://schemas.openxmlformats.org/officeDocument/2006/relationships/externalLink" Target="externalLinks/externalLink42.xml"/><Relationship Id="rId79" Type="http://schemas.openxmlformats.org/officeDocument/2006/relationships/externalLink" Target="externalLinks/externalLink63.xml"/><Relationship Id="rId102" Type="http://schemas.openxmlformats.org/officeDocument/2006/relationships/externalLink" Target="externalLinks/externalLink86.xml"/><Relationship Id="rId123" Type="http://schemas.openxmlformats.org/officeDocument/2006/relationships/externalLink" Target="externalLinks/externalLink107.xml"/><Relationship Id="rId144" Type="http://schemas.openxmlformats.org/officeDocument/2006/relationships/externalLink" Target="externalLinks/externalLink128.xml"/><Relationship Id="rId90" Type="http://schemas.openxmlformats.org/officeDocument/2006/relationships/externalLink" Target="externalLinks/externalLink74.xml"/><Relationship Id="rId165" Type="http://schemas.openxmlformats.org/officeDocument/2006/relationships/externalLink" Target="externalLinks/externalLink149.xml"/><Relationship Id="rId186" Type="http://schemas.openxmlformats.org/officeDocument/2006/relationships/externalLink" Target="externalLinks/externalLink170.xml"/><Relationship Id="rId27" Type="http://schemas.openxmlformats.org/officeDocument/2006/relationships/externalLink" Target="externalLinks/externalLink11.xml"/><Relationship Id="rId48" Type="http://schemas.openxmlformats.org/officeDocument/2006/relationships/externalLink" Target="externalLinks/externalLink32.xml"/><Relationship Id="rId69" Type="http://schemas.openxmlformats.org/officeDocument/2006/relationships/externalLink" Target="externalLinks/externalLink53.xml"/><Relationship Id="rId113" Type="http://schemas.openxmlformats.org/officeDocument/2006/relationships/externalLink" Target="externalLinks/externalLink97.xml"/><Relationship Id="rId134" Type="http://schemas.openxmlformats.org/officeDocument/2006/relationships/externalLink" Target="externalLinks/externalLink118.xml"/><Relationship Id="rId80" Type="http://schemas.openxmlformats.org/officeDocument/2006/relationships/externalLink" Target="externalLinks/externalLink64.xml"/><Relationship Id="rId155" Type="http://schemas.openxmlformats.org/officeDocument/2006/relationships/externalLink" Target="externalLinks/externalLink139.xml"/><Relationship Id="rId176" Type="http://schemas.openxmlformats.org/officeDocument/2006/relationships/externalLink" Target="externalLinks/externalLink160.xml"/><Relationship Id="rId197" Type="http://schemas.openxmlformats.org/officeDocument/2006/relationships/externalLink" Target="externalLinks/externalLink181.xml"/><Relationship Id="rId201" Type="http://schemas.openxmlformats.org/officeDocument/2006/relationships/sharedStrings" Target="sharedStrings.xml"/><Relationship Id="rId17" Type="http://schemas.openxmlformats.org/officeDocument/2006/relationships/externalLink" Target="externalLinks/externalLink1.xml"/><Relationship Id="rId38" Type="http://schemas.openxmlformats.org/officeDocument/2006/relationships/externalLink" Target="externalLinks/externalLink22.xml"/><Relationship Id="rId59" Type="http://schemas.openxmlformats.org/officeDocument/2006/relationships/externalLink" Target="externalLinks/externalLink43.xml"/><Relationship Id="rId103" Type="http://schemas.openxmlformats.org/officeDocument/2006/relationships/externalLink" Target="externalLinks/externalLink87.xml"/><Relationship Id="rId124" Type="http://schemas.openxmlformats.org/officeDocument/2006/relationships/externalLink" Target="externalLinks/externalLink108.xml"/><Relationship Id="rId70" Type="http://schemas.openxmlformats.org/officeDocument/2006/relationships/externalLink" Target="externalLinks/externalLink54.xml"/><Relationship Id="rId91" Type="http://schemas.openxmlformats.org/officeDocument/2006/relationships/externalLink" Target="externalLinks/externalLink75.xml"/><Relationship Id="rId145" Type="http://schemas.openxmlformats.org/officeDocument/2006/relationships/externalLink" Target="externalLinks/externalLink129.xml"/><Relationship Id="rId166" Type="http://schemas.openxmlformats.org/officeDocument/2006/relationships/externalLink" Target="externalLinks/externalLink150.xml"/><Relationship Id="rId187" Type="http://schemas.openxmlformats.org/officeDocument/2006/relationships/externalLink" Target="externalLinks/externalLink171.xml"/><Relationship Id="rId1" Type="http://schemas.openxmlformats.org/officeDocument/2006/relationships/worksheet" Target="worksheets/sheet1.xml"/><Relationship Id="rId28" Type="http://schemas.openxmlformats.org/officeDocument/2006/relationships/externalLink" Target="externalLinks/externalLink12.xml"/><Relationship Id="rId49" Type="http://schemas.openxmlformats.org/officeDocument/2006/relationships/externalLink" Target="externalLinks/externalLink33.xml"/><Relationship Id="rId114" Type="http://schemas.openxmlformats.org/officeDocument/2006/relationships/externalLink" Target="externalLinks/externalLink98.xml"/><Relationship Id="rId60" Type="http://schemas.openxmlformats.org/officeDocument/2006/relationships/externalLink" Target="externalLinks/externalLink44.xml"/><Relationship Id="rId81" Type="http://schemas.openxmlformats.org/officeDocument/2006/relationships/externalLink" Target="externalLinks/externalLink65.xml"/><Relationship Id="rId135" Type="http://schemas.openxmlformats.org/officeDocument/2006/relationships/externalLink" Target="externalLinks/externalLink119.xml"/><Relationship Id="rId156" Type="http://schemas.openxmlformats.org/officeDocument/2006/relationships/externalLink" Target="externalLinks/externalLink140.xml"/><Relationship Id="rId177" Type="http://schemas.openxmlformats.org/officeDocument/2006/relationships/externalLink" Target="externalLinks/externalLink161.xml"/><Relationship Id="rId198" Type="http://schemas.openxmlformats.org/officeDocument/2006/relationships/externalLink" Target="externalLinks/externalLink182.xml"/><Relationship Id="rId202" Type="http://schemas.openxmlformats.org/officeDocument/2006/relationships/sheetMetadata" Target="metadata.xml"/><Relationship Id="rId18" Type="http://schemas.openxmlformats.org/officeDocument/2006/relationships/externalLink" Target="externalLinks/externalLink2.xml"/><Relationship Id="rId39" Type="http://schemas.openxmlformats.org/officeDocument/2006/relationships/externalLink" Target="externalLinks/externalLink23.xml"/><Relationship Id="rId50" Type="http://schemas.openxmlformats.org/officeDocument/2006/relationships/externalLink" Target="externalLinks/externalLink34.xml"/><Relationship Id="rId104" Type="http://schemas.openxmlformats.org/officeDocument/2006/relationships/externalLink" Target="externalLinks/externalLink88.xml"/><Relationship Id="rId125" Type="http://schemas.openxmlformats.org/officeDocument/2006/relationships/externalLink" Target="externalLinks/externalLink109.xml"/><Relationship Id="rId146" Type="http://schemas.openxmlformats.org/officeDocument/2006/relationships/externalLink" Target="externalLinks/externalLink130.xml"/><Relationship Id="rId167" Type="http://schemas.openxmlformats.org/officeDocument/2006/relationships/externalLink" Target="externalLinks/externalLink151.xml"/><Relationship Id="rId188" Type="http://schemas.openxmlformats.org/officeDocument/2006/relationships/externalLink" Target="externalLinks/externalLink172.xml"/><Relationship Id="rId71" Type="http://schemas.openxmlformats.org/officeDocument/2006/relationships/externalLink" Target="externalLinks/externalLink55.xml"/><Relationship Id="rId92" Type="http://schemas.openxmlformats.org/officeDocument/2006/relationships/externalLink" Target="externalLinks/externalLink76.xml"/><Relationship Id="rId2" Type="http://schemas.openxmlformats.org/officeDocument/2006/relationships/worksheet" Target="worksheets/sheet2.xml"/><Relationship Id="rId29" Type="http://schemas.openxmlformats.org/officeDocument/2006/relationships/externalLink" Target="externalLinks/externalLink13.xml"/><Relationship Id="rId40" Type="http://schemas.openxmlformats.org/officeDocument/2006/relationships/externalLink" Target="externalLinks/externalLink24.xml"/><Relationship Id="rId115" Type="http://schemas.openxmlformats.org/officeDocument/2006/relationships/externalLink" Target="externalLinks/externalLink99.xml"/><Relationship Id="rId136" Type="http://schemas.openxmlformats.org/officeDocument/2006/relationships/externalLink" Target="externalLinks/externalLink120.xml"/><Relationship Id="rId157" Type="http://schemas.openxmlformats.org/officeDocument/2006/relationships/externalLink" Target="externalLinks/externalLink141.xml"/><Relationship Id="rId178" Type="http://schemas.openxmlformats.org/officeDocument/2006/relationships/externalLink" Target="externalLinks/externalLink16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60634277328646E-2"/>
          <c:y val="0.11048182602794665"/>
          <c:w val="0.87336843017939558"/>
          <c:h val="0.75233419953391567"/>
        </c:manualLayout>
      </c:layout>
      <c:barChart>
        <c:barDir val="col"/>
        <c:grouping val="clustered"/>
        <c:varyColors val="0"/>
        <c:ser>
          <c:idx val="0"/>
          <c:order val="0"/>
          <c:tx>
            <c:strRef>
              <c:f>Treasuries!$C$1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Treasuries!$B$2:$B$10</c:f>
              <c:strCache>
                <c:ptCount val="9"/>
                <c:pt idx="0">
                  <c:v>1M</c:v>
                </c:pt>
                <c:pt idx="1">
                  <c:v>3M</c:v>
                </c:pt>
                <c:pt idx="2">
                  <c:v>6M</c:v>
                </c:pt>
                <c:pt idx="3">
                  <c:v>1Y</c:v>
                </c:pt>
                <c:pt idx="4">
                  <c:v>2Y</c:v>
                </c:pt>
                <c:pt idx="5">
                  <c:v>5Y</c:v>
                </c:pt>
                <c:pt idx="6">
                  <c:v>10Y</c:v>
                </c:pt>
                <c:pt idx="7">
                  <c:v>20Y</c:v>
                </c:pt>
                <c:pt idx="8">
                  <c:v>30Y</c:v>
                </c:pt>
              </c:strCache>
            </c:strRef>
          </c:cat>
          <c:val>
            <c:numRef>
              <c:f>Treasuries!$C$2:$C$10</c:f>
              <c:numCache>
                <c:formatCode>0.00%</c:formatCode>
                <c:ptCount val="9"/>
                <c:pt idx="0">
                  <c:v>5.2619999999999993E-2</c:v>
                </c:pt>
                <c:pt idx="1">
                  <c:v>5.3879999999999997E-2</c:v>
                </c:pt>
                <c:pt idx="2">
                  <c:v>5.4930000000000007E-2</c:v>
                </c:pt>
                <c:pt idx="3">
                  <c:v>5.4240000000000003E-2</c:v>
                </c:pt>
                <c:pt idx="4">
                  <c:v>4.931E-2</c:v>
                </c:pt>
                <c:pt idx="5">
                  <c:v>4.335E-2</c:v>
                </c:pt>
                <c:pt idx="6">
                  <c:v>4.0480000000000002E-2</c:v>
                </c:pt>
                <c:pt idx="7">
                  <c:v>4.2599999999999999E-2</c:v>
                </c:pt>
                <c:pt idx="8">
                  <c:v>4.0340000000000001E-2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49388</xdr:colOff>
      <xdr:row>1</xdr:row>
      <xdr:rowOff>5</xdr:rowOff>
    </xdr:from>
    <xdr:to>
      <xdr:col>8</xdr:col>
      <xdr:colOff>56444</xdr:colOff>
      <xdr:row>10</xdr:row>
      <xdr:rowOff>42332</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bina/Documents/financial-modeling/Technology/Hardware/Lam%20Research.xlsx" TargetMode="External"/><Relationship Id="rId1" Type="http://schemas.openxmlformats.org/officeDocument/2006/relationships/externalLinkPath" Target="Technology/Hardware/Lam%20Research.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bina/Documents/financial-modeling/Technology/Hardware/Qualcomm.xlsx" TargetMode="External"/><Relationship Id="rId1" Type="http://schemas.openxmlformats.org/officeDocument/2006/relationships/externalLinkPath" Target="Technology/Hardware/Qualcomm.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bina/Documents/financial-modeling/Technology/Hardware/KLA%20Corporation.xlsx" TargetMode="External"/><Relationship Id="rId1" Type="http://schemas.openxmlformats.org/officeDocument/2006/relationships/externalLinkPath" Target="Technology/Hardware/KLA%20Corporation.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nolithic%20Power%20Systems.xlsx" TargetMode="External"/><Relationship Id="rId1" Type="http://schemas.openxmlformats.org/officeDocument/2006/relationships/externalLinkPath" Target="Technology/Hardware/Monolithic%20Power%20Systems.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bina/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bina/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bina/Documents/financial-modeling/Technology/Hardware/STMicroelectronics.xlsx" TargetMode="External"/><Relationship Id="rId1" Type="http://schemas.openxmlformats.org/officeDocument/2006/relationships/externalLinkPath" Target="Technology/Hardware/STMicroelectronics.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bina/Documents/financial-modeling/Technology/Hardware/Cisco%20Systems.xlsx" TargetMode="External"/><Relationship Id="rId1" Type="http://schemas.openxmlformats.org/officeDocument/2006/relationships/externalLinkPath" Target="Technology/Hardware/Cisco%20Systems.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bina/Documents/financial-modeling/Technology/Hardware/ON%20Semiconductor.xlsx" TargetMode="External"/><Relationship Id="rId1" Type="http://schemas.openxmlformats.org/officeDocument/2006/relationships/externalLinkPath" Target="Technology/Hardware/ON%20Semiconductor.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bina/Documents/financial-modeling/Technology/Hardware/Broadcom.xlsx" TargetMode="External"/><Relationship Id="rId1" Type="http://schemas.openxmlformats.org/officeDocument/2006/relationships/externalLinkPath" Target="Technology/Hardware/Broadcom.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bina/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bina/Documents/financial-modeling/Technology/Hardware/Enphase%20Energy.xlsx" TargetMode="External"/><Relationship Id="rId1" Type="http://schemas.openxmlformats.org/officeDocument/2006/relationships/externalLinkPath" Target="Technology/Hardware/Enphase%20Energy.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bina/Documents/financial-modeling/Technology/Hardware/NXP%20Semiconductors.xlsx" TargetMode="External"/><Relationship Id="rId1" Type="http://schemas.openxmlformats.org/officeDocument/2006/relationships/externalLinkPath" Target="Technology/Hardware/NXP%20Semiconductors.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bina/Documents/financial-modeling/Technology/Hardware/Allegro%20Microsystems.xlsx" TargetMode="External"/><Relationship Id="rId1" Type="http://schemas.openxmlformats.org/officeDocument/2006/relationships/externalLinkPath" Target="Technology/Hardware/Allegro%20Microsystems.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n%20Technology.xlsx" TargetMode="External"/><Relationship Id="rId1" Type="http://schemas.openxmlformats.org/officeDocument/2006/relationships/externalLinkPath" Target="Technology/Hardware/Micron%20Technology.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bina/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chip%20Technology.xlsx" TargetMode="External"/><Relationship Id="rId1" Type="http://schemas.openxmlformats.org/officeDocument/2006/relationships/externalLinkPath" Target="Technology/Hardware/Microchip%20Technology.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bina/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bina/Documents/financial-modeling/Technology/Hardware/Rambus.xlsx" TargetMode="External"/><Relationship Id="rId1" Type="http://schemas.openxmlformats.org/officeDocument/2006/relationships/externalLinkPath" Target="Technology/Hardware/Rambus.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bina/Documents/financial-modeling/Technology/Hardware/Analog%20Devices.xlsx" TargetMode="External"/><Relationship Id="rId1" Type="http://schemas.openxmlformats.org/officeDocument/2006/relationships/externalLinkPath" Target="Technology/Hardware/Analog%20Devices.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bina/Documents/financial-modeling/Technology/Hardware/SolarEdge.xlsx" TargetMode="External"/><Relationship Id="rId1" Type="http://schemas.openxmlformats.org/officeDocument/2006/relationships/externalLinkPath" Target="Technology/Hardware/SolarEdge.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bina/Documents/financial-modeling/Technology/Hardware/Pure%20Storage.xlsx" TargetMode="External"/><Relationship Id="rId1" Type="http://schemas.openxmlformats.org/officeDocument/2006/relationships/externalLinkPath" Target="Technology/Hardware/Pure%20Storage.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bina/Documents/financial-modeling/Technology/Hardware/Axon%20Enterprise.xlsx" TargetMode="External"/><Relationship Id="rId1" Type="http://schemas.openxmlformats.org/officeDocument/2006/relationships/externalLinkPath" Target="Technology/Hardware/Axon%20Enterprise.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bina/Documents/financial-modeling/Technology/Hardware/AMD.xlsx" TargetMode="External"/><Relationship Id="rId1" Type="http://schemas.openxmlformats.org/officeDocument/2006/relationships/externalLinkPath" Target="Technology/Hardware/AMD.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bina/Documents/financial-modeling/Technology/Hardware/Palo%20Alto%20Networks.xlsx" TargetMode="External"/><Relationship Id="rId1" Type="http://schemas.openxmlformats.org/officeDocument/2006/relationships/externalLinkPath" Target="Technology/Hardware/Palo%20Alto%20Networks.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bina/Documents/financial-modeling/Technology/Software/Box.xlsx" TargetMode="External"/><Relationship Id="rId1" Type="http://schemas.openxmlformats.org/officeDocument/2006/relationships/externalLinkPath" Target="Technology/Software/Box.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matic%20Data%20Processing.xlsx" TargetMode="External"/><Relationship Id="rId1" Type="http://schemas.openxmlformats.org/officeDocument/2006/relationships/externalLinkPath" Target="Technology/Software/Automatic%20Data%20Processing.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bina/Documents/financial-modeling/Technology/Software/Accenture.xlsx" TargetMode="External"/><Relationship Id="rId1" Type="http://schemas.openxmlformats.org/officeDocument/2006/relationships/externalLinkPath" Target="Technology/Software/Accenture.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bina/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bina/Documents/financial-modeling/Technology/Software/Microsoft.xlsx" TargetMode="External"/><Relationship Id="rId1" Type="http://schemas.openxmlformats.org/officeDocument/2006/relationships/externalLinkPath" Target="Technology/Software/Microsoft.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obe.xlsx" TargetMode="External"/><Relationship Id="rId1" Type="http://schemas.openxmlformats.org/officeDocument/2006/relationships/externalLinkPath" Target="Technology/Software/Adobe.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bina/Documents/financial-modeling/To%20Be%20Modeled/dLocal.xlsx" TargetMode="External"/><Relationship Id="rId1" Type="http://schemas.openxmlformats.org/officeDocument/2006/relationships/externalLinkPath" Target="To%20Be%20Modeled/dLocal.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bina/Documents/financial-modeling/To%20Be%20Modeled/Cadence%20Design%20Systems.xlsx" TargetMode="External"/><Relationship Id="rId1" Type="http://schemas.openxmlformats.org/officeDocument/2006/relationships/externalLinkPath" Target="To%20Be%20Modeled/Cadence%20Design%20Systems.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bina/Documents/financial-modeling/Technology/Software/Alphabet.xlsx" TargetMode="External"/><Relationship Id="rId1" Type="http://schemas.openxmlformats.org/officeDocument/2006/relationships/externalLinkPath" Target="Technology/Software/Alphabet.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desk.xlsx" TargetMode="External"/><Relationship Id="rId1" Type="http://schemas.openxmlformats.org/officeDocument/2006/relationships/externalLinkPath" Target="Technology/Software/Autodesk.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ta%20Platforms.xlsx" TargetMode="External"/><Relationship Id="rId1" Type="http://schemas.openxmlformats.org/officeDocument/2006/relationships/externalLinkPath" Target="Technology/Software/Meta%20Platforms.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bina/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bina/Documents/financial-modeling/Technology/Software/Netflix.xlsx" TargetMode="External"/><Relationship Id="rId1" Type="http://schemas.openxmlformats.org/officeDocument/2006/relationships/externalLinkPath" Target="Technology/Software/Netflix.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eva%20Systems.xlsx" TargetMode="External"/><Relationship Id="rId1" Type="http://schemas.openxmlformats.org/officeDocument/2006/relationships/externalLinkPath" Target="Technology/Software/Veeva%20Systems.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bina/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bina/Documents/financial-modeling/Technology/Software/Intuit.xlsx" TargetMode="External"/><Relationship Id="rId1" Type="http://schemas.openxmlformats.org/officeDocument/2006/relationships/externalLinkPath" Target="Technology/Software/Intuit.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bina/Documents/financial-modeling/To%20Be%20Modeled/ANSYS.xlsx" TargetMode="External"/><Relationship Id="rId1" Type="http://schemas.openxmlformats.org/officeDocument/2006/relationships/externalLinkPath" Target="To%20Be%20Modeled/ANSYS.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bina/Documents/financial-modeling/To%20Be%20Modeled/SAP.xlsx" TargetMode="External"/><Relationship Id="rId1" Type="http://schemas.openxmlformats.org/officeDocument/2006/relationships/externalLinkPath" Target="To%20Be%20Modeled/SAP.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ocuments/financial-modeling/Technology/Software/Tyler%20Technologies.xlsx" TargetMode="External"/><Relationship Id="rId1" Type="http://schemas.openxmlformats.org/officeDocument/2006/relationships/externalLinkPath" Target="Technology/Software/Tyler%20Technologies.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ocuments/financial-modeling/Technology/Software/ZoomInfo.xlsx" TargetMode="External"/><Relationship Id="rId1" Type="http://schemas.openxmlformats.org/officeDocument/2006/relationships/externalLinkPath" Target="Technology/Software/ZoomInfo.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bina/Documents/financial-modeling/Technology/Software/The%20Trade%20Desk.xlsx" TargetMode="External"/><Relationship Id="rId1" Type="http://schemas.openxmlformats.org/officeDocument/2006/relationships/externalLinkPath" Target="Technology/Software/The%20Trade%20Desk.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azon.xlsx" TargetMode="External"/><Relationship Id="rId1" Type="http://schemas.openxmlformats.org/officeDocument/2006/relationships/externalLinkPath" Target="Technology/Software/Amazon.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bina/Documents/financial-modeling/Technology/Software/Zoom%20Video%20Communications.xlsx" TargetMode="External"/><Relationship Id="rId1" Type="http://schemas.openxmlformats.org/officeDocument/2006/relationships/externalLinkPath" Target="Technology/Software/Zoom%20Video%20Communications.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bina/Documents/financial-modeling/Technology/Software/Salesforce.xlsx" TargetMode="External"/><Relationship Id="rId1" Type="http://schemas.openxmlformats.org/officeDocument/2006/relationships/externalLinkPath" Target="Technology/Software/Salesforce.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bina/Documents/financial-modeling/Technology/Software/DigitalOcean.xlsx" TargetMode="External"/><Relationship Id="rId1" Type="http://schemas.openxmlformats.org/officeDocument/2006/relationships/externalLinkPath" Target="Technology/Software/DigitalOcean.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bina/Documents/financial-modeling/Technology/Software/Workday.xlsx" TargetMode="External"/><Relationship Id="rId1" Type="http://schemas.openxmlformats.org/officeDocument/2006/relationships/externalLinkPath" Target="Technology/Software/Workday.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bina/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bina/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bina/Documents/financial-modeling/Technology/Software/Bill.xlsx" TargetMode="External"/><Relationship Id="rId1" Type="http://schemas.openxmlformats.org/officeDocument/2006/relationships/externalLinkPath" Target="Technology/Software/Bill.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bina/Documents/financial-modeling/Technology/Software/Splunk.xlsx" TargetMode="External"/><Relationship Id="rId1" Type="http://schemas.openxmlformats.org/officeDocument/2006/relationships/externalLinkPath" Target="Technology/Software/Splunk.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bina/Documents/financial-modeling/Technology/Software/Hubspot.xlsx" TargetMode="External"/><Relationship Id="rId1" Type="http://schemas.openxmlformats.org/officeDocument/2006/relationships/externalLinkPath" Target="Technology/Software/Hubspot.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bina/Documents/financial-modeling/Technology/Software/Atlassian.xlsx" TargetMode="External"/><Relationship Id="rId1" Type="http://schemas.openxmlformats.org/officeDocument/2006/relationships/externalLinkPath" Target="Technology/Software/Atlassian.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bina/Documents/financial-modeling/Technology/Software/Cloudflare.xlsx" TargetMode="External"/><Relationship Id="rId1" Type="http://schemas.openxmlformats.org/officeDocument/2006/relationships/externalLinkPath" Target="Technology/Software/Cloudflare.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bina/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bina/Documents/financial-modeling/Technology/Software/Okta.xlsx" TargetMode="External"/><Relationship Id="rId1" Type="http://schemas.openxmlformats.org/officeDocument/2006/relationships/externalLinkPath" Target="Technology/Software/Okta.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bina/Documents/financial-modeling/Technology/Software/Duolingo.xlsx" TargetMode="External"/><Relationship Id="rId1" Type="http://schemas.openxmlformats.org/officeDocument/2006/relationships/externalLinkPath" Target="Technology/Software/Duolingo.xlsx"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bina/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bina/Documents/financial-modeling/Technology/Software/Braze.xlsx" TargetMode="External"/><Relationship Id="rId1" Type="http://schemas.openxmlformats.org/officeDocument/2006/relationships/externalLinkPath" Target="Technology/Software/Braze.xlsx"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bina/Documents/financial-modeling/Technology/Software/Elastic%20N.V.xlsx" TargetMode="External"/><Relationship Id="rId1" Type="http://schemas.openxmlformats.org/officeDocument/2006/relationships/externalLinkPath" Target="Technology/Software/Elastic%20N.V.xlsx" TargetMode="External"/></Relationships>
</file>

<file path=xl/externalLinks/_rels/externalLink73.xml.rels><?xml version="1.0" encoding="UTF-8" standalone="yes"?>
<Relationships xmlns="http://schemas.openxmlformats.org/package/2006/relationships"><Relationship Id="rId2" Type="http://schemas.openxmlformats.org/officeDocument/2006/relationships/externalLinkPath" Target="/Users/bina/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74.xml.rels><?xml version="1.0" encoding="UTF-8" standalone="yes"?>
<Relationships xmlns="http://schemas.openxmlformats.org/package/2006/relationships"><Relationship Id="rId2" Type="http://schemas.openxmlformats.org/officeDocument/2006/relationships/externalLinkPath" Target="/Users/bina/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75.xml.rels><?xml version="1.0" encoding="UTF-8" standalone="yes"?>
<Relationships xmlns="http://schemas.openxmlformats.org/package/2006/relationships"><Relationship Id="rId2" Type="http://schemas.openxmlformats.org/officeDocument/2006/relationships/externalLinkPath" Target="/Users/bina/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76.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77.xml.rels><?xml version="1.0" encoding="UTF-8" standalone="yes"?>
<Relationships xmlns="http://schemas.openxmlformats.org/package/2006/relationships"><Relationship Id="rId2" Type="http://schemas.openxmlformats.org/officeDocument/2006/relationships/externalLinkPath" Target="/Users/bina/Documents/financial-modeling/Technology/Software/HashiCorp.xlsx" TargetMode="External"/><Relationship Id="rId1" Type="http://schemas.openxmlformats.org/officeDocument/2006/relationships/externalLinkPath" Target="Technology/Software/HashiCorp.xlsx" TargetMode="External"/></Relationships>
</file>

<file path=xl/externalLinks/_rels/externalLink78.xml.rels><?xml version="1.0" encoding="UTF-8" standalone="yes"?>
<Relationships xmlns="http://schemas.openxmlformats.org/package/2006/relationships"><Relationship Id="rId2" Type="http://schemas.openxmlformats.org/officeDocument/2006/relationships/externalLinkPath" Target="/Users/bina/Documents/financial-modeling/Technology/Software/Samsara.xlsx" TargetMode="External"/><Relationship Id="rId1" Type="http://schemas.openxmlformats.org/officeDocument/2006/relationships/externalLinkPath" Target="Technology/Software/Samsara.xlsx" TargetMode="External"/></Relationships>
</file>

<file path=xl/externalLinks/_rels/externalLink79.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80.xml.rels><?xml version="1.0" encoding="UTF-8" standalone="yes"?>
<Relationships xmlns="http://schemas.openxmlformats.org/package/2006/relationships"><Relationship Id="rId2" Type="http://schemas.openxmlformats.org/officeDocument/2006/relationships/externalLinkPath" Target="/Users/bina/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81.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plitude.xlsx" TargetMode="External"/><Relationship Id="rId1" Type="http://schemas.openxmlformats.org/officeDocument/2006/relationships/externalLinkPath" Target="Technology/Software/Amplitude.xlsx" TargetMode="External"/></Relationships>
</file>

<file path=xl/externalLinks/_rels/externalLink82.xml.rels><?xml version="1.0" encoding="UTF-8" standalone="yes"?>
<Relationships xmlns="http://schemas.openxmlformats.org/package/2006/relationships"><Relationship Id="rId2" Type="http://schemas.openxmlformats.org/officeDocument/2006/relationships/externalLinkPath" Target="/Users/bina/Documents/financial-modeling/Technology/Software/Toast.xlsx" TargetMode="External"/><Relationship Id="rId1" Type="http://schemas.openxmlformats.org/officeDocument/2006/relationships/externalLinkPath" Target="Technology/Software/Toast.xlsx" TargetMode="External"/></Relationships>
</file>

<file path=xl/externalLinks/_rels/externalLink83.xml.rels><?xml version="1.0" encoding="UTF-8" standalone="yes"?>
<Relationships xmlns="http://schemas.openxmlformats.org/package/2006/relationships"><Relationship Id="rId2" Type="http://schemas.openxmlformats.org/officeDocument/2006/relationships/externalLinkPath" Target="/Users/bina/Documents/financial-modeling/Consumer/AutoZone.xlsx" TargetMode="External"/><Relationship Id="rId1" Type="http://schemas.openxmlformats.org/officeDocument/2006/relationships/externalLinkPath" Target="Consumer/AutoZone.xlsx" TargetMode="External"/></Relationships>
</file>

<file path=xl/externalLinks/_rels/externalLink84.xml.rels><?xml version="1.0" encoding="UTF-8" standalone="yes"?>
<Relationships xmlns="http://schemas.openxmlformats.org/package/2006/relationships"><Relationship Id="rId2" Type="http://schemas.openxmlformats.org/officeDocument/2006/relationships/externalLinkPath" Target="/Users/bina/Documents/financial-modeling/Consumer/O'Reilly%20Automotive.xlsx" TargetMode="External"/><Relationship Id="rId1" Type="http://schemas.openxmlformats.org/officeDocument/2006/relationships/externalLinkPath" Target="Consumer/O'Reilly%20Automotive.xlsx" TargetMode="External"/></Relationships>
</file>

<file path=xl/externalLinks/_rels/externalLink85.xml.rels><?xml version="1.0" encoding="UTF-8" standalone="yes"?>
<Relationships xmlns="http://schemas.openxmlformats.org/package/2006/relationships"><Relationship Id="rId2" Type="http://schemas.openxmlformats.org/officeDocument/2006/relationships/externalLinkPath" Target="/Users/bina/Documents/financial-modeling/Consumer/Ulta%20Beauty.xlsx" TargetMode="External"/><Relationship Id="rId1" Type="http://schemas.openxmlformats.org/officeDocument/2006/relationships/externalLinkPath" Target="Consumer/Ulta%20Beauty.xlsx" TargetMode="External"/></Relationships>
</file>

<file path=xl/externalLinks/_rels/externalLink86.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87.xml.rels><?xml version="1.0" encoding="UTF-8" standalone="yes"?>
<Relationships xmlns="http://schemas.openxmlformats.org/package/2006/relationships"><Relationship Id="rId2" Type="http://schemas.openxmlformats.org/officeDocument/2006/relationships/externalLinkPath" Target="/Users/bina/Documents/financial-modeling/Consumer/Lululemon.xlsx" TargetMode="External"/><Relationship Id="rId1" Type="http://schemas.openxmlformats.org/officeDocument/2006/relationships/externalLinkPath" Target="Consumer/Lululemon.xlsx" TargetMode="External"/></Relationships>
</file>

<file path=xl/externalLinks/_rels/externalLink88.xml.rels><?xml version="1.0" encoding="UTF-8" standalone="yes"?>
<Relationships xmlns="http://schemas.openxmlformats.org/package/2006/relationships"><Relationship Id="rId2" Type="http://schemas.openxmlformats.org/officeDocument/2006/relationships/externalLinkPath" Target="/Users/bina/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89.xml.rels><?xml version="1.0" encoding="UTF-8" standalone="yes"?>
<Relationships xmlns="http://schemas.openxmlformats.org/package/2006/relationships"><Relationship Id="rId2" Type="http://schemas.openxmlformats.org/officeDocument/2006/relationships/externalLinkPath" Target="/Users/bina/Documents/financial-modeling/Consumer/Universal%20Music%20Group.xlsx" TargetMode="External"/><Relationship Id="rId1" Type="http://schemas.openxmlformats.org/officeDocument/2006/relationships/externalLinkPath" Target="Consumer/Universal%20Music%20Group.xlsx" TargetMode="External"/></Relationships>
</file>

<file path=xl/externalLinks/_rels/externalLink90.xml.rels><?xml version="1.0" encoding="UTF-8" standalone="yes"?>
<Relationships xmlns="http://schemas.openxmlformats.org/package/2006/relationships"><Relationship Id="rId2" Type="http://schemas.openxmlformats.org/officeDocument/2006/relationships/externalLinkPath" Target="/Users/bina/Documents/financial-modeling/Consumer/Starbucks.xlsx" TargetMode="External"/><Relationship Id="rId1" Type="http://schemas.openxmlformats.org/officeDocument/2006/relationships/externalLinkPath" Target="Consumer/Starbucks.xlsx" TargetMode="External"/></Relationships>
</file>

<file path=xl/externalLinks/_rels/externalLink91.xml.rels><?xml version="1.0" encoding="UTF-8" standalone="yes"?>
<Relationships xmlns="http://schemas.openxmlformats.org/package/2006/relationships"><Relationship Id="rId2" Type="http://schemas.openxmlformats.org/officeDocument/2006/relationships/externalLinkPath" Target="/Users/bina/Documents/financial-modeling/Consumer/Hershey's.xlsx" TargetMode="External"/><Relationship Id="rId1" Type="http://schemas.openxmlformats.org/officeDocument/2006/relationships/externalLinkPath" Target="Consumer/Hershey's.xlsx" TargetMode="External"/></Relationships>
</file>

<file path=xl/externalLinks/_rels/externalLink92.xml.rels><?xml version="1.0" encoding="UTF-8" standalone="yes"?>
<Relationships xmlns="http://schemas.openxmlformats.org/package/2006/relationships"><Relationship Id="rId2" Type="http://schemas.openxmlformats.org/officeDocument/2006/relationships/externalLinkPath" Target="/Users/bina/Documents/financial-modeling/Consumer/Costco%20Wholesale.xlsx" TargetMode="External"/><Relationship Id="rId1" Type="http://schemas.openxmlformats.org/officeDocument/2006/relationships/externalLinkPath" Target="Consumer/Costco%20Wholesale.xlsx" TargetMode="External"/></Relationships>
</file>

<file path=xl/externalLinks/_rels/externalLink93.xml.rels><?xml version="1.0" encoding="UTF-8" standalone="yes"?>
<Relationships xmlns="http://schemas.openxmlformats.org/package/2006/relationships"><Relationship Id="rId2" Type="http://schemas.openxmlformats.org/officeDocument/2006/relationships/externalLinkPath" Target="/Users/bina/Documents/financial-modeling/Consumer/Crocs.xlsx" TargetMode="External"/><Relationship Id="rId1" Type="http://schemas.openxmlformats.org/officeDocument/2006/relationships/externalLinkPath" Target="Consumer/Crocs.xlsx" TargetMode="External"/></Relationships>
</file>

<file path=xl/externalLinks/_rels/externalLink94.xml.rels><?xml version="1.0" encoding="UTF-8" standalone="yes"?>
<Relationships xmlns="http://schemas.openxmlformats.org/package/2006/relationships"><Relationship Id="rId2" Type="http://schemas.openxmlformats.org/officeDocument/2006/relationships/externalLinkPath" Target="/Users/bina/Documents/financial-modeling/Consumer/TJX%20Companies.xlsx" TargetMode="External"/><Relationship Id="rId1" Type="http://schemas.openxmlformats.org/officeDocument/2006/relationships/externalLinkPath" Target="Consumer/TJX%20Companies.xlsx" TargetMode="External"/></Relationships>
</file>

<file path=xl/externalLinks/_rels/externalLink95.xml.rels><?xml version="1.0" encoding="UTF-8" standalone="yes"?>
<Relationships xmlns="http://schemas.openxmlformats.org/package/2006/relationships"><Relationship Id="rId2" Type="http://schemas.openxmlformats.org/officeDocument/2006/relationships/externalLinkPath" Target="/Users/bina/Documents/financial-modeling/Consumer/McDonalds.xlsx" TargetMode="External"/><Relationship Id="rId1" Type="http://schemas.openxmlformats.org/officeDocument/2006/relationships/externalLinkPath" Target="Consumer/McDonalds.xlsx" TargetMode="External"/></Relationships>
</file>

<file path=xl/externalLinks/_rels/externalLink96.xml.rels><?xml version="1.0" encoding="UTF-8" standalone="yes"?>
<Relationships xmlns="http://schemas.openxmlformats.org/package/2006/relationships"><Relationship Id="rId2" Type="http://schemas.openxmlformats.org/officeDocument/2006/relationships/externalLinkPath" Target="/Users/bina/Documents/financial-modeling/Consumer/Estee%20Lauder.xlsx" TargetMode="External"/><Relationship Id="rId1" Type="http://schemas.openxmlformats.org/officeDocument/2006/relationships/externalLinkPath" Target="Consumer/Estee%20Lauder.xlsx" TargetMode="External"/></Relationships>
</file>

<file path=xl/externalLinks/_rels/externalLink97.xml.rels><?xml version="1.0" encoding="UTF-8" standalone="yes"?>
<Relationships xmlns="http://schemas.openxmlformats.org/package/2006/relationships"><Relationship Id="rId2" Type="http://schemas.openxmlformats.org/officeDocument/2006/relationships/externalLinkPath" Target="/Users/bina/Documents/financial-modeling/Consumer/Nike.xlsx" TargetMode="External"/><Relationship Id="rId1" Type="http://schemas.openxmlformats.org/officeDocument/2006/relationships/externalLinkPath" Target="Consumer/Nike.xlsx" TargetMode="External"/></Relationships>
</file>

<file path=xl/externalLinks/_rels/externalLink98.xml.rels><?xml version="1.0" encoding="UTF-8" standalone="yes"?>
<Relationships xmlns="http://schemas.openxmlformats.org/package/2006/relationships"><Relationship Id="rId2" Type="http://schemas.openxmlformats.org/officeDocument/2006/relationships/externalLinkPath" Target="/Users/bina/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99.xml.rels><?xml version="1.0" encoding="UTF-8" standalone="yes"?>
<Relationships xmlns="http://schemas.openxmlformats.org/package/2006/relationships"><Relationship Id="rId2" Type="http://schemas.openxmlformats.org/officeDocument/2006/relationships/externalLinkPath" Target="/Users/bina/Documents/financial-modeling/Consumer/Ferrari.xlsx" TargetMode="External"/><Relationship Id="rId1" Type="http://schemas.openxmlformats.org/officeDocument/2006/relationships/externalLinkPath" Target="Consumer/Ferrari.xlsx" TargetMode="External"/></Relationships>
</file>

<file path=xl/externalLinks/_rels/externalLink100.xml.rels><?xml version="1.0" encoding="UTF-8" standalone="yes"?>
<Relationships xmlns="http://schemas.openxmlformats.org/package/2006/relationships"><Relationship Id="rId2" Type="http://schemas.openxmlformats.org/officeDocument/2006/relationships/externalLinkPath" Target="/Users/bina/Documents/financial-modeling/Consumer/L'Oreal.xlsx" TargetMode="External"/><Relationship Id="rId1" Type="http://schemas.openxmlformats.org/officeDocument/2006/relationships/externalLinkPath" Target="Consumer/L'Oreal.xlsx" TargetMode="External"/></Relationships>
</file>

<file path=xl/externalLinks/_rels/externalLink101.xml.rels><?xml version="1.0" encoding="UTF-8" standalone="yes"?>
<Relationships xmlns="http://schemas.openxmlformats.org/package/2006/relationships"><Relationship Id="rId2" Type="http://schemas.openxmlformats.org/officeDocument/2006/relationships/externalLinkPath" Target="/Users/bina/Documents/financial-modeling/Consumer/Proctor%20&amp;%20Gamble.xlsx" TargetMode="External"/><Relationship Id="rId1" Type="http://schemas.openxmlformats.org/officeDocument/2006/relationships/externalLinkPath" Target="Consumer/Proctor%20&amp;%20Gamble.xlsx" TargetMode="External"/></Relationships>
</file>

<file path=xl/externalLinks/_rels/externalLink102.xml.rels><?xml version="1.0" encoding="UTF-8" standalone="yes"?>
<Relationships xmlns="http://schemas.openxmlformats.org/package/2006/relationships"><Relationship Id="rId2" Type="http://schemas.openxmlformats.org/officeDocument/2006/relationships/externalLinkPath" Target="/Users/bina/Documents/financial-modeling/Consumer/Monster%20Beverage%20Corporation.xlsx" TargetMode="External"/><Relationship Id="rId1" Type="http://schemas.openxmlformats.org/officeDocument/2006/relationships/externalLinkPath" Target="Consumer/Monster%20Beverage%20Corporation.xlsx" TargetMode="External"/></Relationships>
</file>

<file path=xl/externalLinks/_rels/externalLink103.xml.rels><?xml version="1.0" encoding="UTF-8" standalone="yes"?>
<Relationships xmlns="http://schemas.openxmlformats.org/package/2006/relationships"><Relationship Id="rId2" Type="http://schemas.openxmlformats.org/officeDocument/2006/relationships/externalLinkPath" Target="/Users/bina/Documents/financial-modeling/Consumer/Kering.xlsx" TargetMode="External"/><Relationship Id="rId1" Type="http://schemas.openxmlformats.org/officeDocument/2006/relationships/externalLinkPath" Target="Consumer/Kering.xlsx" TargetMode="External"/></Relationships>
</file>

<file path=xl/externalLinks/_rels/externalLink104.xml.rels><?xml version="1.0" encoding="UTF-8" standalone="yes"?>
<Relationships xmlns="http://schemas.openxmlformats.org/package/2006/relationships"><Relationship Id="rId2" Type="http://schemas.openxmlformats.org/officeDocument/2006/relationships/externalLinkPath" Target="/Users/bina/Documents/financial-modeling/Consumer/Tapestry.xlsx" TargetMode="External"/><Relationship Id="rId1" Type="http://schemas.openxmlformats.org/officeDocument/2006/relationships/externalLinkPath" Target="Consumer/Tapestry.xlsx" TargetMode="External"/></Relationships>
</file>

<file path=xl/externalLinks/_rels/externalLink105.xml.rels><?xml version="1.0" encoding="UTF-8" standalone="yes"?>
<Relationships xmlns="http://schemas.openxmlformats.org/package/2006/relationships"><Relationship Id="rId2" Type="http://schemas.openxmlformats.org/officeDocument/2006/relationships/externalLinkPath" Target="/Users/bina/Documents/financial-modeling/Consumer/PepsiCo.xlsx" TargetMode="External"/><Relationship Id="rId1" Type="http://schemas.openxmlformats.org/officeDocument/2006/relationships/externalLinkPath" Target="Consumer/PepsiCo.xlsx" TargetMode="External"/></Relationships>
</file>

<file path=xl/externalLinks/_rels/externalLink106.xml.rels><?xml version="1.0" encoding="UTF-8" standalone="yes"?>
<Relationships xmlns="http://schemas.openxmlformats.org/package/2006/relationships"><Relationship Id="rId2" Type="http://schemas.openxmlformats.org/officeDocument/2006/relationships/externalLinkPath" Target="/Users/bina/Documents/financial-modeling/Consumer/Moncler.xlsx" TargetMode="External"/><Relationship Id="rId1" Type="http://schemas.openxmlformats.org/officeDocument/2006/relationships/externalLinkPath" Target="Consumer/Moncler.xlsx" TargetMode="External"/></Relationships>
</file>

<file path=xl/externalLinks/_rels/externalLink107.xml.rels><?xml version="1.0" encoding="UTF-8" standalone="yes"?>
<Relationships xmlns="http://schemas.openxmlformats.org/package/2006/relationships"><Relationship Id="rId2" Type="http://schemas.openxmlformats.org/officeDocument/2006/relationships/externalLinkPath" Target="/Users/bina/Documents/financial-modeling/Consumer/Chipotle%20Mexican%20Grill.xlsx" TargetMode="External"/><Relationship Id="rId1" Type="http://schemas.openxmlformats.org/officeDocument/2006/relationships/externalLinkPath" Target="Consumer/Chipotle%20Mexican%20Grill.xlsx" TargetMode="External"/></Relationships>
</file>

<file path=xl/externalLinks/_rels/externalLink108.xml.rels><?xml version="1.0" encoding="UTF-8" standalone="yes"?>
<Relationships xmlns="http://schemas.openxmlformats.org/package/2006/relationships"><Relationship Id="rId2" Type="http://schemas.openxmlformats.org/officeDocument/2006/relationships/externalLinkPath" Target="/Users/bina/Documents/financial-modeling/Consumer/Texas%20Roadhouse.xlsx" TargetMode="External"/><Relationship Id="rId1" Type="http://schemas.openxmlformats.org/officeDocument/2006/relationships/externalLinkPath" Target="Consumer/Texas%20Roadhouse.xlsx" TargetMode="External"/></Relationships>
</file>

<file path=xl/externalLinks/_rels/externalLink109.xml.rels><?xml version="1.0" encoding="UTF-8" standalone="yes"?>
<Relationships xmlns="http://schemas.openxmlformats.org/package/2006/relationships"><Relationship Id="rId2" Type="http://schemas.openxmlformats.org/officeDocument/2006/relationships/externalLinkPath" Target="/Users/bina/Documents/financial-modeling/Consumer/Burberry.xlsx" TargetMode="External"/><Relationship Id="rId1" Type="http://schemas.openxmlformats.org/officeDocument/2006/relationships/externalLinkPath" Target="Consumer/Burberry.xlsx" TargetMode="External"/></Relationships>
</file>

<file path=xl/externalLinks/_rels/externalLink110.xml.rels><?xml version="1.0" encoding="UTF-8" standalone="yes"?>
<Relationships xmlns="http://schemas.openxmlformats.org/package/2006/relationships"><Relationship Id="rId2" Type="http://schemas.openxmlformats.org/officeDocument/2006/relationships/externalLinkPath" Target="/Users/bina/Documents/financial-modeling/Consumer/Coca%20Cola.xlsx" TargetMode="External"/><Relationship Id="rId1" Type="http://schemas.openxmlformats.org/officeDocument/2006/relationships/externalLinkPath" Target="Consumer/Coca%20Cola.xlsx" TargetMode="External"/></Relationships>
</file>

<file path=xl/externalLinks/_rels/externalLink111.xml.rels><?xml version="1.0" encoding="UTF-8" standalone="yes"?>
<Relationships xmlns="http://schemas.openxmlformats.org/package/2006/relationships"><Relationship Id="rId2" Type="http://schemas.openxmlformats.org/officeDocument/2006/relationships/externalLinkPath" Target="/Users/bina/Documents/financial-modeling/Consumer/Warner%20Music%20Group.xlsx" TargetMode="External"/><Relationship Id="rId1" Type="http://schemas.openxmlformats.org/officeDocument/2006/relationships/externalLinkPath" Target="Consumer/Warner%20Music%20Group.xlsx" TargetMode="External"/></Relationships>
</file>

<file path=xl/externalLinks/_rels/externalLink112.xml.rels><?xml version="1.0" encoding="UTF-8" standalone="yes"?>
<Relationships xmlns="http://schemas.openxmlformats.org/package/2006/relationships"><Relationship Id="rId2" Type="http://schemas.openxmlformats.org/officeDocument/2006/relationships/externalLinkPath" Target="/Users/bina/Documents/financial-modeling/Consumer/Walmart.xlsx" TargetMode="External"/><Relationship Id="rId1" Type="http://schemas.openxmlformats.org/officeDocument/2006/relationships/externalLinkPath" Target="Consumer/Walmart.xlsx" TargetMode="External"/></Relationships>
</file>

<file path=xl/externalLinks/_rels/externalLink113.xml.rels><?xml version="1.0" encoding="UTF-8" standalone="yes"?>
<Relationships xmlns="http://schemas.openxmlformats.org/package/2006/relationships"><Relationship Id="rId2" Type="http://schemas.openxmlformats.org/officeDocument/2006/relationships/externalLinkPath" Target="/Users/bina/Documents/financial-modeling/Consumer/E.l.f%20Beauty.xlsx" TargetMode="External"/><Relationship Id="rId1" Type="http://schemas.openxmlformats.org/officeDocument/2006/relationships/externalLinkPath" Target="Consumer/E.l.f%20Beauty.xlsx" TargetMode="External"/></Relationships>
</file>

<file path=xl/externalLinks/_rels/externalLink114.xml.rels><?xml version="1.0" encoding="UTF-8" standalone="yes"?>
<Relationships xmlns="http://schemas.openxmlformats.org/package/2006/relationships"><Relationship Id="rId2" Type="http://schemas.openxmlformats.org/officeDocument/2006/relationships/externalLinkPath" Target="/Users/bina/Documents/financial-modeling/Consumer/Prada.xlsx" TargetMode="External"/><Relationship Id="rId1" Type="http://schemas.openxmlformats.org/officeDocument/2006/relationships/externalLinkPath" Target="Consumer/Prada.xlsx" TargetMode="External"/></Relationships>
</file>

<file path=xl/externalLinks/_rels/externalLink115.xml.rels><?xml version="1.0" encoding="UTF-8" standalone="yes"?>
<Relationships xmlns="http://schemas.openxmlformats.org/package/2006/relationships"><Relationship Id="rId2" Type="http://schemas.openxmlformats.org/officeDocument/2006/relationships/externalLinkPath" Target="/Users/bina/Documents/financial-modeling/Consumer/Planet%20Fitness.xlsx" TargetMode="External"/><Relationship Id="rId1" Type="http://schemas.openxmlformats.org/officeDocument/2006/relationships/externalLinkPath" Target="Consumer/Planet%20Fitness.xlsx" TargetMode="External"/></Relationships>
</file>

<file path=xl/externalLinks/_rels/externalLink116.xml.rels><?xml version="1.0" encoding="UTF-8" standalone="yes"?>
<Relationships xmlns="http://schemas.openxmlformats.org/package/2006/relationships"><Relationship Id="rId2" Type="http://schemas.openxmlformats.org/officeDocument/2006/relationships/externalLinkPath" Target="/Users/bina/Documents/financial-modeling/Consumer/Constellation%20Brands.xlsx" TargetMode="External"/><Relationship Id="rId1" Type="http://schemas.openxmlformats.org/officeDocument/2006/relationships/externalLinkPath" Target="Consumer/Constellation%20Brands.xlsx" TargetMode="External"/></Relationships>
</file>

<file path=xl/externalLinks/_rels/externalLink117.xml.rels><?xml version="1.0" encoding="UTF-8" standalone="yes"?>
<Relationships xmlns="http://schemas.openxmlformats.org/package/2006/relationships"><Relationship Id="rId2" Type="http://schemas.openxmlformats.org/officeDocument/2006/relationships/externalLinkPath" Target="/Users/bina/Documents/financial-modeling/Consumer/Richemont.xlsx" TargetMode="External"/><Relationship Id="rId1" Type="http://schemas.openxmlformats.org/officeDocument/2006/relationships/externalLinkPath" Target="Consumer/Richemont.xlsx" TargetMode="External"/></Relationships>
</file>

<file path=xl/externalLinks/_rels/externalLink118.xml.rels><?xml version="1.0" encoding="UTF-8" standalone="yes"?>
<Relationships xmlns="http://schemas.openxmlformats.org/package/2006/relationships"><Relationship Id="rId2" Type="http://schemas.openxmlformats.org/officeDocument/2006/relationships/externalLinkPath" Target="/Users/bina/Documents/financial-modeling/Consumer/Dutch%20Bros.xlsx" TargetMode="External"/><Relationship Id="rId1" Type="http://schemas.openxmlformats.org/officeDocument/2006/relationships/externalLinkPath" Target="Consumer/Dutch%20Bros.xlsx" TargetMode="External"/></Relationships>
</file>

<file path=xl/externalLinks/_rels/externalLink119.xml.rels><?xml version="1.0" encoding="UTF-8" standalone="yes"?>
<Relationships xmlns="http://schemas.openxmlformats.org/package/2006/relationships"><Relationship Id="rId2" Type="http://schemas.openxmlformats.org/officeDocument/2006/relationships/externalLinkPath" Target="/Users/bina/Documents/financial-modeling/Financial%20Services/Discover%20Financial%20Services.xlsx" TargetMode="External"/><Relationship Id="rId1" Type="http://schemas.openxmlformats.org/officeDocument/2006/relationships/externalLinkPath" Target="Financial%20Services/Discover%20Financial%20Services.xlsx" TargetMode="External"/></Relationships>
</file>

<file path=xl/externalLinks/_rels/externalLink12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American%20Express.xlsx" TargetMode="External"/><Relationship Id="rId1" Type="http://schemas.openxmlformats.org/officeDocument/2006/relationships/externalLinkPath" Target="Financial%20Services/American%20Express.xlsx" TargetMode="External"/></Relationships>
</file>

<file path=xl/externalLinks/_rels/externalLink121.xml.rels><?xml version="1.0" encoding="UTF-8" standalone="yes"?>
<Relationships xmlns="http://schemas.openxmlformats.org/package/2006/relationships"><Relationship Id="rId2" Type="http://schemas.openxmlformats.org/officeDocument/2006/relationships/externalLinkPath" Target="/Users/bina/Documents/financial-modeling/Financial%20Services/PayPal.xlsx" TargetMode="External"/><Relationship Id="rId1" Type="http://schemas.openxmlformats.org/officeDocument/2006/relationships/externalLinkPath" Target="Financial%20Services/PayPal.xlsx" TargetMode="External"/></Relationships>
</file>

<file path=xl/externalLinks/_rels/externalLink122.xml.rels><?xml version="1.0" encoding="UTF-8" standalone="yes"?>
<Relationships xmlns="http://schemas.openxmlformats.org/package/2006/relationships"><Relationship Id="rId1" Type="http://schemas.openxmlformats.org/officeDocument/2006/relationships/externalLinkPath" Target="Financial%20Services/CME%20Group.xlsx" TargetMode="External"/></Relationships>
</file>

<file path=xl/externalLinks/_rels/externalLink123.xml.rels><?xml version="1.0" encoding="UTF-8" standalone="yes"?>
<Relationships xmlns="http://schemas.openxmlformats.org/package/2006/relationships"><Relationship Id="rId2" Type="http://schemas.openxmlformats.org/officeDocument/2006/relationships/externalLinkPath" Target="/Users/bina/Documents/financial-modeling/Financial%20Services/Intercontinental%20Exchange.xlsx" TargetMode="External"/><Relationship Id="rId1" Type="http://schemas.openxmlformats.org/officeDocument/2006/relationships/externalLinkPath" Target="Financial%20Services/Intercontinental%20Exchange.xlsx" TargetMode="External"/></Relationships>
</file>

<file path=xl/externalLinks/_rels/externalLink12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Berkshire%20Hathaway.xlsx" TargetMode="External"/><Relationship Id="rId1" Type="http://schemas.openxmlformats.org/officeDocument/2006/relationships/externalLinkPath" Target="Financial%20Services/Berkshire%20Hathaway.xlsx" TargetMode="External"/></Relationships>
</file>

<file path=xl/externalLinks/_rels/externalLink125.xml.rels><?xml version="1.0" encoding="UTF-8" standalone="yes"?>
<Relationships xmlns="http://schemas.openxmlformats.org/package/2006/relationships"><Relationship Id="rId2" Type="http://schemas.openxmlformats.org/officeDocument/2006/relationships/externalLinkPath" Target="/Users/bina/Documents/financial-modeling/Financial%20Services/Nasdaq.xlsx" TargetMode="External"/><Relationship Id="rId1" Type="http://schemas.openxmlformats.org/officeDocument/2006/relationships/externalLinkPath" Target="Financial%20Services/Nasdaq.xlsx" TargetMode="External"/></Relationships>
</file>

<file path=xl/externalLinks/_rels/externalLink126.xml.rels><?xml version="1.0" encoding="UTF-8" standalone="yes"?>
<Relationships xmlns="http://schemas.openxmlformats.org/package/2006/relationships"><Relationship Id="rId2" Type="http://schemas.openxmlformats.org/officeDocument/2006/relationships/externalLinkPath" Target="/Users/bina/Documents/financial-modeling/Financial%20Services/BlackRock.xlsx" TargetMode="External"/><Relationship Id="rId1" Type="http://schemas.openxmlformats.org/officeDocument/2006/relationships/externalLinkPath" Target="Financial%20Services/BlackRock.xlsx" TargetMode="External"/></Relationships>
</file>

<file path=xl/externalLinks/_rels/externalLink127.xml.rels><?xml version="1.0" encoding="UTF-8" standalone="yes"?>
<Relationships xmlns="http://schemas.openxmlformats.org/package/2006/relationships"><Relationship Id="rId2" Type="http://schemas.openxmlformats.org/officeDocument/2006/relationships/externalLinkPath" Target="/Users/bina/Documents/financial-modeling/Financial%20Services/Visa.xlsx" TargetMode="External"/><Relationship Id="rId1" Type="http://schemas.openxmlformats.org/officeDocument/2006/relationships/externalLinkPath" Target="Financial%20Services/Visa.xlsx" TargetMode="External"/></Relationships>
</file>

<file path=xl/externalLinks/_rels/externalLink128.xml.rels><?xml version="1.0" encoding="UTF-8" standalone="yes"?>
<Relationships xmlns="http://schemas.openxmlformats.org/package/2006/relationships"><Relationship Id="rId2" Type="http://schemas.openxmlformats.org/officeDocument/2006/relationships/externalLinkPath" Target="/Users/bina/Documents/financial-modeling/Financial%20Services/FactSet%20Research%20Systems.xlsx" TargetMode="External"/><Relationship Id="rId1" Type="http://schemas.openxmlformats.org/officeDocument/2006/relationships/externalLinkPath" Target="Financial%20Services/FactSet%20Research%20Systems.xlsx" TargetMode="External"/></Relationships>
</file>

<file path=xl/externalLinks/_rels/externalLink129.xml.rels><?xml version="1.0" encoding="UTF-8" standalone="yes"?>
<Relationships xmlns="http://schemas.openxmlformats.org/package/2006/relationships"><Relationship Id="rId1" Type="http://schemas.openxmlformats.org/officeDocument/2006/relationships/externalLinkPath" Target="Financial%20Services/Fiserv.xlsx" TargetMode="External"/></Relationships>
</file>

<file path=xl/externalLinks/_rels/externalLink13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Shift4%20Payments.xlsx" TargetMode="External"/><Relationship Id="rId1" Type="http://schemas.openxmlformats.org/officeDocument/2006/relationships/externalLinkPath" Target="Financial%20Services/Shift4%20Payments.xlsx" TargetMode="External"/></Relationships>
</file>

<file path=xl/externalLinks/_rels/externalLink131.xml.rels><?xml version="1.0" encoding="UTF-8" standalone="yes"?>
<Relationships xmlns="http://schemas.openxmlformats.org/package/2006/relationships"><Relationship Id="rId2" Type="http://schemas.openxmlformats.org/officeDocument/2006/relationships/externalLinkPath" Target="/Users/bina/Documents/financial-modeling/Financial%20Services/Global%20Payments.xlsx" TargetMode="External"/><Relationship Id="rId1" Type="http://schemas.openxmlformats.org/officeDocument/2006/relationships/externalLinkPath" Target="Financial%20Services/Global%20Payments.xlsx" TargetMode="External"/></Relationships>
</file>

<file path=xl/externalLinks/_rels/externalLink132.xml.rels><?xml version="1.0" encoding="UTF-8" standalone="yes"?>
<Relationships xmlns="http://schemas.openxmlformats.org/package/2006/relationships"><Relationship Id="rId2" Type="http://schemas.openxmlformats.org/officeDocument/2006/relationships/externalLinkPath" Target="/Users/bina/Documents/financial-modeling/Financial%20Services/Fair%20Isaac%20Corporation.xlsx" TargetMode="External"/><Relationship Id="rId1" Type="http://schemas.openxmlformats.org/officeDocument/2006/relationships/externalLinkPath" Target="Financial%20Services/Fair%20Isaac%20Corporation.xlsx" TargetMode="External"/></Relationships>
</file>

<file path=xl/externalLinks/_rels/externalLink133.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astercard.xlsx" TargetMode="External"/><Relationship Id="rId1" Type="http://schemas.openxmlformats.org/officeDocument/2006/relationships/externalLinkPath" Target="Financial%20Services/Mastercard.xlsx" TargetMode="External"/></Relationships>
</file>

<file path=xl/externalLinks/_rels/externalLink134.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yen.xlsx" TargetMode="External"/><Relationship Id="rId1" Type="http://schemas.openxmlformats.org/officeDocument/2006/relationships/externalLinkPath" Target="Technology/Software/Adyen.xlsx" TargetMode="External"/></Relationships>
</file>

<file path=xl/externalLinks/_rels/externalLink135.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SCI.xlsx" TargetMode="External"/><Relationship Id="rId1" Type="http://schemas.openxmlformats.org/officeDocument/2006/relationships/externalLinkPath" Target="Financial%20Services/MSCI.xlsx" TargetMode="External"/></Relationships>
</file>

<file path=xl/externalLinks/_rels/externalLink136.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oodys.xlsx" TargetMode="External"/><Relationship Id="rId1" Type="http://schemas.openxmlformats.org/officeDocument/2006/relationships/externalLinkPath" Target="Financial%20Services/Moodys.xlsx" TargetMode="External"/></Relationships>
</file>

<file path=xl/externalLinks/_rels/externalLink137.xml.rels><?xml version="1.0" encoding="UTF-8" standalone="yes"?>
<Relationships xmlns="http://schemas.openxmlformats.org/package/2006/relationships"><Relationship Id="rId2" Type="http://schemas.openxmlformats.org/officeDocument/2006/relationships/externalLinkPath" Target="/Users/bina/Documents/financial-modeling/Financial%20Services/S&amp;P%20Global.xlsx" TargetMode="External"/><Relationship Id="rId1" Type="http://schemas.openxmlformats.org/officeDocument/2006/relationships/externalLinkPath" Target="Financial%20Services/S&amp;P%20Global.xlsx" TargetMode="External"/></Relationships>
</file>

<file path=xl/externalLinks/_rels/externalLink138.xml.rels><?xml version="1.0" encoding="UTF-8" standalone="yes"?>
<Relationships xmlns="http://schemas.openxmlformats.org/package/2006/relationships"><Relationship Id="rId2" Type="http://schemas.openxmlformats.org/officeDocument/2006/relationships/externalLinkPath" Target="/Users/bina/Documents/financial-modeling/Financial%20Services/Nu%20Holdings.xlsx" TargetMode="External"/><Relationship Id="rId1" Type="http://schemas.openxmlformats.org/officeDocument/2006/relationships/externalLinkPath" Target="Financial%20Services/Nu%20Holdings.xlsx" TargetMode="External"/></Relationships>
</file>

<file path=xl/externalLinks/_rels/externalLink139.xml.rels><?xml version="1.0" encoding="UTF-8" standalone="yes"?>
<Relationships xmlns="http://schemas.openxmlformats.org/package/2006/relationships"><Relationship Id="rId1" Type="http://schemas.openxmlformats.org/officeDocument/2006/relationships/externalLinkPath" Target="Financial%20Services/Paycom%20Software.xlsx" TargetMode="External"/></Relationships>
</file>

<file path=xl/externalLinks/_rels/externalLink140.xml.rels><?xml version="1.0" encoding="UTF-8" standalone="yes"?>
<Relationships xmlns="http://schemas.openxmlformats.org/package/2006/relationships"><Relationship Id="rId1" Type="http://schemas.openxmlformats.org/officeDocument/2006/relationships/externalLinkPath" Target="Financial%20Services/Paylocity.xlsx" TargetMode="External"/></Relationships>
</file>

<file path=xl/externalLinks/_rels/externalLink141.xml.rels><?xml version="1.0" encoding="UTF-8" standalone="yes"?>
<Relationships xmlns="http://schemas.openxmlformats.org/package/2006/relationships"><Relationship Id="rId1" Type="http://schemas.openxmlformats.org/officeDocument/2006/relationships/externalLinkPath" Target="Healthcare/AbbVie.xlsx" TargetMode="External"/></Relationships>
</file>

<file path=xl/externalLinks/_rels/externalLink142.xml.rels><?xml version="1.0" encoding="UTF-8" standalone="yes"?>
<Relationships xmlns="http://schemas.openxmlformats.org/package/2006/relationships"><Relationship Id="rId2" Type="http://schemas.openxmlformats.org/officeDocument/2006/relationships/externalLinkPath" Target="/Users/bina/Documents/financial-modeling/Healthcare/United%20Healthcare.xlsx" TargetMode="External"/><Relationship Id="rId1" Type="http://schemas.openxmlformats.org/officeDocument/2006/relationships/externalLinkPath" Target="Healthcare/United%20Healthcare.xlsx" TargetMode="External"/></Relationships>
</file>

<file path=xl/externalLinks/_rels/externalLink143.xml.rels><?xml version="1.0" encoding="UTF-8" standalone="yes"?>
<Relationships xmlns="http://schemas.openxmlformats.org/package/2006/relationships"><Relationship Id="rId1" Type="http://schemas.openxmlformats.org/officeDocument/2006/relationships/externalLinkPath" Target="Healthcare/Pfizer.xlsx" TargetMode="External"/></Relationships>
</file>

<file path=xl/externalLinks/_rels/externalLink144.xml.rels><?xml version="1.0" encoding="UTF-8" standalone="yes"?>
<Relationships xmlns="http://schemas.openxmlformats.org/package/2006/relationships"><Relationship Id="rId1" Type="http://schemas.openxmlformats.org/officeDocument/2006/relationships/externalLinkPath" Target="Healthcare/Merck%20&amp;%20Co.xlsx" TargetMode="External"/></Relationships>
</file>

<file path=xl/externalLinks/_rels/externalLink145.xml.rels><?xml version="1.0" encoding="UTF-8" standalone="yes"?>
<Relationships xmlns="http://schemas.openxmlformats.org/package/2006/relationships"><Relationship Id="rId2" Type="http://schemas.openxmlformats.org/officeDocument/2006/relationships/externalLinkPath" Target="/Users/bina/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_rels/externalLink146.xml.rels><?xml version="1.0" encoding="UTF-8" standalone="yes"?>
<Relationships xmlns="http://schemas.openxmlformats.org/package/2006/relationships"><Relationship Id="rId2" Type="http://schemas.openxmlformats.org/officeDocument/2006/relationships/externalLinkPath" Target="/Users/bina/Documents/financial-modeling/Healthcare/Medtronic.xlsx" TargetMode="External"/><Relationship Id="rId1" Type="http://schemas.openxmlformats.org/officeDocument/2006/relationships/externalLinkPath" Target="Healthcare/Medtronic.xlsx" TargetMode="External"/></Relationships>
</file>

<file path=xl/externalLinks/_rels/externalLink147.xml.rels><?xml version="1.0" encoding="UTF-8" standalone="yes"?>
<Relationships xmlns="http://schemas.openxmlformats.org/package/2006/relationships"><Relationship Id="rId2" Type="http://schemas.openxmlformats.org/officeDocument/2006/relationships/externalLinkPath" Target="/Users/bina/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148.xml.rels><?xml version="1.0" encoding="UTF-8" standalone="yes"?>
<Relationships xmlns="http://schemas.openxmlformats.org/package/2006/relationships"><Relationship Id="rId1" Type="http://schemas.openxmlformats.org/officeDocument/2006/relationships/externalLinkPath" Target="Healthcare/Abbott%20Laboratories.xlsx" TargetMode="External"/></Relationships>
</file>

<file path=xl/externalLinks/_rels/externalLink149.xml.rels><?xml version="1.0" encoding="UTF-8" standalone="yes"?>
<Relationships xmlns="http://schemas.openxmlformats.org/package/2006/relationships"><Relationship Id="rId2" Type="http://schemas.openxmlformats.org/officeDocument/2006/relationships/externalLinkPath" Target="/Users/bina/Documents/financial-modeling/Healthcare/Danaher.xlsx" TargetMode="External"/><Relationship Id="rId1" Type="http://schemas.openxmlformats.org/officeDocument/2006/relationships/externalLinkPath" Target="Healthcare/Danaher.xlsx" TargetMode="External"/></Relationships>
</file>

<file path=xl/externalLinks/_rels/externalLink150.xml.rels><?xml version="1.0" encoding="UTF-8" standalone="yes"?>
<Relationships xmlns="http://schemas.openxmlformats.org/package/2006/relationships"><Relationship Id="rId1" Type="http://schemas.openxmlformats.org/officeDocument/2006/relationships/externalLinkPath" Target="Healthcare/Lantheus%20Holdings.xlsx" TargetMode="External"/></Relationships>
</file>

<file path=xl/externalLinks/_rels/externalLink151.xml.rels><?xml version="1.0" encoding="UTF-8" standalone="yes"?>
<Relationships xmlns="http://schemas.openxmlformats.org/package/2006/relationships"><Relationship Id="rId2" Type="http://schemas.openxmlformats.org/officeDocument/2006/relationships/externalLinkPath" Target="/Users/bina/Documents/financial-modeling/Healthcare/Thermo%20Fisher%20Scientific.xlsx" TargetMode="External"/><Relationship Id="rId1" Type="http://schemas.openxmlformats.org/officeDocument/2006/relationships/externalLinkPath" Target="Healthcare/Thermo%20Fisher%20Scientific.xlsx" TargetMode="External"/></Relationships>
</file>

<file path=xl/externalLinks/_rels/externalLink152.xml.rels><?xml version="1.0" encoding="UTF-8" standalone="yes"?>
<Relationships xmlns="http://schemas.openxmlformats.org/package/2006/relationships"><Relationship Id="rId2" Type="http://schemas.openxmlformats.org/officeDocument/2006/relationships/externalLinkPath" Target="/Users/bina/Documents/financial-modeling/Healthcare/Eli%20Lilly.xlsx" TargetMode="External"/><Relationship Id="rId1" Type="http://schemas.openxmlformats.org/officeDocument/2006/relationships/externalLinkPath" Target="Healthcare/Eli%20Lilly.xlsx" TargetMode="External"/></Relationships>
</file>

<file path=xl/externalLinks/_rels/externalLink153.xml.rels><?xml version="1.0" encoding="UTF-8" standalone="yes"?>
<Relationships xmlns="http://schemas.openxmlformats.org/package/2006/relationships"><Relationship Id="rId1" Type="http://schemas.openxmlformats.org/officeDocument/2006/relationships/externalLinkPath" Target="Healthcare/Progyny.xlsx" TargetMode="External"/></Relationships>
</file>

<file path=xl/externalLinks/_rels/externalLink154.xml.rels><?xml version="1.0" encoding="UTF-8" standalone="yes"?>
<Relationships xmlns="http://schemas.openxmlformats.org/package/2006/relationships"><Relationship Id="rId1" Type="http://schemas.openxmlformats.org/officeDocument/2006/relationships/externalLinkPath" Target="Healthcare/Zoetis.xlsx" TargetMode="External"/></Relationships>
</file>

<file path=xl/externalLinks/_rels/externalLink155.xml.rels><?xml version="1.0" encoding="UTF-8" standalone="yes"?>
<Relationships xmlns="http://schemas.openxmlformats.org/package/2006/relationships"><Relationship Id="rId2" Type="http://schemas.openxmlformats.org/officeDocument/2006/relationships/externalLinkPath" Target="/Users/bina/Documents/financial-modeling/Healthcare/Stryker.xlsx" TargetMode="External"/><Relationship Id="rId1" Type="http://schemas.openxmlformats.org/officeDocument/2006/relationships/externalLinkPath" Target="Healthcare/Stryker.xlsx" TargetMode="External"/></Relationships>
</file>

<file path=xl/externalLinks/_rels/externalLink156.xml.rels><?xml version="1.0" encoding="UTF-8" standalone="yes"?>
<Relationships xmlns="http://schemas.openxmlformats.org/package/2006/relationships"><Relationship Id="rId1" Type="http://schemas.openxmlformats.org/officeDocument/2006/relationships/externalLinkPath" Target="Healthcare/Intuitive%20Surgical.xlsx" TargetMode="External"/></Relationships>
</file>

<file path=xl/externalLinks/_rels/externalLink157.xml.rels><?xml version="1.0" encoding="UTF-8" standalone="yes"?>
<Relationships xmlns="http://schemas.openxmlformats.org/package/2006/relationships"><Relationship Id="rId2" Type="http://schemas.openxmlformats.org/officeDocument/2006/relationships/externalLinkPath" Target="/Users/bina/Documents/financial-modeling/Healthcare/Dexcom.xlsx" TargetMode="External"/><Relationship Id="rId1" Type="http://schemas.openxmlformats.org/officeDocument/2006/relationships/externalLinkPath" Target="Healthcare/Dexcom.xlsx" TargetMode="External"/></Relationships>
</file>

<file path=xl/externalLinks/_rels/externalLink158.xml.rels><?xml version="1.0" encoding="UTF-8" standalone="yes"?>
<Relationships xmlns="http://schemas.openxmlformats.org/package/2006/relationships"><Relationship Id="rId2" Type="http://schemas.openxmlformats.org/officeDocument/2006/relationships/externalLinkPath" Target="/Users/bina/Documents/financial-modeling/Industrials/Caterpillar.xlsx" TargetMode="External"/><Relationship Id="rId1" Type="http://schemas.openxmlformats.org/officeDocument/2006/relationships/externalLinkPath" Target="Industrials/Caterpillar.xlsx" TargetMode="External"/></Relationships>
</file>

<file path=xl/externalLinks/_rels/externalLink159.xml.rels><?xml version="1.0" encoding="UTF-8" standalone="yes"?>
<Relationships xmlns="http://schemas.openxmlformats.org/package/2006/relationships"><Relationship Id="rId2" Type="http://schemas.openxmlformats.org/officeDocument/2006/relationships/externalLinkPath" Target="/Users/bina/Documents/financial-modeling/Industrials/Raytheon%20Technologies.xlsx" TargetMode="External"/><Relationship Id="rId1" Type="http://schemas.openxmlformats.org/officeDocument/2006/relationships/externalLinkPath" Target="Industrials/Raytheon%20Technologies.xlsx" TargetMode="External"/></Relationships>
</file>

<file path=xl/externalLinks/_rels/externalLink160.xml.rels><?xml version="1.0" encoding="UTF-8" standalone="yes"?>
<Relationships xmlns="http://schemas.openxmlformats.org/package/2006/relationships"><Relationship Id="rId2" Type="http://schemas.openxmlformats.org/officeDocument/2006/relationships/externalLinkPath" Target="/Users/bina/Documents/financial-modeling/Industrials/Republic%20Services.xlsx" TargetMode="External"/><Relationship Id="rId1" Type="http://schemas.openxmlformats.org/officeDocument/2006/relationships/externalLinkPath" Target="Industrials/Republic%20Services.xlsx" TargetMode="External"/></Relationships>
</file>

<file path=xl/externalLinks/_rels/externalLink161.xml.rels><?xml version="1.0" encoding="UTF-8" standalone="yes"?>
<Relationships xmlns="http://schemas.openxmlformats.org/package/2006/relationships"><Relationship Id="rId2" Type="http://schemas.openxmlformats.org/officeDocument/2006/relationships/externalLinkPath" Target="/Users/bina/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162.xml.rels><?xml version="1.0" encoding="UTF-8" standalone="yes"?>
<Relationships xmlns="http://schemas.openxmlformats.org/package/2006/relationships"><Relationship Id="rId2" Type="http://schemas.openxmlformats.org/officeDocument/2006/relationships/externalLinkPath" Target="/Users/bina/Documents/financial-modeling/Industrials/MP%20Materials.xlsx" TargetMode="External"/><Relationship Id="rId1" Type="http://schemas.openxmlformats.org/officeDocument/2006/relationships/externalLinkPath" Target="Industrials/MP%20Materials.xlsx" TargetMode="External"/></Relationships>
</file>

<file path=xl/externalLinks/_rels/externalLink163.xml.rels><?xml version="1.0" encoding="UTF-8" standalone="yes"?>
<Relationships xmlns="http://schemas.openxmlformats.org/package/2006/relationships"><Relationship Id="rId2" Type="http://schemas.openxmlformats.org/officeDocument/2006/relationships/externalLinkPath" Target="/Users/bina/Documents/financial-modeling/Industrials/United%20Parcel%20Service.xlsx" TargetMode="External"/><Relationship Id="rId1" Type="http://schemas.openxmlformats.org/officeDocument/2006/relationships/externalLinkPath" Target="Industrials/United%20Parcel%20Service.xlsx" TargetMode="External"/></Relationships>
</file>

<file path=xl/externalLinks/_rels/externalLink164.xml.rels><?xml version="1.0" encoding="UTF-8" standalone="yes"?>
<Relationships xmlns="http://schemas.openxmlformats.org/package/2006/relationships"><Relationship Id="rId2" Type="http://schemas.openxmlformats.org/officeDocument/2006/relationships/externalLinkPath" Target="/Users/bina/Documents/financial-modeling/Industrials/Canadian%20National%20Railway.xlsx" TargetMode="External"/><Relationship Id="rId1" Type="http://schemas.openxmlformats.org/officeDocument/2006/relationships/externalLinkPath" Target="Industrials/Canadian%20National%20Railway.xlsx" TargetMode="External"/></Relationships>
</file>

<file path=xl/externalLinks/_rels/externalLink165.xml.rels><?xml version="1.0" encoding="UTF-8" standalone="yes"?>
<Relationships xmlns="http://schemas.openxmlformats.org/package/2006/relationships"><Relationship Id="rId2" Type="http://schemas.openxmlformats.org/officeDocument/2006/relationships/externalLinkPath" Target="/Users/bina/Documents/financial-modeling/Industrials/Canadian%20Pacific.xlsx" TargetMode="External"/><Relationship Id="rId1" Type="http://schemas.openxmlformats.org/officeDocument/2006/relationships/externalLinkPath" Target="Industrials/Canadian%20Pacific.xlsx" TargetMode="External"/></Relationships>
</file>

<file path=xl/externalLinks/_rels/externalLink166.xml.rels><?xml version="1.0" encoding="UTF-8" standalone="yes"?>
<Relationships xmlns="http://schemas.openxmlformats.org/package/2006/relationships"><Relationship Id="rId2" Type="http://schemas.openxmlformats.org/officeDocument/2006/relationships/externalLinkPath" Target="/Users/bina/Documents/financial-modeling/Industrials/Cameco.xlsx" TargetMode="External"/><Relationship Id="rId1" Type="http://schemas.openxmlformats.org/officeDocument/2006/relationships/externalLinkPath" Target="Industrials/Cameco.xlsx" TargetMode="External"/></Relationships>
</file>

<file path=xl/externalLinks/_rels/externalLink167.xml.rels><?xml version="1.0" encoding="UTF-8" standalone="yes"?>
<Relationships xmlns="http://schemas.openxmlformats.org/package/2006/relationships"><Relationship Id="rId2" Type="http://schemas.openxmlformats.org/officeDocument/2006/relationships/externalLinkPath" Target="/Users/bina/Documents/financial-modeling/Industrials/Union%20Pacific.xlsx" TargetMode="External"/><Relationship Id="rId1" Type="http://schemas.openxmlformats.org/officeDocument/2006/relationships/externalLinkPath" Target="Industrials/Union%20Pacific.xlsx" TargetMode="External"/></Relationships>
</file>

<file path=xl/externalLinks/_rels/externalLink168.xml.rels><?xml version="1.0" encoding="UTF-8" standalone="yes"?>
<Relationships xmlns="http://schemas.openxmlformats.org/package/2006/relationships"><Relationship Id="rId2" Type="http://schemas.openxmlformats.org/officeDocument/2006/relationships/externalLinkPath" Target="/Users/bina/Documents/financial-modeling/Industrials/Ecolab.xlsx" TargetMode="External"/><Relationship Id="rId1" Type="http://schemas.openxmlformats.org/officeDocument/2006/relationships/externalLinkPath" Target="Industrials/Ecolab.xlsx" TargetMode="External"/></Relationships>
</file>

<file path=xl/externalLinks/_rels/externalLink169.xml.rels><?xml version="1.0" encoding="UTF-8" standalone="yes"?>
<Relationships xmlns="http://schemas.openxmlformats.org/package/2006/relationships"><Relationship Id="rId2" Type="http://schemas.openxmlformats.org/officeDocument/2006/relationships/externalLinkPath" Target="/Users/bina/Documents/financial-modeling/Industrials/Waste%20Connections.xlsx" TargetMode="External"/><Relationship Id="rId1" Type="http://schemas.openxmlformats.org/officeDocument/2006/relationships/externalLinkPath" Target="Industrials/Waste%20Connections.xlsx" TargetMode="External"/></Relationships>
</file>

<file path=xl/externalLinks/_rels/externalLink170.xml.rels><?xml version="1.0" encoding="UTF-8" standalone="yes"?>
<Relationships xmlns="http://schemas.openxmlformats.org/package/2006/relationships"><Relationship Id="rId2" Type="http://schemas.openxmlformats.org/officeDocument/2006/relationships/externalLinkPath" Target="/Users/bina/Documents/financial-modeling/Industrials/Waste%20Management.xlsx" TargetMode="External"/><Relationship Id="rId1" Type="http://schemas.openxmlformats.org/officeDocument/2006/relationships/externalLinkPath" Target="Industrials/Waste%20Management.xlsx" TargetMode="External"/></Relationships>
</file>

<file path=xl/externalLinks/_rels/externalLink171.xml.rels><?xml version="1.0" encoding="UTF-8" standalone="yes"?>
<Relationships xmlns="http://schemas.openxmlformats.org/package/2006/relationships"><Relationship Id="rId2" Type="http://schemas.openxmlformats.org/officeDocument/2006/relationships/externalLinkPath" Target="/Users/bina/Documents/financial-modeling/Technology/Hardware/Livent.xlsx" TargetMode="External"/><Relationship Id="rId1" Type="http://schemas.openxmlformats.org/officeDocument/2006/relationships/externalLinkPath" Target="Technology/Hardware/Livent.xlsx" TargetMode="External"/></Relationships>
</file>

<file path=xl/externalLinks/_rels/externalLink172.xml.rels><?xml version="1.0" encoding="UTF-8" standalone="yes"?>
<Relationships xmlns="http://schemas.openxmlformats.org/package/2006/relationships"><Relationship Id="rId1" Type="http://schemas.openxmlformats.org/officeDocument/2006/relationships/externalLinkPath" Target="Industrials/AMETEK.xlsx" TargetMode="External"/></Relationships>
</file>

<file path=xl/externalLinks/_rels/externalLink173.xml.rels><?xml version="1.0" encoding="UTF-8" standalone="yes"?>
<Relationships xmlns="http://schemas.openxmlformats.org/package/2006/relationships"><Relationship Id="rId2" Type="http://schemas.openxmlformats.org/officeDocument/2006/relationships/externalLinkPath" Target="/Users/bina/Documents/financial-modeling/Industrials/Norfolk%20Southern.xlsx" TargetMode="External"/><Relationship Id="rId1" Type="http://schemas.openxmlformats.org/officeDocument/2006/relationships/externalLinkPath" Target="Industrials/Norfolk%20Southern.xlsx" TargetMode="External"/></Relationships>
</file>

<file path=xl/externalLinks/_rels/externalLink174.xml.rels><?xml version="1.0" encoding="UTF-8" standalone="yes"?>
<Relationships xmlns="http://schemas.openxmlformats.org/package/2006/relationships"><Relationship Id="rId2" Type="http://schemas.openxmlformats.org/officeDocument/2006/relationships/externalLinkPath" Target="/Users/bina/Documents/financial-modeling/Industrials/Copart.xlsx" TargetMode="External"/><Relationship Id="rId1" Type="http://schemas.openxmlformats.org/officeDocument/2006/relationships/externalLinkPath" Target="Industrials/Copart.xlsx" TargetMode="External"/></Relationships>
</file>

<file path=xl/externalLinks/_rels/externalLink175.xml.rels><?xml version="1.0" encoding="UTF-8" standalone="yes"?>
<Relationships xmlns="http://schemas.openxmlformats.org/package/2006/relationships"><Relationship Id="rId2" Type="http://schemas.openxmlformats.org/officeDocument/2006/relationships/externalLinkPath" Target="/Users/bina/Documents/financial-modeling/Industrials/HEICO.xlsx" TargetMode="External"/><Relationship Id="rId1" Type="http://schemas.openxmlformats.org/officeDocument/2006/relationships/externalLinkPath" Target="Industrials/HEICO.xlsx" TargetMode="External"/></Relationships>
</file>

<file path=xl/externalLinks/_rels/externalLink176.xml.rels><?xml version="1.0" encoding="UTF-8" standalone="yes"?>
<Relationships xmlns="http://schemas.openxmlformats.org/package/2006/relationships"><Relationship Id="rId2" Type="http://schemas.openxmlformats.org/officeDocument/2006/relationships/externalLinkPath" Target="/Users/bina/Documents/financial-modeling/Industrials/Roper%20Technologies.xlsx" TargetMode="External"/><Relationship Id="rId1" Type="http://schemas.openxmlformats.org/officeDocument/2006/relationships/externalLinkPath" Target="Industrials/Roper%20Technologies.xlsx" TargetMode="External"/></Relationships>
</file>

<file path=xl/externalLinks/_rels/externalLink177.xml.rels><?xml version="1.0" encoding="UTF-8" standalone="yes"?>
<Relationships xmlns="http://schemas.openxmlformats.org/package/2006/relationships"><Relationship Id="rId2" Type="http://schemas.openxmlformats.org/officeDocument/2006/relationships/externalLinkPath" Target="/Users/bina/Documents/financial-modeling/Real%20Estate/WillScot%20Mobile%20Mini%20Holdings.xlsx" TargetMode="External"/><Relationship Id="rId1" Type="http://schemas.openxmlformats.org/officeDocument/2006/relationships/externalLinkPath" Target="Real%20Estate/WillScot%20Mobile%20Mini%20Holdings.xlsx" TargetMode="External"/></Relationships>
</file>

<file path=xl/externalLinks/_rels/externalLink178.xml.rels><?xml version="1.0" encoding="UTF-8" standalone="yes"?>
<Relationships xmlns="http://schemas.openxmlformats.org/package/2006/relationships"><Relationship Id="rId2" Type="http://schemas.openxmlformats.org/officeDocument/2006/relationships/externalLinkPath" Target="/Users/bina/Documents/financial-modeling/Real%20Estate/Texas%20Pacific%20Land.xlsx" TargetMode="External"/><Relationship Id="rId1" Type="http://schemas.openxmlformats.org/officeDocument/2006/relationships/externalLinkPath" Target="Real%20Estate/Texas%20Pacific%20Land.xlsx" TargetMode="External"/></Relationships>
</file>

<file path=xl/externalLinks/_rels/externalLink179.xml.rels><?xml version="1.0" encoding="UTF-8" standalone="yes"?>
<Relationships xmlns="http://schemas.openxmlformats.org/package/2006/relationships"><Relationship Id="rId2" Type="http://schemas.openxmlformats.org/officeDocument/2006/relationships/externalLinkPath" Target="/Users/bina/Documents/financial-modeling/Real%20Estate/Prologis.xlsx" TargetMode="External"/><Relationship Id="rId1" Type="http://schemas.openxmlformats.org/officeDocument/2006/relationships/externalLinkPath" Target="Real%20Estate/Prologis.xlsx" TargetMode="External"/></Relationships>
</file>

<file path=xl/externalLinks/_rels/externalLink180.xml.rels><?xml version="1.0" encoding="UTF-8" standalone="yes"?>
<Relationships xmlns="http://schemas.openxmlformats.org/package/2006/relationships"><Relationship Id="rId2" Type="http://schemas.openxmlformats.org/officeDocument/2006/relationships/externalLinkPath" Target="/Users/bina/Documents/financial-modeling/Real%20Estate/CoStar%20Group.xlsx" TargetMode="External"/><Relationship Id="rId1" Type="http://schemas.openxmlformats.org/officeDocument/2006/relationships/externalLinkPath" Target="Real%20Estate/CoStar%20Group.xlsx" TargetMode="External"/></Relationships>
</file>

<file path=xl/externalLinks/_rels/externalLink181.xml.rels><?xml version="1.0" encoding="UTF-8" standalone="yes"?>
<Relationships xmlns="http://schemas.openxmlformats.org/package/2006/relationships"><Relationship Id="rId2" Type="http://schemas.openxmlformats.org/officeDocument/2006/relationships/externalLinkPath" Target="/Users/bina/Documents/financial-modeling/Real%20Estate/American%20Tower%20Corporation.xlsx" TargetMode="External"/><Relationship Id="rId1" Type="http://schemas.openxmlformats.org/officeDocument/2006/relationships/externalLinkPath" Target="Real%20Estate/American%20Tower%20Corporation.xlsx" TargetMode="External"/></Relationships>
</file>

<file path=xl/externalLinks/_rels/externalLink182.xml.rels><?xml version="1.0" encoding="UTF-8" standalone="yes"?>
<Relationships xmlns="http://schemas.openxmlformats.org/package/2006/relationships"><Relationship Id="rId2" Type="http://schemas.openxmlformats.org/officeDocument/2006/relationships/externalLinkPath" Target="/Users/bina/Documents/financial-modeling/Technology/Software/dLocal.xlsx" TargetMode="External"/><Relationship Id="rId1" Type="http://schemas.openxmlformats.org/officeDocument/2006/relationships/externalLinkPath" Target="Technology/Software/dLoc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7.7937876041846099E-2</v>
          </cell>
          <cell r="AN4">
            <v>-2.5430605992980415E-2</v>
          </cell>
        </row>
        <row r="7">
          <cell r="AS7">
            <v>0.43309999999999998</v>
          </cell>
          <cell r="AV7">
            <v>0.28261498042238947</v>
          </cell>
        </row>
        <row r="13">
          <cell r="AU13">
            <v>0.69952149747278036</v>
          </cell>
        </row>
        <row r="16">
          <cell r="AT16">
            <v>7.6057216327524291</v>
          </cell>
          <cell r="AU16">
            <v>30.050689859022274</v>
          </cell>
        </row>
        <row r="20">
          <cell r="AM20">
            <v>8.1227260914760846E-2</v>
          </cell>
        </row>
        <row r="101">
          <cell r="AU101">
            <v>2999149000000</v>
          </cell>
        </row>
        <row r="115">
          <cell r="AO115">
            <v>134.66259667610785</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0.17782458131497347</v>
          </cell>
          <cell r="AM4">
            <v>2.2404372568030961E-2</v>
          </cell>
        </row>
        <row r="7">
          <cell r="AR7">
            <v>0.45689999999999997</v>
          </cell>
          <cell r="AU7">
            <v>0.14823441219352901</v>
          </cell>
        </row>
        <row r="13">
          <cell r="AT13">
            <v>0.47713890884421556</v>
          </cell>
        </row>
        <row r="16">
          <cell r="AS16">
            <v>4.8338919842812222</v>
          </cell>
          <cell r="AT16">
            <v>18.082187671949146</v>
          </cell>
        </row>
        <row r="20">
          <cell r="AL20">
            <v>0.16884297967155582</v>
          </cell>
        </row>
        <row r="101">
          <cell r="AT101">
            <v>83273645735</v>
          </cell>
        </row>
        <row r="115">
          <cell r="AN115">
            <v>408.80894122816568</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0.31680867544539115</v>
          </cell>
          <cell r="AI4">
            <v>-0.1423981900452489</v>
          </cell>
        </row>
        <row r="7">
          <cell r="AN7">
            <v>0.57840000000000003</v>
          </cell>
          <cell r="AQ7">
            <v>0.15461538461538463</v>
          </cell>
        </row>
        <row r="13">
          <cell r="AP13">
            <v>0.47350350798626661</v>
          </cell>
        </row>
        <row r="16">
          <cell r="AO16">
            <v>2.9337013574660635</v>
          </cell>
          <cell r="AP16">
            <v>10.023933209647495</v>
          </cell>
        </row>
        <row r="20">
          <cell r="AH20">
            <v>0.3854208618606525</v>
          </cell>
        </row>
        <row r="101">
          <cell r="AP101">
            <v>129669600000</v>
          </cell>
        </row>
        <row r="115">
          <cell r="AJ115">
            <v>120.18801197440091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0.33144054967281589</v>
          </cell>
          <cell r="AM4">
            <v>0.11301891263707975</v>
          </cell>
        </row>
        <row r="7">
          <cell r="AR7">
            <v>0.61</v>
          </cell>
          <cell r="AU7">
            <v>0.32625056136731218</v>
          </cell>
        </row>
        <row r="13">
          <cell r="AT13">
            <v>0.4469587516891611</v>
          </cell>
        </row>
        <row r="16">
          <cell r="AS16">
            <v>6.9610113243948062</v>
          </cell>
          <cell r="AT16">
            <v>19.303957719999989</v>
          </cell>
        </row>
        <row r="20">
          <cell r="AL20">
            <v>0.40693836306159481</v>
          </cell>
        </row>
        <row r="101">
          <cell r="AT101">
            <v>64124021882</v>
          </cell>
        </row>
        <row r="115">
          <cell r="AN115">
            <v>387.2869884285322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0.11802454147335562</v>
          </cell>
          <cell r="AN4">
            <v>-1.5551677331782088E-2</v>
          </cell>
        </row>
        <row r="7">
          <cell r="AS7">
            <v>0.46510000000000001</v>
          </cell>
          <cell r="AV7">
            <v>0.17886368043436107</v>
          </cell>
        </row>
        <row r="13">
          <cell r="AU13">
            <v>0.44122146054047928</v>
          </cell>
        </row>
        <row r="16">
          <cell r="AT16">
            <v>4.5454140003878223</v>
          </cell>
          <cell r="AU16">
            <v>17.962222222222223</v>
          </cell>
        </row>
        <row r="19">
          <cell r="AT19">
            <v>4.6172195083517176</v>
          </cell>
          <cell r="AU19">
            <v>18.788634177621031</v>
          </cell>
        </row>
        <row r="20">
          <cell r="AM20">
            <v>0.11755168220510748</v>
          </cell>
        </row>
        <row r="22">
          <cell r="AU22">
            <v>7.4485830201316515E-3</v>
          </cell>
        </row>
        <row r="29">
          <cell r="AM29">
            <v>0.10818614130434789</v>
          </cell>
          <cell r="AN29">
            <v>-4.3984674329501927E-2</v>
          </cell>
        </row>
        <row r="101">
          <cell r="AU101">
            <v>117203500000</v>
          </cell>
        </row>
        <row r="115">
          <cell r="AO115">
            <v>114.35149224176023</v>
          </cell>
        </row>
        <row r="117">
          <cell r="AO117">
            <v>-0.18068716599727574</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9.1801133885739183E-2</v>
          </cell>
          <cell r="AN4">
            <v>-0.10600159776313156</v>
          </cell>
        </row>
        <row r="7">
          <cell r="AS7">
            <v>0.68759999999999999</v>
          </cell>
          <cell r="AV7">
            <v>0.29573596964250048</v>
          </cell>
        </row>
        <row r="13">
          <cell r="AU13">
            <v>0.43950794724382819</v>
          </cell>
        </row>
        <row r="16">
          <cell r="AT16">
            <v>8.1320858705811858</v>
          </cell>
          <cell r="AU16">
            <v>18.615775038975883</v>
          </cell>
        </row>
        <row r="19">
          <cell r="AT19">
            <v>9.096309177101368</v>
          </cell>
          <cell r="AU19">
            <v>23.811318101754384</v>
          </cell>
        </row>
        <row r="20">
          <cell r="AM20">
            <v>0.11613801332405282</v>
          </cell>
        </row>
        <row r="22">
          <cell r="AU22">
            <v>2.6383099481700666E-2</v>
          </cell>
        </row>
        <row r="29">
          <cell r="AM29">
            <v>0.12614236066417805</v>
          </cell>
          <cell r="AN29">
            <v>-0.2181963652988913</v>
          </cell>
        </row>
        <row r="101">
          <cell r="AU101">
            <v>162869415816</v>
          </cell>
        </row>
        <row r="115">
          <cell r="AO115">
            <v>174.96696604029719</v>
          </cell>
        </row>
        <row r="117">
          <cell r="AO117">
            <v>-2.4927741639003576E-2</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0.48547025247599351</v>
          </cell>
          <cell r="Z4">
            <v>2.109747913773008E-2</v>
          </cell>
        </row>
        <row r="7">
          <cell r="AE7">
            <v>0.58440000000000003</v>
          </cell>
          <cell r="AH7">
            <v>0.10469091736021778</v>
          </cell>
        </row>
        <row r="13">
          <cell r="AG13">
            <v>0.32049943605485309</v>
          </cell>
        </row>
        <row r="16">
          <cell r="AF16">
            <v>13.936821265581212</v>
          </cell>
          <cell r="AG16">
            <v>57.13118499698404</v>
          </cell>
        </row>
        <row r="20">
          <cell r="Y20">
            <v>0.67950280750587888</v>
          </cell>
        </row>
        <row r="101">
          <cell r="AG101">
            <v>25004720000</v>
          </cell>
        </row>
        <row r="115">
          <cell r="AA115">
            <v>237.43151907076845</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0.48617876912671032</v>
          </cell>
          <cell r="N4">
            <v>0.2626360609041587</v>
          </cell>
        </row>
        <row r="7">
          <cell r="S7">
            <v>0.61070000000000002</v>
          </cell>
          <cell r="V7">
            <v>0.10229109558556687</v>
          </cell>
        </row>
        <row r="13">
          <cell r="U13">
            <v>0.30977138146417776</v>
          </cell>
        </row>
        <row r="16">
          <cell r="T16">
            <v>10.782450059913588</v>
          </cell>
          <cell r="U16">
            <v>34.930234753919933</v>
          </cell>
        </row>
        <row r="20">
          <cell r="M20">
            <v>0.67666537168109353</v>
          </cell>
        </row>
        <row r="101">
          <cell r="U101">
            <v>47241256272</v>
          </cell>
        </row>
        <row r="115">
          <cell r="O115">
            <v>104.93928307008822</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0.42614961556996755</v>
          </cell>
          <cell r="AB4">
            <v>-7.4575438553961315E-2</v>
          </cell>
        </row>
        <row r="7">
          <cell r="AG7">
            <v>0.59560000000000002</v>
          </cell>
          <cell r="AJ7">
            <v>0.23012268028989794</v>
          </cell>
        </row>
        <row r="13">
          <cell r="AI13">
            <v>0.2924698104329268</v>
          </cell>
        </row>
        <row r="16">
          <cell r="AH16">
            <v>6.609329892682851</v>
          </cell>
          <cell r="AI16">
            <v>14.719487594903828</v>
          </cell>
        </row>
        <row r="19">
          <cell r="AI19">
            <v>19.2473900705543</v>
          </cell>
        </row>
        <row r="20">
          <cell r="AA20">
            <v>0.4608732333342842</v>
          </cell>
        </row>
        <row r="29">
          <cell r="AA29">
            <v>0.71607066962073018</v>
          </cell>
          <cell r="AB29">
            <v>-0.23524760806804157</v>
          </cell>
        </row>
        <row r="102">
          <cell r="AJ102">
            <v>493772544870</v>
          </cell>
        </row>
        <row r="115">
          <cell r="AC115">
            <v>79.142823262422056</v>
          </cell>
        </row>
        <row r="117">
          <cell r="AC117">
            <v>-0.20674728613388738</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0.26385079539221068</v>
          </cell>
          <cell r="AD4">
            <v>7.595486111111116E-2</v>
          </cell>
        </row>
        <row r="7">
          <cell r="AI7">
            <v>0.47339999999999999</v>
          </cell>
          <cell r="AL7">
            <v>3.90625E-2</v>
          </cell>
        </row>
        <row r="13">
          <cell r="AK13">
            <v>0.28805970149253729</v>
          </cell>
        </row>
        <row r="16">
          <cell r="AJ16">
            <v>2.6857917906746032</v>
          </cell>
          <cell r="AK16">
            <v>10.938497474747475</v>
          </cell>
        </row>
        <row r="20">
          <cell r="AC20">
            <v>0.42451726155646585</v>
          </cell>
        </row>
        <row r="101">
          <cell r="AK101">
            <v>43316450000</v>
          </cell>
        </row>
        <row r="115">
          <cell r="AE115">
            <v>11.573335407200307</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6">
          <cell r="Q6">
            <v>0.51351652639206291</v>
          </cell>
          <cell r="R6">
            <v>0.23370405833394714</v>
          </cell>
        </row>
        <row r="9">
          <cell r="W9">
            <v>0.25600000000000001</v>
          </cell>
          <cell r="Z9">
            <v>9.281628243843755E-2</v>
          </cell>
        </row>
        <row r="15">
          <cell r="Y15">
            <v>0.28567244733594127</v>
          </cell>
        </row>
        <row r="18">
          <cell r="X18">
            <v>10.489921355233115</v>
          </cell>
          <cell r="Y18">
            <v>68.057500273972607</v>
          </cell>
        </row>
        <row r="21">
          <cell r="X21">
            <v>8.5027858053731347</v>
          </cell>
          <cell r="Y21">
            <v>69.575799824132872</v>
          </cell>
        </row>
        <row r="22">
          <cell r="Q22">
            <v>0.85536842105263156</v>
          </cell>
        </row>
        <row r="31">
          <cell r="Q31">
            <v>1.2750498278673672</v>
          </cell>
          <cell r="R31">
            <v>-2.1822236381013105E-2</v>
          </cell>
        </row>
        <row r="102">
          <cell r="Y102">
            <v>854529973440</v>
          </cell>
        </row>
        <row r="108">
          <cell r="Y108">
            <v>0.20228663553426585</v>
          </cell>
        </row>
        <row r="117">
          <cell r="S117">
            <v>57.851693156439133</v>
          </cell>
        </row>
        <row r="119">
          <cell r="S119">
            <v>-0.78542452744171531</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3.490706170460478E-2</v>
          </cell>
          <cell r="AK4">
            <v>0.10258548790658883</v>
          </cell>
        </row>
        <row r="7">
          <cell r="AP7">
            <v>0.62549999999999994</v>
          </cell>
          <cell r="AS7">
            <v>0.24727970983571582</v>
          </cell>
        </row>
        <row r="13">
          <cell r="AR13">
            <v>0.28341584158415839</v>
          </cell>
        </row>
        <row r="16">
          <cell r="AQ16">
            <v>4.0302422561436853</v>
          </cell>
          <cell r="AR16">
            <v>17.591195394514052</v>
          </cell>
        </row>
        <row r="20">
          <cell r="AJ20">
            <v>7.9444658696490533E-2</v>
          </cell>
        </row>
        <row r="115">
          <cell r="AL115">
            <v>64.880495397554967</v>
          </cell>
        </row>
        <row r="117">
          <cell r="AL117">
            <v>0.27241606976966004</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0.2353779043888542</v>
          </cell>
          <cell r="Z4">
            <v>-1.6598208066104569E-2</v>
          </cell>
        </row>
        <row r="7">
          <cell r="AE7">
            <v>0.48970000000000002</v>
          </cell>
          <cell r="AH7">
            <v>0.19553938171074439</v>
          </cell>
        </row>
        <row r="13">
          <cell r="AG13">
            <v>0.25055206386954304</v>
          </cell>
        </row>
        <row r="16">
          <cell r="AF16">
            <v>4.6137596454565104</v>
          </cell>
          <cell r="AG16">
            <v>20.19508230469982</v>
          </cell>
        </row>
        <row r="20">
          <cell r="Y20">
            <v>0.59682472256146135</v>
          </cell>
        </row>
        <row r="100">
          <cell r="AG100">
            <v>38415085560</v>
          </cell>
        </row>
        <row r="115">
          <cell r="AA115">
            <v>45.263339059513441</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0.20958105646630232</v>
          </cell>
          <cell r="R4">
            <v>7.7221937776706939E-2</v>
          </cell>
        </row>
        <row r="7">
          <cell r="W7">
            <v>0.66549999999999998</v>
          </cell>
          <cell r="Z7">
            <v>0.49128090835165494</v>
          </cell>
        </row>
        <row r="13">
          <cell r="Y13">
            <v>0.22860953972743636</v>
          </cell>
        </row>
        <row r="16">
          <cell r="X16">
            <v>10.524392374183055</v>
          </cell>
          <cell r="Y16">
            <v>30.399425837320575</v>
          </cell>
        </row>
        <row r="20">
          <cell r="Q20">
            <v>0.30385950581988963</v>
          </cell>
        </row>
        <row r="101">
          <cell r="Y101">
            <v>349441400000</v>
          </cell>
        </row>
        <row r="115">
          <cell r="S115">
            <v>864.40902700283868</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AC5">
            <v>0.137682016012036</v>
          </cell>
          <cell r="AD5">
            <v>0.25737954225584936</v>
          </cell>
        </row>
        <row r="8">
          <cell r="AI8">
            <v>0.50539999999999996</v>
          </cell>
          <cell r="AL8">
            <v>0.33851436236032001</v>
          </cell>
        </row>
        <row r="14">
          <cell r="AK14">
            <v>0.2216504501327809</v>
          </cell>
        </row>
        <row r="17">
          <cell r="AJ17">
            <v>12.284507920315113</v>
          </cell>
          <cell r="AK17">
            <v>40.288223540527561</v>
          </cell>
        </row>
        <row r="20">
          <cell r="AJ20">
            <v>9.7699282575216913</v>
          </cell>
          <cell r="AK20">
            <v>35.101862348178138</v>
          </cell>
        </row>
        <row r="21">
          <cell r="AC21">
            <v>-5.8558316061478877E-2</v>
          </cell>
        </row>
        <row r="30">
          <cell r="AC30">
            <v>-6.74802828392711E-2</v>
          </cell>
          <cell r="AD30">
            <v>0.35066166016550615</v>
          </cell>
        </row>
        <row r="101">
          <cell r="AK101">
            <v>260104800000</v>
          </cell>
        </row>
        <row r="107">
          <cell r="AK107">
            <v>0.15477908297758619</v>
          </cell>
        </row>
        <row r="116">
          <cell r="AE116">
            <v>395.59432999228034</v>
          </cell>
        </row>
        <row r="118">
          <cell r="AE118">
            <v>-0.38304065815302513</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0.68651979777851579</v>
          </cell>
          <cell r="Q4">
            <v>0.30724674614829839</v>
          </cell>
        </row>
        <row r="7">
          <cell r="V7">
            <v>0.41810000000000003</v>
          </cell>
          <cell r="Y7">
            <v>0.2996216406611657</v>
          </cell>
        </row>
        <row r="13">
          <cell r="X13">
            <v>0.21185058106837182</v>
          </cell>
        </row>
        <row r="16">
          <cell r="W16">
            <v>9.7700541389783062</v>
          </cell>
          <cell r="X16">
            <v>57.309355197527694</v>
          </cell>
        </row>
        <row r="19">
          <cell r="W19">
            <v>7.4737643583852966</v>
          </cell>
          <cell r="X19">
            <v>28.998548325480709</v>
          </cell>
        </row>
        <row r="20">
          <cell r="P20">
            <v>1.6074531908784548</v>
          </cell>
        </row>
        <row r="29">
          <cell r="P29">
            <v>1.7319679062764268</v>
          </cell>
          <cell r="Q29">
            <v>0.97628359027788258</v>
          </cell>
        </row>
        <row r="101">
          <cell r="X101">
            <v>22772560000</v>
          </cell>
        </row>
        <row r="115">
          <cell r="R115">
            <v>105.47179850846364</v>
          </cell>
        </row>
        <row r="117">
          <cell r="R117">
            <v>-0.39891834211851807</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0.19361836753141093</v>
          </cell>
          <cell r="Q4">
            <v>-1.5751609238924602E-2</v>
          </cell>
        </row>
        <row r="7">
          <cell r="V7">
            <v>0.56930000000000003</v>
          </cell>
          <cell r="Y7">
            <v>0.21446421809920485</v>
          </cell>
        </row>
        <row r="13">
          <cell r="X13">
            <v>0.20398624691092726</v>
          </cell>
        </row>
        <row r="16">
          <cell r="W16">
            <v>4.0138636879969711</v>
          </cell>
          <cell r="X16">
            <v>19.017965554359527</v>
          </cell>
        </row>
        <row r="20">
          <cell r="P20">
            <v>0.20985691573926868</v>
          </cell>
        </row>
        <row r="101">
          <cell r="X101">
            <v>53003070000</v>
          </cell>
        </row>
        <row r="115">
          <cell r="R115">
            <v>289.00553806147667</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0.30017743362307958</v>
          </cell>
          <cell r="F4">
            <v>0.26087261960206787</v>
          </cell>
        </row>
        <row r="7">
          <cell r="K7">
            <v>0.53010000000000002</v>
          </cell>
          <cell r="N7">
            <v>0.11212555647777861</v>
          </cell>
        </row>
        <row r="13">
          <cell r="M13">
            <v>0.17617232270283023</v>
          </cell>
        </row>
        <row r="16">
          <cell r="L16">
            <v>10.509946232082781</v>
          </cell>
          <cell r="M16">
            <v>67.657025216277106</v>
          </cell>
        </row>
        <row r="20">
          <cell r="E20">
            <v>2.8567865182210865</v>
          </cell>
        </row>
        <row r="101">
          <cell r="M101">
            <v>8078722410</v>
          </cell>
        </row>
        <row r="115">
          <cell r="G115">
            <v>9.5523141567941305</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0.11019671539433307</v>
          </cell>
          <cell r="AN4">
            <v>-0.49414786397034915</v>
          </cell>
        </row>
        <row r="7">
          <cell r="AS7">
            <v>0.45179999999999998</v>
          </cell>
          <cell r="AV7">
            <v>0.10124195331295922</v>
          </cell>
        </row>
        <row r="13">
          <cell r="AU13">
            <v>0.16895668982811765</v>
          </cell>
        </row>
        <row r="16">
          <cell r="AT16">
            <v>2.3572274692762858</v>
          </cell>
          <cell r="AU16">
            <v>8.3462187751813062</v>
          </cell>
        </row>
        <row r="20">
          <cell r="AM20">
            <v>0.33417641479607973</v>
          </cell>
        </row>
        <row r="101">
          <cell r="AU101">
            <v>72503602500</v>
          </cell>
        </row>
        <row r="115">
          <cell r="AO115">
            <v>66.655943372373656</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0.46063610108668573</v>
          </cell>
          <cell r="W4">
            <v>0.29712694080693991</v>
          </cell>
        </row>
        <row r="7">
          <cell r="AB7">
            <v>0.154</v>
          </cell>
          <cell r="AE7">
            <v>-9.3528433542163072E-2</v>
          </cell>
        </row>
        <row r="13">
          <cell r="AD13">
            <v>0.16380460955976109</v>
          </cell>
        </row>
        <row r="16">
          <cell r="AC16">
            <v>2.7267028794101114</v>
          </cell>
          <cell r="AD16">
            <v>49.684629860816443</v>
          </cell>
        </row>
        <row r="19">
          <cell r="AC19">
            <v>2.1021095111275963</v>
          </cell>
          <cell r="AD19">
            <v>23.090675791274595</v>
          </cell>
        </row>
        <row r="20">
          <cell r="V20">
            <v>1.5217132420335719</v>
          </cell>
        </row>
        <row r="29">
          <cell r="V29">
            <v>1.549170875608993</v>
          </cell>
          <cell r="W29">
            <v>1.1521024817385146</v>
          </cell>
        </row>
        <row r="101">
          <cell r="AD101">
            <v>14168218105</v>
          </cell>
        </row>
        <row r="115">
          <cell r="X115">
            <v>499.18200451955204</v>
          </cell>
        </row>
        <row r="117">
          <cell r="X117">
            <v>0.84930168754696411</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0.25421079729332163</v>
          </cell>
          <cell r="AF4">
            <v>0.2359072849623951</v>
          </cell>
        </row>
        <row r="7">
          <cell r="AK7">
            <v>0.65229999999999999</v>
          </cell>
          <cell r="AN7">
            <v>0.36250348194519783</v>
          </cell>
        </row>
        <row r="13">
          <cell r="AM13">
            <v>0.13456627549127312</v>
          </cell>
        </row>
        <row r="16">
          <cell r="AL16">
            <v>6.6460904103564049</v>
          </cell>
          <cell r="AM16">
            <v>35.264347008945933</v>
          </cell>
        </row>
        <row r="20">
          <cell r="AE20">
            <v>0.55241390495756071</v>
          </cell>
        </row>
        <row r="101">
          <cell r="AM101">
            <v>45332318080</v>
          </cell>
        </row>
        <row r="115">
          <cell r="AG115">
            <v>54.703116548680008</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2.2293230289069932E-3</v>
          </cell>
          <cell r="AA4">
            <v>0.57611032846444732</v>
          </cell>
        </row>
        <row r="7">
          <cell r="AF7">
            <v>0.56930000000000003</v>
          </cell>
          <cell r="AI7">
            <v>0.14117298138948617</v>
          </cell>
        </row>
        <row r="13">
          <cell r="AH13">
            <v>0.12439627753563436</v>
          </cell>
        </row>
        <row r="16">
          <cell r="AG16">
            <v>38.624082449766441</v>
          </cell>
          <cell r="AH16">
            <v>238.51785714285714</v>
          </cell>
        </row>
        <row r="19">
          <cell r="AG19">
            <v>24.505950980853367</v>
          </cell>
          <cell r="AH19">
            <v>54.626992449664428</v>
          </cell>
        </row>
        <row r="20">
          <cell r="Z20">
            <v>-0.43960884503567965</v>
          </cell>
        </row>
        <row r="29">
          <cell r="Z29">
            <v>-0.55209187858900743</v>
          </cell>
          <cell r="AA29">
            <v>3.3663003663003659</v>
          </cell>
        </row>
        <row r="101">
          <cell r="AH101">
            <v>1041846000000</v>
          </cell>
        </row>
        <row r="106">
          <cell r="AH106">
            <v>0.33217038194203358</v>
          </cell>
        </row>
        <row r="115">
          <cell r="AB115">
            <v>176.33394916978594</v>
          </cell>
        </row>
        <row r="117">
          <cell r="AB117">
            <v>-0.58194891140401628</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0.38528010624299425</v>
          </cell>
          <cell r="AG4">
            <v>0.31224535118174646</v>
          </cell>
        </row>
        <row r="7">
          <cell r="AL7">
            <v>0.76349999999999996</v>
          </cell>
          <cell r="AO7">
            <v>0.50658651298502833</v>
          </cell>
        </row>
        <row r="13">
          <cell r="AN13">
            <v>9.7177880448373222E-2</v>
          </cell>
        </row>
        <row r="16">
          <cell r="AM16">
            <v>15.357745171979341</v>
          </cell>
          <cell r="AN16">
            <v>-488.091893780573</v>
          </cell>
        </row>
        <row r="20">
          <cell r="AF20">
            <v>-1.0546448785598386</v>
          </cell>
        </row>
        <row r="101">
          <cell r="AN101">
            <v>6984595000</v>
          </cell>
        </row>
        <row r="115">
          <cell r="AH115">
            <v>51.862633670160527</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0.64163480355919411</v>
          </cell>
          <cell r="AN4">
            <v>5.7187421991745868E-2</v>
          </cell>
        </row>
        <row r="7">
          <cell r="AS7">
            <v>0.627</v>
          </cell>
          <cell r="AV7">
            <v>0.31430903716703401</v>
          </cell>
        </row>
        <row r="13">
          <cell r="AU13">
            <v>7.6129197519730393E-2</v>
          </cell>
        </row>
        <row r="16">
          <cell r="AT16">
            <v>7.7675482676684355</v>
          </cell>
          <cell r="AU16">
            <v>33.951933325474677</v>
          </cell>
        </row>
        <row r="20">
          <cell r="AM20">
            <v>1.1623964085862886</v>
          </cell>
        </row>
        <row r="101">
          <cell r="AU101">
            <v>93318959813</v>
          </cell>
        </row>
        <row r="115">
          <cell r="AO115">
            <v>87.182377154650368</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0.58375397494226955</v>
          </cell>
          <cell r="O4">
            <v>0.32367546448405426</v>
          </cell>
        </row>
        <row r="7">
          <cell r="T7">
            <v>0.27160000000000001</v>
          </cell>
          <cell r="W7">
            <v>-4.4387336312915977E-2</v>
          </cell>
        </row>
        <row r="13">
          <cell r="V13">
            <v>5.7432121745588011E-2</v>
          </cell>
        </row>
        <row r="16">
          <cell r="U16">
            <v>4.4305448533716749</v>
          </cell>
          <cell r="V16">
            <v>146.94367199479629</v>
          </cell>
        </row>
        <row r="20">
          <cell r="N20">
            <v>-2.4957845770596232E-2</v>
          </cell>
        </row>
        <row r="101">
          <cell r="V101">
            <v>13780230616</v>
          </cell>
        </row>
        <row r="115">
          <cell r="P115">
            <v>134.06867878277851</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0.26255199812183161</v>
          </cell>
          <cell r="L4">
            <v>6.412574261812698E-2</v>
          </cell>
        </row>
        <row r="7">
          <cell r="Q7">
            <v>0.68920000000000003</v>
          </cell>
          <cell r="T7">
            <v>0.2212128563822485</v>
          </cell>
        </row>
        <row r="13">
          <cell r="S13">
            <v>4.9359927987096312E-2</v>
          </cell>
        </row>
        <row r="16">
          <cell r="R16">
            <v>4.0108108082488991</v>
          </cell>
          <cell r="S16">
            <v>151.13386770401391</v>
          </cell>
        </row>
        <row r="20">
          <cell r="K20">
            <v>-23.178126442085834</v>
          </cell>
        </row>
        <row r="101">
          <cell r="S101">
            <v>11043502847</v>
          </cell>
        </row>
        <row r="115">
          <cell r="M115">
            <v>39.620229566145206</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0.37822699364475243</v>
          </cell>
          <cell r="Z4">
            <v>0.20426745998731022</v>
          </cell>
        </row>
        <row r="7">
          <cell r="AE7">
            <v>0.61229999999999996</v>
          </cell>
          <cell r="AH7">
            <v>0.15089815830276443</v>
          </cell>
        </row>
        <row r="13">
          <cell r="AG13">
            <v>4.7106967515170989E-2</v>
          </cell>
        </row>
        <row r="16">
          <cell r="AF16">
            <v>12.227134461126028</v>
          </cell>
          <cell r="AG16">
            <v>98.882656841490018</v>
          </cell>
        </row>
        <row r="20">
          <cell r="Y20">
            <v>-3.3026382996466284</v>
          </cell>
        </row>
        <row r="101">
          <cell r="AG101">
            <v>14549495245</v>
          </cell>
        </row>
        <row r="115">
          <cell r="AA115">
            <v>57.829458649163811</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0.43610806863818907</v>
          </cell>
          <cell r="AN4">
            <v>-3.8557688233549436E-2</v>
          </cell>
        </row>
        <row r="7">
          <cell r="AS7">
            <v>0.44929999999999998</v>
          </cell>
          <cell r="AV7">
            <v>0.15105292148637769</v>
          </cell>
        </row>
        <row r="13">
          <cell r="AU13">
            <v>2.1939492822800409E-2</v>
          </cell>
        </row>
        <row r="16">
          <cell r="AT16">
            <v>7.7219058514469729</v>
          </cell>
          <cell r="AU16">
            <v>138.06416666666667</v>
          </cell>
        </row>
        <row r="20">
          <cell r="AM20">
            <v>-0.18839884947267493</v>
          </cell>
        </row>
        <row r="101">
          <cell r="AU101">
            <v>182244700000</v>
          </cell>
        </row>
        <row r="115">
          <cell r="AO115">
            <v>72.057760949867813</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0.3484848484848484</v>
          </cell>
          <cell r="F4">
            <v>0.12359550561797761</v>
          </cell>
        </row>
        <row r="7">
          <cell r="K7">
            <v>0.49330000000000002</v>
          </cell>
          <cell r="N7">
            <v>0.23274478330658105</v>
          </cell>
        </row>
        <row r="13">
          <cell r="M13">
            <v>-2.5010139245640124E-3</v>
          </cell>
        </row>
        <row r="16">
          <cell r="L16">
            <v>17.432303544141252</v>
          </cell>
          <cell r="M16">
            <v>-397.32896736585366</v>
          </cell>
        </row>
        <row r="19">
          <cell r="L19">
            <v>15.514750154285714</v>
          </cell>
          <cell r="M19">
            <v>63.387111525291829</v>
          </cell>
        </row>
        <row r="20">
          <cell r="E20">
            <v>0.18432203389830515</v>
          </cell>
        </row>
        <row r="29">
          <cell r="E29">
            <v>9.3333333333333268E-2</v>
          </cell>
          <cell r="F29">
            <v>-7.2682926829268295</v>
          </cell>
        </row>
        <row r="101">
          <cell r="M101">
            <v>32580975324</v>
          </cell>
        </row>
        <row r="106">
          <cell r="M106">
            <v>0.31333563005266563</v>
          </cell>
        </row>
        <row r="115">
          <cell r="G115">
            <v>45.902327671163818</v>
          </cell>
        </row>
        <row r="117">
          <cell r="G117">
            <v>0.13507239542937244</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O4">
            <v>0.29261530509151568</v>
          </cell>
          <cell r="P4">
            <v>0.25111333272743797</v>
          </cell>
        </row>
        <row r="7">
          <cell r="U7">
            <v>0.68759999999999999</v>
          </cell>
          <cell r="X7">
            <v>0.32571116968099612</v>
          </cell>
        </row>
        <row r="13">
          <cell r="W13">
            <v>-4.5352999111196522E-2</v>
          </cell>
        </row>
        <row r="16">
          <cell r="V16">
            <v>14.088278627283469</v>
          </cell>
          <cell r="W16">
            <v>-290.28713433707867</v>
          </cell>
        </row>
        <row r="29">
          <cell r="O29">
            <v>-0.46482260974143119</v>
          </cell>
        </row>
        <row r="101">
          <cell r="W101">
            <v>77506664868</v>
          </cell>
        </row>
        <row r="115">
          <cell r="Q115">
            <v>185.22523671632715</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0.13329261653468016</v>
          </cell>
          <cell r="M4">
            <v>6.5725813776524644E-2</v>
          </cell>
        </row>
        <row r="7">
          <cell r="R7">
            <v>0.74509999999999998</v>
          </cell>
          <cell r="U7">
            <v>0.28855131934029959</v>
          </cell>
        </row>
        <row r="13">
          <cell r="T13">
            <v>0.90803776096226374</v>
          </cell>
        </row>
        <row r="16">
          <cell r="S16">
            <v>4.1503077081445268</v>
          </cell>
          <cell r="T16">
            <v>480.03174973736429</v>
          </cell>
        </row>
        <row r="20">
          <cell r="L20">
            <v>1.7354196301564722</v>
          </cell>
        </row>
        <row r="101">
          <cell r="T101">
            <v>4112432000</v>
          </cell>
        </row>
        <row r="115">
          <cell r="N115">
            <v>47.808810652676492</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0.29690560125342724</v>
          </cell>
          <cell r="G4">
            <v>0.21488976140138938</v>
          </cell>
        </row>
        <row r="7">
          <cell r="L7">
            <v>0.57762005436424047</v>
          </cell>
          <cell r="O7">
            <v>0.20084566596194503</v>
          </cell>
        </row>
        <row r="13">
          <cell r="N13">
            <v>0.61547310900201324</v>
          </cell>
        </row>
        <row r="16">
          <cell r="M16">
            <v>8.3687982509815768</v>
          </cell>
          <cell r="N16">
            <v>36.173748053524804</v>
          </cell>
        </row>
        <row r="19">
          <cell r="M19">
            <v>6.8885248002486019</v>
          </cell>
          <cell r="N19">
            <v>31.210960812119847</v>
          </cell>
        </row>
        <row r="20">
          <cell r="F20">
            <v>0.10344827586206895</v>
          </cell>
        </row>
        <row r="22">
          <cell r="N22">
            <v>1.5337926453883263E-3</v>
          </cell>
        </row>
        <row r="29">
          <cell r="F29">
            <v>8.4985835694050937E-2</v>
          </cell>
          <cell r="G29">
            <v>0.15900783289817233</v>
          </cell>
        </row>
        <row r="101">
          <cell r="N101">
            <v>55418182018</v>
          </cell>
        </row>
        <row r="106">
          <cell r="N106">
            <v>0.12744904157340961</v>
          </cell>
        </row>
        <row r="115">
          <cell r="H115">
            <v>2233.3957481129301</v>
          </cell>
        </row>
        <row r="117">
          <cell r="H117">
            <v>-0.14596489321178463</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L4">
            <v>6.9381689258533497E-2</v>
          </cell>
          <cell r="AM4">
            <v>0.11719066463091643</v>
          </cell>
        </row>
        <row r="7">
          <cell r="AR7">
            <v>0.4103</v>
          </cell>
          <cell r="AU7">
            <v>0.15867011497834418</v>
          </cell>
        </row>
        <row r="13">
          <cell r="AT13">
            <v>0.4987425033855678</v>
          </cell>
        </row>
        <row r="16">
          <cell r="AS16">
            <v>5.674275706228773</v>
          </cell>
          <cell r="AT16">
            <v>30.876687958221709</v>
          </cell>
        </row>
        <row r="20">
          <cell r="AL20">
            <v>0.11941703123410319</v>
          </cell>
        </row>
        <row r="115">
          <cell r="AN115">
            <v>239.7435751150752</v>
          </cell>
        </row>
        <row r="117">
          <cell r="AN117">
            <v>8.7765767309778475E-2</v>
          </cell>
        </row>
      </sheetData>
      <sheetData sheetId="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7.3309550639662158E-2</v>
          </cell>
          <cell r="AB4">
            <v>5.2003649378903782E-2</v>
          </cell>
        </row>
        <row r="7">
          <cell r="AG7">
            <v>0.85909999999999997</v>
          </cell>
          <cell r="AJ7">
            <v>0.56403958172503332</v>
          </cell>
        </row>
        <row r="13">
          <cell r="AH13">
            <v>0.38871581862236065</v>
          </cell>
        </row>
        <row r="16">
          <cell r="AH16">
            <v>16.251140430907434</v>
          </cell>
          <cell r="AI16">
            <v>34.3666518254675</v>
          </cell>
        </row>
        <row r="20">
          <cell r="AA20">
            <v>9.7421322642306851E-2</v>
          </cell>
        </row>
        <row r="101">
          <cell r="AI101">
            <v>23156250000</v>
          </cell>
        </row>
        <row r="115">
          <cell r="AC115">
            <v>179.1817204326762</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0.21888332088710705</v>
          </cell>
          <cell r="X4">
            <v>4.4609562523678203E-2</v>
          </cell>
        </row>
        <row r="7">
          <cell r="AC7">
            <v>0.31990000000000002</v>
          </cell>
          <cell r="AF7">
            <v>0.14324588937240221</v>
          </cell>
        </row>
        <row r="13">
          <cell r="AE13">
            <v>0.36832475400042614</v>
          </cell>
        </row>
        <row r="16">
          <cell r="AD16">
            <v>3.1502636351688684</v>
          </cell>
          <cell r="AE16">
            <v>28.214851078256185</v>
          </cell>
        </row>
        <row r="20">
          <cell r="W20">
            <v>0.17053291550722505</v>
          </cell>
        </row>
        <row r="101">
          <cell r="AE101">
            <v>194038299175</v>
          </cell>
        </row>
        <row r="115">
          <cell r="Y115">
            <v>256.10106892202947</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0.28823620104841186</v>
          </cell>
          <cell r="R4">
            <v>0.22613847166537004</v>
          </cell>
        </row>
        <row r="7">
          <cell r="W7">
            <v>0.76570000000000005</v>
          </cell>
          <cell r="Z7">
            <v>0.36018191610316558</v>
          </cell>
        </row>
        <row r="13">
          <cell r="Y13">
            <v>0.36743686797356084</v>
          </cell>
        </row>
        <row r="16">
          <cell r="X16">
            <v>17.641189234037462</v>
          </cell>
          <cell r="Y16">
            <v>97.166088757415949</v>
          </cell>
        </row>
        <row r="20">
          <cell r="Q20">
            <v>0.14645017510347014</v>
          </cell>
        </row>
        <row r="101">
          <cell r="Y101">
            <v>58960382658</v>
          </cell>
        </row>
        <row r="115">
          <cell r="S115">
            <v>57.187308569727499</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0.17956070629670173</v>
          </cell>
          <cell r="AM4">
            <v>6.4709739244464659E-2</v>
          </cell>
        </row>
        <row r="7">
          <cell r="AR7">
            <v>0.68400000000000005</v>
          </cell>
          <cell r="AU7">
            <v>0.32858727997175569</v>
          </cell>
        </row>
        <row r="13">
          <cell r="AT13">
            <v>0.36601671553737292</v>
          </cell>
        </row>
        <row r="16">
          <cell r="AS16">
            <v>12.739746953548192</v>
          </cell>
          <cell r="AT16">
            <v>34.726135286645217</v>
          </cell>
        </row>
        <row r="20">
          <cell r="AL20">
            <v>0.17742617520614568</v>
          </cell>
        </row>
        <row r="101">
          <cell r="AT101">
            <v>2525909628480</v>
          </cell>
        </row>
        <row r="115">
          <cell r="AN115">
            <v>242.67185396780769</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0.11536268609439349</v>
          </cell>
          <cell r="AM4">
            <v>9.7182778598205122E-2</v>
          </cell>
        </row>
        <row r="7">
          <cell r="AR7">
            <v>0.877</v>
          </cell>
          <cell r="AU7">
            <v>0.42008406225150519</v>
          </cell>
        </row>
        <row r="13">
          <cell r="AT13">
            <v>0.32637550845643332</v>
          </cell>
        </row>
        <row r="16">
          <cell r="AS16">
            <v>12.563109167329319</v>
          </cell>
          <cell r="AT16">
            <v>46.506749369217829</v>
          </cell>
        </row>
        <row r="19">
          <cell r="AS19">
            <v>11.450333902779935</v>
          </cell>
          <cell r="AT19">
            <v>30.754463292547275</v>
          </cell>
        </row>
        <row r="20">
          <cell r="AL20">
            <v>5.6009688162276694E-2</v>
          </cell>
        </row>
        <row r="22">
          <cell r="AT22">
            <v>0</v>
          </cell>
        </row>
        <row r="29">
          <cell r="AL29">
            <v>-1.3687266694317746E-2</v>
          </cell>
          <cell r="AM29">
            <v>0.51219512195121952</v>
          </cell>
        </row>
        <row r="101">
          <cell r="AT101">
            <v>221186100000</v>
          </cell>
        </row>
        <row r="115">
          <cell r="AN115">
            <v>448.05750253228086</v>
          </cell>
        </row>
        <row r="117">
          <cell r="AN117">
            <v>-7.6684108780100013E-2</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efreshError="1">
        <row r="4">
          <cell r="E4">
            <v>0.71606177289857453</v>
          </cell>
          <cell r="F4">
            <v>0.51339738616697494</v>
          </cell>
        </row>
        <row r="7">
          <cell r="K7">
            <v>0.48259999999999997</v>
          </cell>
          <cell r="N7">
            <v>0.33919914065763562</v>
          </cell>
        </row>
        <row r="13">
          <cell r="M13">
            <v>0.31683791255065541</v>
          </cell>
        </row>
        <row r="16">
          <cell r="L16">
            <v>8.8435133281613663</v>
          </cell>
          <cell r="M16">
            <v>34.087840977889826</v>
          </cell>
        </row>
        <row r="20">
          <cell r="E20">
            <v>0.66443613679600055</v>
          </cell>
        </row>
        <row r="115">
          <cell r="G115">
            <v>18.01420539880521</v>
          </cell>
        </row>
        <row r="117">
          <cell r="G117">
            <v>0.42856505938185641</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K4">
            <v>0.327567165419691</v>
          </cell>
          <cell r="AL4">
            <v>0.13793399702053888</v>
          </cell>
        </row>
        <row r="7">
          <cell r="AQ7">
            <v>0.89566832635261973</v>
          </cell>
          <cell r="AT7">
            <v>0.31408410211027377</v>
          </cell>
        </row>
        <row r="13">
          <cell r="AS13">
            <v>0.30736538597517282</v>
          </cell>
        </row>
        <row r="16">
          <cell r="AR16">
            <v>17.480872994436954</v>
          </cell>
          <cell r="AS16">
            <v>73.339764792355751</v>
          </cell>
        </row>
        <row r="20">
          <cell r="AK20">
            <v>0.49785660867585069</v>
          </cell>
        </row>
        <row r="101">
          <cell r="AS101">
            <v>62261940000</v>
          </cell>
        </row>
        <row r="115">
          <cell r="AM115">
            <v>138.65303977325496</v>
          </cell>
        </row>
        <row r="117">
          <cell r="AM117">
            <v>-0.39275154481121644</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odel"/>
      <sheetName val="Analysis"/>
    </sheetNames>
    <sheetDataSet>
      <sheetData sheetId="0">
        <row r="4">
          <cell r="X4">
            <v>9.7808156437157789E-2</v>
          </cell>
          <cell r="Y4">
            <v>5.7856849905952634E-2</v>
          </cell>
        </row>
        <row r="7">
          <cell r="AD7">
            <v>0.55379999999999996</v>
          </cell>
          <cell r="AG7">
            <v>0.21217242500954617</v>
          </cell>
        </row>
        <row r="13">
          <cell r="AF13">
            <v>0.26184736707682726</v>
          </cell>
        </row>
        <row r="16">
          <cell r="AE16">
            <v>5.426445007000523</v>
          </cell>
          <cell r="AF16">
            <v>25.591842860001336</v>
          </cell>
        </row>
        <row r="20">
          <cell r="X20">
            <v>-0.15366930381275301</v>
          </cell>
        </row>
        <row r="101">
          <cell r="AF101">
            <v>1534794000000</v>
          </cell>
        </row>
        <row r="115">
          <cell r="Z115">
            <v>112.18972697787493</v>
          </cell>
        </row>
      </sheetData>
      <sheetData sheetId="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M4">
            <v>0.14102681014043417</v>
          </cell>
          <cell r="AN4">
            <v>8.2717282717282625E-2</v>
          </cell>
        </row>
        <row r="7">
          <cell r="AS7">
            <v>0.90410000000000001</v>
          </cell>
          <cell r="AV7">
            <v>0.40579420579420578</v>
          </cell>
        </row>
        <row r="13">
          <cell r="AU13">
            <v>0.25951193912358961</v>
          </cell>
        </row>
        <row r="16">
          <cell r="AT16">
            <v>8.8266227532467525</v>
          </cell>
          <cell r="AU16">
            <v>53.678307266099637</v>
          </cell>
        </row>
        <row r="20">
          <cell r="AM20">
            <v>0.59792368125701456</v>
          </cell>
        </row>
        <row r="101">
          <cell r="AU101">
            <v>44177246880</v>
          </cell>
        </row>
        <row r="115">
          <cell r="AO115">
            <v>175.51336948697147</v>
          </cell>
        </row>
      </sheetData>
      <sheetData sheetId="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-1.1193175554782941E-2</v>
          </cell>
          <cell r="O4">
            <v>4.9661689921018048E-2</v>
          </cell>
        </row>
        <row r="7">
          <cell r="T7">
            <v>0.78349999999999997</v>
          </cell>
          <cell r="W7">
            <v>0.16331500999065252</v>
          </cell>
        </row>
        <row r="13">
          <cell r="V13">
            <v>0.19004097069019854</v>
          </cell>
        </row>
        <row r="16">
          <cell r="U16">
            <v>6.2608468656793219</v>
          </cell>
          <cell r="V16">
            <v>31.468581558620691</v>
          </cell>
        </row>
        <row r="20">
          <cell r="N20">
            <v>-0.32185166570936241</v>
          </cell>
        </row>
        <row r="101">
          <cell r="V101">
            <v>730071092160</v>
          </cell>
        </row>
        <row r="115">
          <cell r="P115">
            <v>166.23707604058671</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0.20868428257218441</v>
          </cell>
          <cell r="AI4">
            <v>0.14138582343705908</v>
          </cell>
        </row>
        <row r="7">
          <cell r="AN7">
            <v>0.79069999999999996</v>
          </cell>
          <cell r="AQ7">
            <v>0.31482923884128083</v>
          </cell>
        </row>
        <row r="13">
          <cell r="AP13">
            <v>0.18827283308619958</v>
          </cell>
        </row>
        <row r="16">
          <cell r="AO16">
            <v>12.759861150020997</v>
          </cell>
          <cell r="AP16">
            <v>65.854322033244159</v>
          </cell>
        </row>
        <row r="20">
          <cell r="AH20">
            <v>0.33349018261596974</v>
          </cell>
        </row>
        <row r="101">
          <cell r="AP101">
            <v>64839770348</v>
          </cell>
        </row>
        <row r="115">
          <cell r="AJ115">
            <v>253.84607678902285</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6.45739131769969E-2</v>
          </cell>
          <cell r="Y4">
            <v>8.6933486844290142E-2</v>
          </cell>
        </row>
        <row r="7">
          <cell r="AD7">
            <v>0.39369999999999999</v>
          </cell>
          <cell r="AG7">
            <v>5.1194048498286446E-2</v>
          </cell>
        </row>
        <row r="13">
          <cell r="AF13">
            <v>0.16034029369996883</v>
          </cell>
        </row>
        <row r="16">
          <cell r="AE16">
            <v>5.9404224796974905</v>
          </cell>
          <cell r="AF16">
            <v>41.810530171035843</v>
          </cell>
        </row>
        <row r="20">
          <cell r="X20">
            <v>6.7654853878562848E-2</v>
          </cell>
        </row>
        <row r="101">
          <cell r="AF101">
            <v>187809723928</v>
          </cell>
        </row>
        <row r="115">
          <cell r="Z115">
            <v>298.9010788458765</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0.16440824583404701</v>
          </cell>
          <cell r="O4">
            <v>9.2776999248280756E-2</v>
          </cell>
        </row>
        <row r="7">
          <cell r="T7">
            <v>0.71719999999999995</v>
          </cell>
          <cell r="W7">
            <v>0.36215697010756082</v>
          </cell>
        </row>
        <row r="13">
          <cell r="V13">
            <v>0.12154177613848038</v>
          </cell>
        </row>
        <row r="16">
          <cell r="U16">
            <v>14.865092649856617</v>
          </cell>
          <cell r="V16">
            <v>65.685405892074328</v>
          </cell>
        </row>
        <row r="20">
          <cell r="N20">
            <v>-2.9344134870123662E-2</v>
          </cell>
        </row>
        <row r="115">
          <cell r="P115">
            <v>148.12189443341714</v>
          </cell>
        </row>
        <row r="117">
          <cell r="P117">
            <v>-0.25916827831640921</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H5">
            <v>0.13275389927372316</v>
          </cell>
          <cell r="I5">
            <v>0.13043935253310912</v>
          </cell>
        </row>
        <row r="8">
          <cell r="N8">
            <v>0.82150000000000001</v>
          </cell>
          <cell r="Q8">
            <v>0.35232289257935673</v>
          </cell>
        </row>
        <row r="14">
          <cell r="P14">
            <v>0.11803217358772915</v>
          </cell>
        </row>
        <row r="17">
          <cell r="O17">
            <v>8.8524901942400671</v>
          </cell>
          <cell r="P17">
            <v>35.854658028097063</v>
          </cell>
        </row>
        <row r="20">
          <cell r="O20">
            <v>7.8310173601115762</v>
          </cell>
          <cell r="P20">
            <v>32.109261040030496</v>
          </cell>
        </row>
        <row r="21">
          <cell r="H21">
            <v>0.55300859598853869</v>
          </cell>
        </row>
        <row r="30">
          <cell r="H30">
            <v>0.24088748019017436</v>
          </cell>
          <cell r="I30">
            <v>0.1166453810131971</v>
          </cell>
        </row>
        <row r="101">
          <cell r="P101">
            <v>84222591708</v>
          </cell>
        </row>
        <row r="116">
          <cell r="J116">
            <v>104.23908283928179</v>
          </cell>
        </row>
        <row r="118">
          <cell r="J118">
            <v>-0.20857123347291939</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0.32108377452507009</v>
          </cell>
          <cell r="AF4">
            <v>0.11370422756561371</v>
          </cell>
        </row>
        <row r="7">
          <cell r="AK7">
            <v>0.81089999999999995</v>
          </cell>
          <cell r="AN7">
            <v>0.28760018859028758</v>
          </cell>
        </row>
        <row r="13">
          <cell r="AM13">
            <v>0.10720987448396647</v>
          </cell>
        </row>
        <row r="16">
          <cell r="AL16">
            <v>9.9215869203206033</v>
          </cell>
          <cell r="AM16">
            <v>61.114286131655369</v>
          </cell>
        </row>
        <row r="20">
          <cell r="AE20">
            <v>0.14280868385345991</v>
          </cell>
        </row>
        <row r="101">
          <cell r="AM101">
            <v>126262115148</v>
          </cell>
        </row>
        <row r="115">
          <cell r="AG115">
            <v>296.1879534949278</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8.3304531615894462E-2</v>
          </cell>
          <cell r="AC4">
            <v>0.10624128260083388</v>
          </cell>
        </row>
        <row r="7">
          <cell r="AH7">
            <v>0.87870000000000004</v>
          </cell>
          <cell r="AK7">
            <v>0.29144737510971636</v>
          </cell>
        </row>
        <row r="13">
          <cell r="AJ13">
            <v>0.10546595069780271</v>
          </cell>
        </row>
        <row r="16">
          <cell r="AI16">
            <v>12.853072038819628</v>
          </cell>
          <cell r="AJ16">
            <v>50.693516467128752</v>
          </cell>
        </row>
        <row r="20">
          <cell r="AB20">
            <v>0.12287236892279862</v>
          </cell>
        </row>
        <row r="101">
          <cell r="AJ101">
            <v>26548701509</v>
          </cell>
        </row>
        <row r="115">
          <cell r="AD115">
            <v>144.03553841063083</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0.10882838876517487</v>
          </cell>
          <cell r="AC4">
            <v>0.11537963202902302</v>
          </cell>
        </row>
        <row r="7">
          <cell r="AH7">
            <v>0.71050000000000002</v>
          </cell>
          <cell r="AK7">
            <v>0.15457372376263281</v>
          </cell>
        </row>
        <row r="13">
          <cell r="AJ13">
            <v>8.5715334091659628E-2</v>
          </cell>
        </row>
        <row r="16">
          <cell r="AI16">
            <v>5.3344227779217412</v>
          </cell>
          <cell r="AJ16">
            <v>71.914541484716153</v>
          </cell>
        </row>
        <row r="20">
          <cell r="AB20">
            <v>-0.17797058512326736</v>
          </cell>
        </row>
        <row r="101">
          <cell r="AJ101">
            <v>164684300000</v>
          </cell>
        </row>
        <row r="115">
          <cell r="AD115">
            <v>78.598940807314065</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0.16197896484741747</v>
          </cell>
          <cell r="AK4">
            <v>5.7180721693391723E-2</v>
          </cell>
        </row>
        <row r="7">
          <cell r="AP7">
            <v>0.42370000000000002</v>
          </cell>
          <cell r="AS7">
            <v>0.19399266243073737</v>
          </cell>
        </row>
        <row r="13">
          <cell r="AR13">
            <v>6.4773625326439432E-2</v>
          </cell>
        </row>
        <row r="16">
          <cell r="AQ16">
            <v>9.0469396942175031</v>
          </cell>
          <cell r="AR16">
            <v>101.91600103507062</v>
          </cell>
        </row>
        <row r="20">
          <cell r="AJ20">
            <v>0.17974350666712802</v>
          </cell>
        </row>
        <row r="101">
          <cell r="AR101">
            <v>16738684010</v>
          </cell>
        </row>
        <row r="115">
          <cell r="AL115">
            <v>192.14809025618084</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0.46948608137044978</v>
          </cell>
          <cell r="G4">
            <v>0.16575591985428062</v>
          </cell>
        </row>
        <row r="7">
          <cell r="L7">
            <v>0.82840000000000003</v>
          </cell>
          <cell r="O7">
            <v>0.35346083788706739</v>
          </cell>
        </row>
        <row r="13">
          <cell r="N13">
            <v>4.9028083777226207E-2</v>
          </cell>
        </row>
        <row r="16">
          <cell r="M16">
            <v>8.8930032322404369</v>
          </cell>
          <cell r="N16">
            <v>154.50185995253165</v>
          </cell>
        </row>
        <row r="20">
          <cell r="F20">
            <v>0.39771283354510811</v>
          </cell>
        </row>
        <row r="101">
          <cell r="N101">
            <v>9764517549</v>
          </cell>
        </row>
        <row r="115">
          <cell r="H115">
            <v>17.500426873318798</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0.22879918588873815</v>
          </cell>
          <cell r="R4">
            <v>0.21987577639751543</v>
          </cell>
        </row>
        <row r="7">
          <cell r="W7">
            <v>0.78290000000000004</v>
          </cell>
          <cell r="Z7">
            <v>0.29993098688750863</v>
          </cell>
        </row>
        <row r="13">
          <cell r="Y13">
            <v>4.8871145374449337E-2</v>
          </cell>
        </row>
        <row r="16">
          <cell r="X16">
            <v>15.128516218081435</v>
          </cell>
          <cell r="Y16">
            <v>337.24953846153846</v>
          </cell>
        </row>
        <row r="20">
          <cell r="Q20">
            <v>0.14686248331108143</v>
          </cell>
        </row>
        <row r="101">
          <cell r="Y101">
            <v>109606100000</v>
          </cell>
        </row>
        <row r="115">
          <cell r="S115">
            <v>425.08846097547104</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0.31871167361908026</v>
          </cell>
          <cell r="K4">
            <v>0.21942330911176677</v>
          </cell>
        </row>
        <row r="7">
          <cell r="P7">
            <v>0.82179999999999997</v>
          </cell>
          <cell r="S7">
            <v>0.28954902252827525</v>
          </cell>
        </row>
        <row r="13">
          <cell r="R13">
            <v>4.782821668681006E-2</v>
          </cell>
        </row>
        <row r="16">
          <cell r="Q16">
            <v>23.971609629261089</v>
          </cell>
          <cell r="R16">
            <v>708.4815175611127</v>
          </cell>
        </row>
        <row r="20">
          <cell r="J20">
            <v>0.18443882986819271</v>
          </cell>
        </row>
        <row r="101">
          <cell r="R101">
            <v>37822285815</v>
          </cell>
        </row>
        <row r="115">
          <cell r="L115">
            <v>25.318192002903512</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9.399517263985091E-2</v>
          </cell>
          <cell r="AC4">
            <v>8.9530198469599087E-2</v>
          </cell>
        </row>
        <row r="7">
          <cell r="AH7">
            <v>0.13159999999999999</v>
          </cell>
          <cell r="AK7">
            <v>-3.2866845790619534E-2</v>
          </cell>
        </row>
        <row r="13">
          <cell r="AJ13">
            <v>4.280108051062164E-2</v>
          </cell>
        </row>
        <row r="16">
          <cell r="AI16">
            <v>2.4919112110711832</v>
          </cell>
          <cell r="AJ16">
            <v>-470.53637031594417</v>
          </cell>
        </row>
        <row r="20">
          <cell r="AB20">
            <v>-0.48358470239698359</v>
          </cell>
        </row>
        <row r="101">
          <cell r="AJ101">
            <v>1280800000000</v>
          </cell>
        </row>
        <row r="115">
          <cell r="AD115">
            <v>64.074362701815886</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7.1489200617386395E-2</v>
          </cell>
          <cell r="I4">
            <v>1.8902972027972087E-2</v>
          </cell>
        </row>
        <row r="7">
          <cell r="N7">
            <v>0.74950000000000006</v>
          </cell>
          <cell r="Q7">
            <v>0.27007666812354314</v>
          </cell>
        </row>
        <row r="13">
          <cell r="P13">
            <v>3.9079221450460756E-2</v>
          </cell>
        </row>
        <row r="16">
          <cell r="O16">
            <v>4.5685331234520685</v>
          </cell>
          <cell r="P16">
            <v>193.5256428874489</v>
          </cell>
        </row>
        <row r="20">
          <cell r="H20">
            <v>-0.71056687133638308</v>
          </cell>
        </row>
        <row r="115">
          <cell r="J115">
            <v>194.10330533791435</v>
          </cell>
        </row>
        <row r="117">
          <cell r="J117">
            <v>1.8777361799542525</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0.18345160803261362</v>
          </cell>
          <cell r="Y4">
            <v>0.10500127583567243</v>
          </cell>
        </row>
        <row r="7">
          <cell r="AD7">
            <v>0.73340000000000005</v>
          </cell>
          <cell r="AG7">
            <v>0.20135876499106914</v>
          </cell>
        </row>
        <row r="13">
          <cell r="AF13">
            <v>1.4217289880878435E-2</v>
          </cell>
        </row>
        <row r="16">
          <cell r="AE16">
            <v>6.5112496810410816</v>
          </cell>
          <cell r="AF16">
            <v>981.44567307692307</v>
          </cell>
        </row>
        <row r="20">
          <cell r="X20">
            <v>-7.9503105590062129E-2</v>
          </cell>
        </row>
        <row r="115">
          <cell r="Z115">
            <v>169.47540652769194</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0.34478405641203946</v>
          </cell>
          <cell r="G4">
            <v>0.22934748283077866</v>
          </cell>
        </row>
        <row r="7">
          <cell r="L7">
            <v>0.63229999999999997</v>
          </cell>
          <cell r="O7">
            <v>0.13002279975430403</v>
          </cell>
        </row>
        <row r="13">
          <cell r="N13">
            <v>-1.5539164989909825E-2</v>
          </cell>
        </row>
        <row r="16">
          <cell r="M16">
            <v>6.0161520469459777</v>
          </cell>
          <cell r="N16">
            <v>-142.7846962895853</v>
          </cell>
        </row>
        <row r="20">
          <cell r="F20">
            <v>0.1664885341270379</v>
          </cell>
        </row>
        <row r="101">
          <cell r="N101">
            <v>3467240780</v>
          </cell>
        </row>
        <row r="115">
          <cell r="H115">
            <v>27.205693371913384</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0.20958597710982207</v>
          </cell>
          <cell r="Q4">
            <v>0.15769155403198742</v>
          </cell>
        </row>
        <row r="7">
          <cell r="V7">
            <v>0.72409999999999997</v>
          </cell>
          <cell r="Y7">
            <v>0.20876463886169125</v>
          </cell>
        </row>
        <row r="13">
          <cell r="X13">
            <v>-2.5150985144392915E-2</v>
          </cell>
        </row>
        <row r="16">
          <cell r="W16">
            <v>9.2586422897195515</v>
          </cell>
          <cell r="X16">
            <v>-156.91940646054931</v>
          </cell>
        </row>
        <row r="20">
          <cell r="P20">
            <v>-0.72269572677267613</v>
          </cell>
        </row>
        <row r="101">
          <cell r="X101">
            <v>57550035400</v>
          </cell>
        </row>
        <row r="115">
          <cell r="R115">
            <v>131.25524638306422</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0.62823294296956411</v>
          </cell>
          <cell r="H4">
            <v>0.2482836845561458</v>
          </cell>
        </row>
        <row r="7">
          <cell r="M7">
            <v>0.79300000000000004</v>
          </cell>
          <cell r="P7">
            <v>0.21104292281057846</v>
          </cell>
        </row>
        <row r="13">
          <cell r="O13">
            <v>-2.6109573465787319E-2</v>
          </cell>
        </row>
        <row r="16">
          <cell r="N16">
            <v>19.493898212047043</v>
          </cell>
          <cell r="O16">
            <v>-651.00137350478474</v>
          </cell>
        </row>
        <row r="19">
          <cell r="N19">
            <v>15.616560925394548</v>
          </cell>
          <cell r="O19">
            <v>79.50871413440467</v>
          </cell>
        </row>
        <row r="20">
          <cell r="G20">
            <v>-0.61964173967459324</v>
          </cell>
        </row>
        <row r="29">
          <cell r="G29">
            <v>1.4179320318148951</v>
          </cell>
          <cell r="H29">
            <v>-9.187799043062201</v>
          </cell>
        </row>
        <row r="101">
          <cell r="O101">
            <v>32654228895</v>
          </cell>
        </row>
        <row r="106">
          <cell r="O106">
            <v>0.27897414180306823</v>
          </cell>
        </row>
        <row r="115">
          <cell r="I115">
            <v>48.43367547259566</v>
          </cell>
        </row>
        <row r="117">
          <cell r="I117">
            <v>-0.52258575187190082</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0.54398268386339432</v>
          </cell>
          <cell r="I4">
            <v>0.34836313534139207</v>
          </cell>
        </row>
        <row r="7">
          <cell r="N7">
            <v>0.73170000000000002</v>
          </cell>
          <cell r="Q7">
            <v>0.3020177259333689</v>
          </cell>
        </row>
        <row r="13">
          <cell r="P13">
            <v>-3.6628876095473148E-2</v>
          </cell>
        </row>
        <row r="16">
          <cell r="O16">
            <v>15.863748654760141</v>
          </cell>
          <cell r="P16">
            <v>-222.37764227591427</v>
          </cell>
        </row>
        <row r="19">
          <cell r="O19">
            <v>11.765190132362674</v>
          </cell>
          <cell r="P19">
            <v>61.50217017816987</v>
          </cell>
        </row>
        <row r="20">
          <cell r="H20">
            <v>-0.64176771667067434</v>
          </cell>
        </row>
        <row r="29">
          <cell r="H29">
            <v>-0.21143567807623787</v>
          </cell>
          <cell r="I29">
            <v>-4.1547927637861877</v>
          </cell>
        </row>
        <row r="101">
          <cell r="P101">
            <v>35554404580</v>
          </cell>
        </row>
        <row r="106">
          <cell r="P106">
            <v>0.29938497097056249</v>
          </cell>
        </row>
        <row r="115">
          <cell r="J115">
            <v>113.13066505246353</v>
          </cell>
        </row>
        <row r="117">
          <cell r="J117">
            <v>-0.24554408101058001</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1.6943067592806331</v>
          </cell>
          <cell r="G4">
            <v>0.56240507571355813</v>
          </cell>
        </row>
        <row r="7">
          <cell r="L7">
            <v>0.77410000000000001</v>
          </cell>
          <cell r="O7">
            <v>-3.2874373597067727E-2</v>
          </cell>
        </row>
        <row r="13">
          <cell r="N13">
            <v>-5.4394893763433774E-2</v>
          </cell>
        </row>
        <row r="16">
          <cell r="M16">
            <v>19.652965600606894</v>
          </cell>
          <cell r="N16">
            <v>-38.65779962679364</v>
          </cell>
        </row>
        <row r="20">
          <cell r="F20">
            <v>1.4564839772386944</v>
          </cell>
        </row>
        <row r="101">
          <cell r="N101">
            <v>12616398144</v>
          </cell>
        </row>
        <row r="115">
          <cell r="H115">
            <v>29.972808809728864</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R4">
            <v>0.36655466057066266</v>
          </cell>
          <cell r="S4">
            <v>6.056641636386928E-2</v>
          </cell>
        </row>
        <row r="7">
          <cell r="X7">
            <v>0.77669999999999995</v>
          </cell>
          <cell r="AA7">
            <v>0.11692997907878791</v>
          </cell>
        </row>
        <row r="13">
          <cell r="Z13">
            <v>-5.9370761590238741E-2</v>
          </cell>
        </row>
        <row r="16">
          <cell r="Y16">
            <v>4.7345261307143316</v>
          </cell>
          <cell r="Z16">
            <v>-62.255997581533279</v>
          </cell>
        </row>
        <row r="20">
          <cell r="R20">
            <v>-0.91075505860040851</v>
          </cell>
        </row>
        <row r="101">
          <cell r="Z101">
            <v>17298576000</v>
          </cell>
        </row>
        <row r="115">
          <cell r="T115">
            <v>62.242877960891867</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0.33084100509126912</v>
          </cell>
          <cell r="N4">
            <v>0.18835172669181244</v>
          </cell>
        </row>
        <row r="7">
          <cell r="S7">
            <v>0.81840000000000002</v>
          </cell>
          <cell r="V7">
            <v>0.11057563711424064</v>
          </cell>
        </row>
        <row r="13">
          <cell r="U13">
            <v>-6.0660093641423739E-2</v>
          </cell>
        </row>
        <row r="16">
          <cell r="T16">
            <v>14.8089976781791</v>
          </cell>
          <cell r="U16">
            <v>-227.3538204507357</v>
          </cell>
        </row>
        <row r="29">
          <cell r="M29">
            <v>0.44852705011755334</v>
          </cell>
        </row>
        <row r="101">
          <cell r="U101">
            <v>25633915902</v>
          </cell>
        </row>
        <row r="115">
          <cell r="O115">
            <v>130.75535401035052</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0.34164906765106284</v>
          </cell>
          <cell r="L4">
            <v>0.25228247211263266</v>
          </cell>
        </row>
        <row r="7">
          <cell r="Q7">
            <v>0.83379999999999999</v>
          </cell>
          <cell r="T7">
            <v>0.28859402572066895</v>
          </cell>
        </row>
        <row r="13">
          <cell r="S13">
            <v>-6.45157184984613E-2</v>
          </cell>
        </row>
        <row r="16">
          <cell r="R16">
            <v>15.537536007580769</v>
          </cell>
          <cell r="S16">
            <v>-70.913821964293859</v>
          </cell>
        </row>
        <row r="20">
          <cell r="K20">
            <v>6.1290422640735143E-2</v>
          </cell>
        </row>
        <row r="101">
          <cell r="S101">
            <v>43549880000</v>
          </cell>
        </row>
        <row r="115">
          <cell r="M115">
            <v>104.90259557639511</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0.48568307775743191</v>
          </cell>
          <cell r="I4">
            <v>0.31454686585162017</v>
          </cell>
        </row>
        <row r="7">
          <cell r="N7">
            <v>0.76149999999999995</v>
          </cell>
          <cell r="Q7">
            <v>-4.0778638305813637E-2</v>
          </cell>
        </row>
        <row r="13">
          <cell r="P13">
            <v>-9.1412072846884795E-2</v>
          </cell>
        </row>
        <row r="16">
          <cell r="O16">
            <v>22.285347584853383</v>
          </cell>
          <cell r="P16">
            <v>-112.38738378641128</v>
          </cell>
        </row>
        <row r="19">
          <cell r="O19">
            <v>16.952874152886114</v>
          </cell>
          <cell r="P19">
            <v>185.12423052810902</v>
          </cell>
        </row>
        <row r="20">
          <cell r="H20">
            <v>-0.36673099481590798</v>
          </cell>
        </row>
        <row r="29">
          <cell r="H29">
            <v>-0.25710981948376732</v>
          </cell>
          <cell r="I29">
            <v>-1.6070916998050482</v>
          </cell>
        </row>
        <row r="101">
          <cell r="P101">
            <v>21733584664</v>
          </cell>
        </row>
        <row r="115">
          <cell r="J115">
            <v>17.130922723567707</v>
          </cell>
        </row>
        <row r="117">
          <cell r="J117">
            <v>-0.73837931088015107</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6.8911886901281916E-2</v>
          </cell>
          <cell r="M4">
            <v>0.10782396088019564</v>
          </cell>
        </row>
        <row r="7">
          <cell r="R7">
            <v>0.47399999999999998</v>
          </cell>
          <cell r="U7">
            <v>0.12982885085574572</v>
          </cell>
        </row>
        <row r="13">
          <cell r="T13">
            <v>-0.10226185291681907</v>
          </cell>
        </row>
        <row r="16">
          <cell r="S16">
            <v>2.8588097339853302</v>
          </cell>
          <cell r="T16">
            <v>43.973417871380221</v>
          </cell>
        </row>
        <row r="19">
          <cell r="S19">
            <v>2.5805631895828736</v>
          </cell>
          <cell r="T19">
            <v>33.911055139211136</v>
          </cell>
        </row>
        <row r="20">
          <cell r="L20">
            <v>-1.6569029570296561</v>
          </cell>
        </row>
        <row r="29">
          <cell r="L29">
            <v>-1.2116793841475308</v>
          </cell>
          <cell r="M29">
            <v>0.29672809326814598</v>
          </cell>
        </row>
        <row r="101">
          <cell r="T101">
            <v>11692531812</v>
          </cell>
        </row>
        <row r="115">
          <cell r="N115">
            <v>74.060583438260878</v>
          </cell>
        </row>
        <row r="117">
          <cell r="N117">
            <v>0.16502412204280126</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0.42900982232747098</v>
          </cell>
          <cell r="K4">
            <v>0.16576964477933265</v>
          </cell>
        </row>
        <row r="7">
          <cell r="P7">
            <v>0.70609999999999995</v>
          </cell>
          <cell r="S7">
            <v>3.4983853606027987E-2</v>
          </cell>
        </row>
        <row r="13">
          <cell r="R13">
            <v>-0.10408921933085502</v>
          </cell>
        </row>
        <row r="16">
          <cell r="Q16">
            <v>5.9884499461786866</v>
          </cell>
          <cell r="R16">
            <v>-13.652196319018405</v>
          </cell>
        </row>
        <row r="20">
          <cell r="J20">
            <v>4.0156823644180273E-2</v>
          </cell>
        </row>
        <row r="101">
          <cell r="R101">
            <v>11126540000</v>
          </cell>
        </row>
        <row r="115">
          <cell r="L115">
            <v>87.527529515903083</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0.47343004801173971</v>
          </cell>
          <cell r="F4">
            <v>0.36943666355431071</v>
          </cell>
        </row>
        <row r="7">
          <cell r="K7">
            <v>0.73089999999999999</v>
          </cell>
          <cell r="N7">
            <v>0.11781485541076334</v>
          </cell>
        </row>
        <row r="13">
          <cell r="M13">
            <v>-0.11067182269421678</v>
          </cell>
        </row>
        <row r="16">
          <cell r="L16">
            <v>15.887994884910485</v>
          </cell>
          <cell r="M16">
            <v>-87.870416710323454</v>
          </cell>
        </row>
        <row r="20">
          <cell r="E20">
            <v>6.5854766564160006E-2</v>
          </cell>
        </row>
        <row r="101">
          <cell r="M101">
            <v>5870534670</v>
          </cell>
        </row>
        <row r="115">
          <cell r="G115">
            <v>107.61967721055422</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0.69409764566847132</v>
          </cell>
          <cell r="G4">
            <v>0.3327465956384863</v>
          </cell>
        </row>
        <row r="7">
          <cell r="L7">
            <v>0.65259999999999996</v>
          </cell>
          <cell r="O7">
            <v>0.24035864583651029</v>
          </cell>
        </row>
        <row r="13">
          <cell r="N13">
            <v>-0.14755660996472728</v>
          </cell>
        </row>
        <row r="16">
          <cell r="M16">
            <v>26.766927179171393</v>
          </cell>
          <cell r="N16">
            <v>-69.400021375540504</v>
          </cell>
        </row>
        <row r="19">
          <cell r="M19">
            <v>20.084033428986562</v>
          </cell>
          <cell r="N19">
            <v>253.16549464285714</v>
          </cell>
        </row>
        <row r="20">
          <cell r="F20">
            <v>0.10037086145995944</v>
          </cell>
        </row>
        <row r="29">
          <cell r="F29">
            <v>0.17171460170483632</v>
          </cell>
          <cell r="G29">
            <v>-1.2741290691033695</v>
          </cell>
        </row>
        <row r="101">
          <cell r="N101">
            <v>55291344030</v>
          </cell>
        </row>
        <row r="106">
          <cell r="N106">
            <v>0.33087148404354477</v>
          </cell>
        </row>
        <row r="115">
          <cell r="H115">
            <v>82.891634412938629</v>
          </cell>
        </row>
        <row r="117">
          <cell r="H117">
            <v>-0.51139620151524534</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D4">
            <v>0.58488191702565406</v>
          </cell>
          <cell r="E4">
            <v>0.82998298569538087</v>
          </cell>
        </row>
        <row r="7">
          <cell r="J7">
            <v>0.67020000000000002</v>
          </cell>
          <cell r="M7">
            <v>-0.16708887348499171</v>
          </cell>
        </row>
        <row r="13">
          <cell r="L13">
            <v>-0.15592833090435682</v>
          </cell>
        </row>
        <row r="16">
          <cell r="K16">
            <v>17.79880031928078</v>
          </cell>
          <cell r="L16">
            <v>-55.224096169136722</v>
          </cell>
        </row>
        <row r="20">
          <cell r="D20">
            <v>1.4890974144332683</v>
          </cell>
        </row>
        <row r="101">
          <cell r="L101">
            <v>4236737434</v>
          </cell>
        </row>
        <row r="115">
          <cell r="F115">
            <v>22.111463911263179</v>
          </cell>
        </row>
      </sheetData>
      <sheetData sheetId="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0.41723843816404238</v>
          </cell>
          <cell r="H4">
            <v>0.23960137944789617</v>
          </cell>
        </row>
        <row r="7">
          <cell r="M7">
            <v>0.73080000000000001</v>
          </cell>
          <cell r="P7">
            <v>-2.0234840104177538E-3</v>
          </cell>
        </row>
        <row r="13">
          <cell r="O13">
            <v>-0.1720193254322768</v>
          </cell>
        </row>
        <row r="16">
          <cell r="N16">
            <v>7.2638808683935272</v>
          </cell>
          <cell r="P16">
            <v>-3589.7891117478512</v>
          </cell>
        </row>
        <row r="20">
          <cell r="G20">
            <v>0.50602524957646189</v>
          </cell>
        </row>
        <row r="115">
          <cell r="I115">
            <v>64.926152442260289</v>
          </cell>
        </row>
        <row r="117">
          <cell r="I117">
            <v>9.4240118510617865E-3</v>
          </cell>
        </row>
      </sheetData>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0.46947407934702245</v>
          </cell>
          <cell r="J4">
            <v>0.19781931464174463</v>
          </cell>
        </row>
        <row r="7">
          <cell r="O7">
            <v>0.72795950155763245</v>
          </cell>
          <cell r="R7">
            <v>-1.5742990654205608E-2</v>
          </cell>
        </row>
        <row r="13">
          <cell r="Q13">
            <v>-0.17721860019518559</v>
          </cell>
        </row>
        <row r="16">
          <cell r="P16">
            <v>21.362406542056075</v>
          </cell>
          <cell r="Q16">
            <v>-79.413690872558618</v>
          </cell>
        </row>
        <row r="20">
          <cell r="I20">
            <v>-1.1784752702949055</v>
          </cell>
        </row>
        <row r="101">
          <cell r="Q101">
            <v>27429330000</v>
          </cell>
        </row>
        <row r="115">
          <cell r="K115">
            <v>102.47815723189245</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0.66772262857049669</v>
          </cell>
          <cell r="G4">
            <v>0.41303364633576911</v>
          </cell>
        </row>
        <row r="7">
          <cell r="L7">
            <v>0.38669999999999999</v>
          </cell>
          <cell r="O7">
            <v>0.17878787137971244</v>
          </cell>
        </row>
        <row r="13">
          <cell r="N13">
            <v>-0.19972044791628207</v>
          </cell>
        </row>
        <row r="16">
          <cell r="M16">
            <v>16.961464274451227</v>
          </cell>
          <cell r="N16">
            <v>-35.506102709756661</v>
          </cell>
        </row>
        <row r="20">
          <cell r="F20">
            <v>1.8180078681096639</v>
          </cell>
        </row>
        <row r="101">
          <cell r="N101">
            <v>6938070000</v>
          </cell>
        </row>
        <row r="115">
          <cell r="H115">
            <v>28.385657147497763</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0.6207784875947111</v>
          </cell>
          <cell r="J4">
            <v>0.45928396089265644</v>
          </cell>
        </row>
        <row r="7">
          <cell r="O7">
            <v>0.77790000000000004</v>
          </cell>
          <cell r="R7">
            <v>0.2120471590711181</v>
          </cell>
        </row>
        <row r="13">
          <cell r="Q13">
            <v>-0.20223875895447993</v>
          </cell>
        </row>
        <row r="16">
          <cell r="P16">
            <v>20.630384477325183</v>
          </cell>
          <cell r="Q16">
            <v>-57.668214513756858</v>
          </cell>
        </row>
        <row r="19">
          <cell r="P19">
            <v>14.137333809045225</v>
          </cell>
          <cell r="Q19">
            <v>88.818608618784523</v>
          </cell>
        </row>
        <row r="20">
          <cell r="I20">
            <v>0.64944668984627341</v>
          </cell>
        </row>
        <row r="29">
          <cell r="I29">
            <v>0.48944582469879294</v>
          </cell>
          <cell r="J29">
            <v>-1.6492807690928006</v>
          </cell>
        </row>
        <row r="101">
          <cell r="Q101">
            <v>22506635424</v>
          </cell>
        </row>
        <row r="106">
          <cell r="Q106">
            <v>0.30251917624214952</v>
          </cell>
        </row>
        <row r="115">
          <cell r="K115">
            <v>100.17276983142081</v>
          </cell>
        </row>
        <row r="117">
          <cell r="K117">
            <v>-0.35066591150955595</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1.061430964018379</v>
          </cell>
          <cell r="F4">
            <v>0.40935479974134203</v>
          </cell>
        </row>
        <row r="7">
          <cell r="K7">
            <v>0.6584931983826765</v>
          </cell>
          <cell r="N7">
            <v>-0.49276017992368165</v>
          </cell>
        </row>
        <row r="13">
          <cell r="M13">
            <v>-0.24299799904026365</v>
          </cell>
        </row>
        <row r="16">
          <cell r="L16">
            <v>10.092106402734386</v>
          </cell>
          <cell r="M16">
            <v>-11.260159332425967</v>
          </cell>
        </row>
        <row r="19">
          <cell r="L19">
            <v>7.1607989731092436</v>
          </cell>
          <cell r="M19">
            <v>-33.364725050900546</v>
          </cell>
        </row>
        <row r="20">
          <cell r="E20">
            <v>0.47004410847701417</v>
          </cell>
        </row>
        <row r="29">
          <cell r="E29">
            <v>0.39573443107919193</v>
          </cell>
          <cell r="F29">
            <v>-0.66251304887878748</v>
          </cell>
        </row>
        <row r="101">
          <cell r="M101">
            <v>4260675389</v>
          </cell>
        </row>
        <row r="106">
          <cell r="M106">
            <v>0.30530327041844052</v>
          </cell>
        </row>
        <row r="115">
          <cell r="G115">
            <v>10.12946242012883</v>
          </cell>
        </row>
        <row r="117">
          <cell r="G117">
            <v>-0.30572567374031323</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0.48358787788096724</v>
          </cell>
          <cell r="F4">
            <v>0.24650916495233122</v>
          </cell>
        </row>
        <row r="7">
          <cell r="K7">
            <v>0.81720000000000004</v>
          </cell>
          <cell r="N7">
            <v>-0.1963903347209118</v>
          </cell>
        </row>
        <row r="13">
          <cell r="M13">
            <v>-0.24351359697515529</v>
          </cell>
        </row>
        <row r="16">
          <cell r="L16">
            <v>10.854452588733928</v>
          </cell>
          <cell r="M16">
            <v>-18.831761762754375</v>
          </cell>
        </row>
        <row r="20">
          <cell r="E20">
            <v>-6.2643465641505136E-2</v>
          </cell>
        </row>
        <row r="101">
          <cell r="M101">
            <v>5165514588</v>
          </cell>
        </row>
        <row r="115">
          <cell r="G115">
            <v>8.0446181914667978</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0.52340986821370628</v>
          </cell>
          <cell r="F4">
            <v>0.33691929292232725</v>
          </cell>
        </row>
        <row r="7">
          <cell r="K7">
            <v>0.72009999999999996</v>
          </cell>
          <cell r="N7">
            <v>-0.20881471775892851</v>
          </cell>
        </row>
        <row r="13">
          <cell r="M13">
            <v>-0.24455223156090972</v>
          </cell>
        </row>
        <row r="16">
          <cell r="L16">
            <v>21.269390714816602</v>
          </cell>
          <cell r="M16">
            <v>-56.095393958500054</v>
          </cell>
        </row>
        <row r="20">
          <cell r="E20">
            <v>-0.36981168332052272</v>
          </cell>
        </row>
        <row r="101">
          <cell r="M101">
            <v>13879234564</v>
          </cell>
        </row>
        <row r="115">
          <cell r="G115">
            <v>5.3329163592185314</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0.51069447022667736</v>
          </cell>
          <cell r="F4">
            <v>0.30200155646273363</v>
          </cell>
        </row>
        <row r="7">
          <cell r="K7">
            <v>0.65449999999999997</v>
          </cell>
          <cell r="N7">
            <v>-0.29318160097210655</v>
          </cell>
        </row>
        <row r="13">
          <cell r="M13">
            <v>-0.24525679463638253</v>
          </cell>
        </row>
        <row r="16">
          <cell r="L16">
            <v>17.703917029613752</v>
          </cell>
          <cell r="M16">
            <v>-22.922287123440231</v>
          </cell>
        </row>
        <row r="19">
          <cell r="L19">
            <v>13.597462262419715</v>
          </cell>
          <cell r="M19">
            <v>-211.70416244897959</v>
          </cell>
        </row>
        <row r="20">
          <cell r="E20">
            <v>0.33195136832393346</v>
          </cell>
        </row>
        <row r="29">
          <cell r="E29">
            <v>0.32015659230865712</v>
          </cell>
          <cell r="F29">
            <v>-0.89172491056256642</v>
          </cell>
        </row>
        <row r="101">
          <cell r="M101">
            <v>10373503960</v>
          </cell>
        </row>
        <row r="106">
          <cell r="M106">
            <v>0.25175085524191926</v>
          </cell>
        </row>
        <row r="115">
          <cell r="G115">
            <v>9.7413055596612441</v>
          </cell>
        </row>
        <row r="117">
          <cell r="G117">
            <v>-0.72191534228771781</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0.67937843603677761</v>
          </cell>
          <cell r="F4">
            <v>0.27763374970539711</v>
          </cell>
        </row>
        <row r="7">
          <cell r="K7">
            <v>0.87819938722601931</v>
          </cell>
          <cell r="N7">
            <v>-0.19674287061041715</v>
          </cell>
        </row>
        <row r="13">
          <cell r="M13">
            <v>-0.25634120464397225</v>
          </cell>
        </row>
        <row r="16">
          <cell r="L16">
            <v>18.132170633985389</v>
          </cell>
          <cell r="M16">
            <v>-46.932640337713359</v>
          </cell>
        </row>
        <row r="19">
          <cell r="L19">
            <v>14.191994097030069</v>
          </cell>
          <cell r="M19">
            <v>-334.49913043478261</v>
          </cell>
        </row>
        <row r="20">
          <cell r="E20">
            <v>0.36654277495879262</v>
          </cell>
        </row>
        <row r="29">
          <cell r="E29">
            <v>5.6646340677332541E-2</v>
          </cell>
          <cell r="F29">
            <v>-0.85969278820931394</v>
          </cell>
        </row>
        <row r="101">
          <cell r="M101">
            <v>7693480000</v>
          </cell>
        </row>
        <row r="115">
          <cell r="G115">
            <v>15.132025344938786</v>
          </cell>
        </row>
        <row r="117">
          <cell r="G117">
            <v>-0.69946325034878276</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0.42332641799343551</v>
          </cell>
          <cell r="F4">
            <v>0.20554297739711935</v>
          </cell>
        </row>
        <row r="7">
          <cell r="K7">
            <v>0.70409999999999995</v>
          </cell>
          <cell r="N7">
            <v>-4.701617611848765E-2</v>
          </cell>
        </row>
        <row r="13">
          <cell r="M13">
            <v>-0.31967609298753236</v>
          </cell>
        </row>
        <row r="16">
          <cell r="L16">
            <v>5.2351922862051437</v>
          </cell>
          <cell r="M16">
            <v>-13.347253841952515</v>
          </cell>
        </row>
        <row r="20">
          <cell r="E20">
            <v>0.24072479925487933</v>
          </cell>
        </row>
        <row r="101">
          <cell r="M101">
            <v>1246326522</v>
          </cell>
        </row>
        <row r="115">
          <cell r="G115">
            <v>6.5359403051471663</v>
          </cell>
        </row>
      </sheetData>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0.6017595307917889</v>
          </cell>
          <cell r="F4">
            <v>0.3299157817649212</v>
          </cell>
        </row>
        <row r="7">
          <cell r="K7">
            <v>0.18709999999999999</v>
          </cell>
          <cell r="N7">
            <v>-6.9205419260344195E-2</v>
          </cell>
        </row>
        <row r="13">
          <cell r="M13">
            <v>-0.32214765100671139</v>
          </cell>
        </row>
        <row r="16">
          <cell r="L16">
            <v>4.4443289930428413</v>
          </cell>
          <cell r="M16">
            <v>-44.1362272</v>
          </cell>
        </row>
        <row r="20">
          <cell r="E20">
            <v>-0.47045951859956237</v>
          </cell>
        </row>
        <row r="101">
          <cell r="M101">
            <v>12137462480</v>
          </cell>
        </row>
        <row r="115">
          <cell r="G115">
            <v>11.051392567562715</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0.11091531304544855</v>
          </cell>
          <cell r="AI4">
            <v>7.6406130112605997E-2</v>
          </cell>
        </row>
        <row r="7">
          <cell r="AN7">
            <v>0.52129999999999999</v>
          </cell>
          <cell r="AQ7">
            <v>0.15620896332380232</v>
          </cell>
        </row>
        <row r="13">
          <cell r="AP13">
            <v>0.56808777379375119</v>
          </cell>
        </row>
        <row r="16">
          <cell r="AO16">
            <v>2.7010030442591573</v>
          </cell>
          <cell r="AP16">
            <v>18.067686218000958</v>
          </cell>
        </row>
        <row r="20">
          <cell r="AH20">
            <v>0.10762750001712518</v>
          </cell>
        </row>
        <row r="101">
          <cell r="AP101">
            <v>43897322706</v>
          </cell>
        </row>
        <row r="115">
          <cell r="AJ115">
            <v>5193.4799973068084</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8.1207419540991754E-2</v>
          </cell>
          <cell r="AF4">
            <v>7.7734273615427174E-2</v>
          </cell>
        </row>
        <row r="7">
          <cell r="AK7">
            <v>0.51229999999999998</v>
          </cell>
          <cell r="AN7">
            <v>0.17938467132921485</v>
          </cell>
        </row>
        <row r="13">
          <cell r="AM13">
            <v>0.53872013781941763</v>
          </cell>
        </row>
        <row r="16">
          <cell r="AL16">
            <v>4.0604239350000624</v>
          </cell>
          <cell r="AM16">
            <v>26.930311114997814</v>
          </cell>
        </row>
        <row r="19">
          <cell r="AL19">
            <v>3.7675557272376046</v>
          </cell>
          <cell r="AM19">
            <v>25.539127212570929</v>
          </cell>
        </row>
        <row r="20">
          <cell r="AE20">
            <v>1.8252179253488432E-2</v>
          </cell>
        </row>
        <row r="22">
          <cell r="AM22">
            <v>0</v>
          </cell>
        </row>
        <row r="29">
          <cell r="AE29">
            <v>3.6795191910139469E-3</v>
          </cell>
          <cell r="AF29">
            <v>5.4472648608841823E-2</v>
          </cell>
        </row>
        <row r="101">
          <cell r="AM101">
            <v>58510140444</v>
          </cell>
        </row>
        <row r="115">
          <cell r="AG115">
            <v>1111.1979416607894</v>
          </cell>
        </row>
        <row r="117">
          <cell r="AG117">
            <v>0.15618510405975439</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V4">
            <v>0.18272868530692499</v>
          </cell>
          <cell r="W4">
            <v>8.6696708463949834E-2</v>
          </cell>
        </row>
        <row r="7">
          <cell r="AB7">
            <v>0.39620983542319749</v>
          </cell>
          <cell r="AE7">
            <v>0.11461598746081504</v>
          </cell>
        </row>
        <row r="13">
          <cell r="AD13">
            <v>0.42418211606717809</v>
          </cell>
        </row>
        <row r="16">
          <cell r="AC16">
            <v>2.332010190047022</v>
          </cell>
          <cell r="AD16">
            <v>19.160501236308846</v>
          </cell>
        </row>
        <row r="19">
          <cell r="AC19">
            <v>2.1459623203822229</v>
          </cell>
          <cell r="AD19">
            <v>18.98338119617225</v>
          </cell>
        </row>
        <row r="20">
          <cell r="V20">
            <v>0.12058803578079469</v>
          </cell>
        </row>
        <row r="22">
          <cell r="AD22">
            <v>0</v>
          </cell>
        </row>
        <row r="29">
          <cell r="V29">
            <v>0.26025702017676355</v>
          </cell>
          <cell r="W29">
            <v>9.3302683176541557E-3</v>
          </cell>
        </row>
        <row r="101">
          <cell r="AD101">
            <v>23805160020</v>
          </cell>
        </row>
        <row r="115">
          <cell r="X115">
            <v>456.93987623642084</v>
          </cell>
        </row>
        <row r="117">
          <cell r="X117">
            <v>-4.4058836325479356E-2</v>
          </cell>
        </row>
      </sheetData>
      <sheetData sheetId="1" refreshError="1"/>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0.49050649071230712</v>
          </cell>
          <cell r="W4">
            <v>0.28679889911739576</v>
          </cell>
        </row>
        <row r="7">
          <cell r="AB7">
            <v>0.48998766252253961</v>
          </cell>
          <cell r="AE7">
            <v>0.23593053051153079</v>
          </cell>
        </row>
        <row r="13">
          <cell r="AD13">
            <v>0.41643173580346354</v>
          </cell>
        </row>
        <row r="16">
          <cell r="AC16">
            <v>5.1801464563917623</v>
          </cell>
          <cell r="AD16">
            <v>113.24316018879668</v>
          </cell>
        </row>
        <row r="19">
          <cell r="AC19">
            <v>4.0256068449738178</v>
          </cell>
          <cell r="AD19">
            <v>63.175003716435185</v>
          </cell>
        </row>
        <row r="20">
          <cell r="V20">
            <v>1.2624978939514286</v>
          </cell>
        </row>
        <row r="29">
          <cell r="V29">
            <v>4.7860366849130891</v>
          </cell>
          <cell r="W29">
            <v>0.79253112033195028</v>
          </cell>
        </row>
        <row r="101">
          <cell r="AD101">
            <v>54583203211</v>
          </cell>
        </row>
        <row r="106">
          <cell r="AD106">
            <v>0.27187421183704974</v>
          </cell>
        </row>
        <row r="115">
          <cell r="X115">
            <v>1633.0317954309689</v>
          </cell>
        </row>
        <row r="117">
          <cell r="X117">
            <v>0.50212187410290099</v>
          </cell>
        </row>
      </sheetData>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0.42135142742451581</v>
          </cell>
          <cell r="V4">
            <v>0.1709486373126845</v>
          </cell>
        </row>
        <row r="7">
          <cell r="AA7">
            <v>0.55389063929085669</v>
          </cell>
          <cell r="AD7">
            <v>4.0416654028756237E-2</v>
          </cell>
        </row>
        <row r="13">
          <cell r="AC13">
            <v>0.411458941920058</v>
          </cell>
        </row>
        <row r="16">
          <cell r="AB16">
            <v>5.5672180087634358</v>
          </cell>
          <cell r="AC16">
            <v>52.822908130556854</v>
          </cell>
        </row>
        <row r="20">
          <cell r="T20">
            <v>0.55058875747889191</v>
          </cell>
        </row>
        <row r="102">
          <cell r="AC102">
            <v>45153021870</v>
          </cell>
        </row>
        <row r="116">
          <cell r="W116">
            <v>171.88005970647606</v>
          </cell>
        </row>
      </sheetData>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0.2916945001113338</v>
          </cell>
          <cell r="X4">
            <v>0.17083261506636793</v>
          </cell>
        </row>
        <row r="7">
          <cell r="AC7">
            <v>0.70789999999999997</v>
          </cell>
          <cell r="AF7">
            <v>0.36062747802103085</v>
          </cell>
        </row>
        <row r="13">
          <cell r="AE13">
            <v>0.32674782608695652</v>
          </cell>
        </row>
        <row r="16">
          <cell r="AD16">
            <v>16.944612997759005</v>
          </cell>
          <cell r="AE16">
            <v>58.387704187704188</v>
          </cell>
        </row>
        <row r="19">
          <cell r="AD19">
            <v>14.472276207302709</v>
          </cell>
          <cell r="AE19">
            <v>51.585253214379428</v>
          </cell>
        </row>
        <row r="20">
          <cell r="W20">
            <v>0.30801479654747221</v>
          </cell>
        </row>
        <row r="29">
          <cell r="W29">
            <v>0.37709611451942737</v>
          </cell>
          <cell r="X29">
            <v>0.13186813186813184</v>
          </cell>
        </row>
        <row r="101">
          <cell r="AE101">
            <v>196591400000</v>
          </cell>
        </row>
        <row r="115">
          <cell r="Y115">
            <v>1695.4924738790044</v>
          </cell>
        </row>
        <row r="117">
          <cell r="Y117">
            <v>-0.11053799502727713</v>
          </cell>
        </row>
      </sheetData>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0.21589840075258704</v>
          </cell>
          <cell r="H4">
            <v>5.058027079303673E-2</v>
          </cell>
        </row>
        <row r="7">
          <cell r="M7">
            <v>0.44359999999999999</v>
          </cell>
          <cell r="P7">
            <v>0.15851063829787235</v>
          </cell>
        </row>
        <row r="13">
          <cell r="O13">
            <v>0.31847133757961782</v>
          </cell>
        </row>
        <row r="16">
          <cell r="N16">
            <v>3.4072804642166346</v>
          </cell>
          <cell r="O16">
            <v>45.052787723785165</v>
          </cell>
        </row>
        <row r="20">
          <cell r="G20">
            <v>0.17933491686460812</v>
          </cell>
        </row>
        <row r="101">
          <cell r="O101">
            <v>35231280000</v>
          </cell>
        </row>
        <row r="115">
          <cell r="I115">
            <v>20.383093179818633</v>
          </cell>
        </row>
      </sheetData>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0.10976029400631782</v>
          </cell>
          <cell r="AH4">
            <v>0.11282685742458209</v>
          </cell>
        </row>
        <row r="7">
          <cell r="AM7">
            <v>0.2596</v>
          </cell>
          <cell r="AP7">
            <v>7.9255076696960955E-2</v>
          </cell>
        </row>
        <row r="13">
          <cell r="AO13">
            <v>0.30585102859943569</v>
          </cell>
        </row>
        <row r="16">
          <cell r="AN16">
            <v>3.4836017029298953</v>
          </cell>
          <cell r="AO16">
            <v>34.235494880546078</v>
          </cell>
        </row>
        <row r="20">
          <cell r="AG20">
            <v>-0.15067076655147082</v>
          </cell>
        </row>
        <row r="101">
          <cell r="AO101">
            <v>112347200000</v>
          </cell>
        </row>
        <row r="115">
          <cell r="AI115">
            <v>71.857037096032002</v>
          </cell>
        </row>
      </sheetData>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0.16139812828344313</v>
          </cell>
          <cell r="AN4">
            <v>7.5792659272307716E-2</v>
          </cell>
        </row>
        <row r="7">
          <cell r="AS7">
            <v>0.43180000000000002</v>
          </cell>
          <cell r="AV7">
            <v>0.173558400406016</v>
          </cell>
        </row>
        <row r="13">
          <cell r="AU13">
            <v>0.27942380620967611</v>
          </cell>
        </row>
        <row r="16">
          <cell r="AT16">
            <v>5.0772610334251054</v>
          </cell>
          <cell r="AU16">
            <v>32.162529583534216</v>
          </cell>
        </row>
        <row r="20">
          <cell r="AM20">
            <v>8.7994044971197338E-2</v>
          </cell>
        </row>
        <row r="101">
          <cell r="AU101">
            <v>52901475422</v>
          </cell>
        </row>
        <row r="115">
          <cell r="AO115">
            <v>316.3812888697301</v>
          </cell>
        </row>
      </sheetData>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0.15834817714580285</v>
          </cell>
          <cell r="AN4">
            <v>6.8057844320875693E-2</v>
          </cell>
        </row>
        <row r="7">
          <cell r="AS7">
            <v>0.1215</v>
          </cell>
          <cell r="AV7">
            <v>1.5426033469337399E-2</v>
          </cell>
        </row>
        <row r="13">
          <cell r="AU13">
            <v>0.26255853913277855</v>
          </cell>
        </row>
        <row r="16">
          <cell r="AT16">
            <v>1.022303799584938</v>
          </cell>
          <cell r="AU16">
            <v>39.701563403661872</v>
          </cell>
        </row>
        <row r="20">
          <cell r="AM20">
            <v>0.14801401869158881</v>
          </cell>
        </row>
        <row r="101">
          <cell r="AU101">
            <v>232015936531</v>
          </cell>
        </row>
        <row r="115">
          <cell r="AO115">
            <v>327.70522943016027</v>
          </cell>
        </row>
      </sheetData>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0.53668211856406289</v>
          </cell>
          <cell r="W4">
            <v>0.12461796603923792</v>
          </cell>
        </row>
        <row r="7">
          <cell r="AB7">
            <v>0.52329999999999999</v>
          </cell>
          <cell r="AE7">
            <v>0.1403527722339194</v>
          </cell>
        </row>
        <row r="13">
          <cell r="AD13">
            <v>0.24927693351245789</v>
          </cell>
        </row>
        <row r="16">
          <cell r="AC16">
            <v>1.8639127951313437</v>
          </cell>
          <cell r="AD16">
            <v>12.267095481145367</v>
          </cell>
        </row>
        <row r="20">
          <cell r="V20">
            <v>0.24589531020025879</v>
          </cell>
        </row>
        <row r="101">
          <cell r="AD101">
            <v>6626182028</v>
          </cell>
        </row>
        <row r="115">
          <cell r="X115">
            <v>200.51094748747769</v>
          </cell>
        </row>
      </sheetData>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2.854827011058414E-2</v>
          </cell>
          <cell r="AM4">
            <v>6.4282281320089618E-2</v>
          </cell>
        </row>
        <row r="7">
          <cell r="AR7">
            <v>0.27610000000000001</v>
          </cell>
          <cell r="AU7">
            <v>5.2607337391861582E-2</v>
          </cell>
        </row>
        <row r="13">
          <cell r="AT13">
            <v>0.24230688716767845</v>
          </cell>
        </row>
        <row r="16">
          <cell r="AS16">
            <v>1.8751992550464596</v>
          </cell>
          <cell r="AT16">
            <v>26.769568324757003</v>
          </cell>
        </row>
        <row r="20">
          <cell r="AL20">
            <v>2.4489324475842844E-2</v>
          </cell>
        </row>
        <row r="101">
          <cell r="AT101">
            <v>93639950000</v>
          </cell>
        </row>
        <row r="115">
          <cell r="AN115">
            <v>70.22457896529464</v>
          </cell>
        </row>
      </sheetData>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-1.7353560494167697E-3</v>
          </cell>
          <cell r="AN4">
            <v>5.0184189866537832E-2</v>
          </cell>
        </row>
        <row r="7">
          <cell r="AS7">
            <v>0.56969999999999998</v>
          </cell>
          <cell r="AV7">
            <v>0.2367077031911865</v>
          </cell>
        </row>
        <row r="13">
          <cell r="AU13">
            <v>0.24228726145082866</v>
          </cell>
        </row>
        <row r="16">
          <cell r="AT16">
            <v>9.1267248807295118</v>
          </cell>
          <cell r="AU16">
            <v>34.250851850293003</v>
          </cell>
        </row>
        <row r="20">
          <cell r="AM20">
            <v>-0.22812720616000914</v>
          </cell>
        </row>
        <row r="101">
          <cell r="AU101">
            <v>211581212220</v>
          </cell>
        </row>
        <row r="115">
          <cell r="AO115">
            <v>208.22852433949984</v>
          </cell>
        </row>
      </sheetData>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9.3863706444649919E-2</v>
          </cell>
          <cell r="AD4">
            <v>-6.2130010712070805E-2</v>
          </cell>
        </row>
        <row r="7">
          <cell r="AI7">
            <v>0.75729999999999997</v>
          </cell>
          <cell r="AL7">
            <v>0.11275864013080002</v>
          </cell>
        </row>
        <row r="13">
          <cell r="AK13">
            <v>0.23951643369852663</v>
          </cell>
        </row>
        <row r="16">
          <cell r="AJ16">
            <v>3.8620835304730226</v>
          </cell>
          <cell r="AK16">
            <v>28.661830786610878</v>
          </cell>
        </row>
        <row r="20">
          <cell r="AC20">
            <v>-5.7349397590361395E-2</v>
          </cell>
        </row>
        <row r="101">
          <cell r="AK101">
            <v>68501775580</v>
          </cell>
        </row>
        <row r="115">
          <cell r="AE115">
            <v>117.27628361763782</v>
          </cell>
        </row>
      </sheetData>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4.8767344739323759E-2</v>
          </cell>
          <cell r="AM4">
            <v>9.0473132091629216E-2</v>
          </cell>
        </row>
        <row r="7">
          <cell r="AR7">
            <v>0.45979999999999999</v>
          </cell>
          <cell r="AU7">
            <v>9.4840505245129519E-2</v>
          </cell>
        </row>
        <row r="13">
          <cell r="AT13">
            <v>0.23917873011322918</v>
          </cell>
        </row>
        <row r="16">
          <cell r="AS16">
            <v>3.6116247151787624</v>
          </cell>
          <cell r="AT16">
            <v>27.90257863810784</v>
          </cell>
        </row>
        <row r="20">
          <cell r="AL20">
            <v>-2.3062483239474352E-2</v>
          </cell>
        </row>
        <row r="101">
          <cell r="AT101">
            <v>168698990446</v>
          </cell>
        </row>
        <row r="115">
          <cell r="AN115">
            <v>66.797623154922519</v>
          </cell>
        </row>
      </sheetData>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0.23310752939344392</v>
          </cell>
          <cell r="X4">
            <v>0.1158188522933925</v>
          </cell>
        </row>
        <row r="7">
          <cell r="AC7">
            <v>0.68440000000000001</v>
          </cell>
          <cell r="AF7">
            <v>0.16105526368963427</v>
          </cell>
        </row>
        <row r="13">
          <cell r="AE13">
            <v>0.2326800137385466</v>
          </cell>
        </row>
        <row r="16">
          <cell r="AD16">
            <v>5.233264295817337</v>
          </cell>
          <cell r="AE16">
            <v>29.422806021016758</v>
          </cell>
        </row>
        <row r="19">
          <cell r="AD19">
            <v>4.6900662101748631</v>
          </cell>
          <cell r="AE19">
            <v>25.198589236850108</v>
          </cell>
        </row>
        <row r="20">
          <cell r="W20">
            <v>0.15191440445662741</v>
          </cell>
        </row>
        <row r="29">
          <cell r="W29">
            <v>0.17015619807244931</v>
          </cell>
          <cell r="X29">
            <v>0.16763703493325766</v>
          </cell>
        </row>
        <row r="101">
          <cell r="AE101">
            <v>414390800000</v>
          </cell>
        </row>
        <row r="106">
          <cell r="AE106">
            <v>8.1531416829760769E-2</v>
          </cell>
        </row>
        <row r="115">
          <cell r="Y115">
            <v>781.03302740006245</v>
          </cell>
        </row>
        <row r="117">
          <cell r="Y117">
            <v>-7.3287817512977638E-2</v>
          </cell>
        </row>
      </sheetData>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0.19301813624969388</v>
          </cell>
          <cell r="N4">
            <v>0.25234188521318068</v>
          </cell>
        </row>
        <row r="7">
          <cell r="S7">
            <v>0.48010000000000003</v>
          </cell>
          <cell r="V7">
            <v>0.11750562386094981</v>
          </cell>
        </row>
        <row r="13">
          <cell r="U13">
            <v>0.22994240500192797</v>
          </cell>
        </row>
        <row r="16">
          <cell r="T16">
            <v>10.968785854444155</v>
          </cell>
          <cell r="U16">
            <v>59.92699015884385</v>
          </cell>
        </row>
        <row r="20">
          <cell r="M20">
            <v>0.15464188318967986</v>
          </cell>
        </row>
        <row r="101">
          <cell r="U101">
            <v>55888750000</v>
          </cell>
        </row>
        <row r="115">
          <cell r="O115">
            <v>213.93226543713857</v>
          </cell>
        </row>
      </sheetData>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0.18499361984167306</v>
          </cell>
          <cell r="AA4">
            <v>5.5576755199866268E-2</v>
          </cell>
        </row>
        <row r="7">
          <cell r="AF7">
            <v>0.72350000000000003</v>
          </cell>
          <cell r="AI7">
            <v>0.12898647695017851</v>
          </cell>
        </row>
        <row r="13">
          <cell r="AH13">
            <v>0.22714160825847643</v>
          </cell>
        </row>
        <row r="16">
          <cell r="AG16">
            <v>5.6915416904073641</v>
          </cell>
          <cell r="AH16">
            <v>38.159639715417235</v>
          </cell>
        </row>
        <row r="20">
          <cell r="Z20">
            <v>0.17117231566644642</v>
          </cell>
        </row>
        <row r="101">
          <cell r="AH101">
            <v>217761800000</v>
          </cell>
        </row>
        <row r="115">
          <cell r="AB115">
            <v>260.81186566942603</v>
          </cell>
        </row>
      </sheetData>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5.3456475472293041E-2</v>
          </cell>
          <cell r="AM4">
            <v>6.0358911045430563E-3</v>
          </cell>
        </row>
        <row r="7">
          <cell r="AR7">
            <v>0.4743</v>
          </cell>
          <cell r="AU7">
            <v>0.16919201366805092</v>
          </cell>
        </row>
        <row r="13">
          <cell r="AT13">
            <v>0.22581831089475418</v>
          </cell>
        </row>
        <row r="16">
          <cell r="AS16">
            <v>4.3549269462631104</v>
          </cell>
          <cell r="AT16">
            <v>23.688002105548772</v>
          </cell>
        </row>
        <row r="20">
          <cell r="AL20">
            <v>1.845621455349411E-2</v>
          </cell>
        </row>
        <row r="101">
          <cell r="AT101">
            <v>349208527040</v>
          </cell>
        </row>
        <row r="115">
          <cell r="AN115">
            <v>195.66340928359537</v>
          </cell>
        </row>
      </sheetData>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I4">
            <v>0.13890075923709588</v>
          </cell>
          <cell r="AJ4">
            <v>0.12596160702260328</v>
          </cell>
        </row>
        <row r="7">
          <cell r="AO7">
            <v>0.503</v>
          </cell>
          <cell r="AR7">
            <v>0.14062858003026438</v>
          </cell>
        </row>
        <row r="13">
          <cell r="AQ13">
            <v>0.22558174393572936</v>
          </cell>
        </row>
        <row r="16">
          <cell r="AP16">
            <v>9.7770850175485862</v>
          </cell>
          <cell r="AQ16">
            <v>51.781159493262976</v>
          </cell>
        </row>
        <row r="20">
          <cell r="AI20">
            <v>-0.11793695526076731</v>
          </cell>
        </row>
        <row r="101">
          <cell r="AQ101">
            <v>61703672400</v>
          </cell>
        </row>
        <row r="115">
          <cell r="AK115">
            <v>53.064251086708772</v>
          </cell>
        </row>
      </sheetData>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0.15334481898760011</v>
          </cell>
          <cell r="W4">
            <v>5.2626406564787898E-2</v>
          </cell>
        </row>
        <row r="7">
          <cell r="AB7">
            <v>0.74680000000000002</v>
          </cell>
          <cell r="AE7">
            <v>0.15758439388727827</v>
          </cell>
        </row>
        <row r="13">
          <cell r="AD13">
            <v>0.21659707724425886</v>
          </cell>
        </row>
        <row r="16">
          <cell r="AC16">
            <v>3.1275273942312416</v>
          </cell>
          <cell r="AD16">
            <v>17.611596568898726</v>
          </cell>
        </row>
        <row r="20">
          <cell r="V20">
            <v>0.13517883067176983</v>
          </cell>
        </row>
        <row r="101">
          <cell r="AD101">
            <v>63648310000</v>
          </cell>
        </row>
        <row r="115">
          <cell r="X115">
            <v>598.86090171160379</v>
          </cell>
        </row>
      </sheetData>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0.1632702782660147</v>
          </cell>
          <cell r="AA4">
            <v>-8.7515894980926268E-3</v>
          </cell>
        </row>
        <row r="7">
          <cell r="AF7">
            <v>0.69569999999999999</v>
          </cell>
          <cell r="AI7">
            <v>0.11359114369062757</v>
          </cell>
        </row>
        <row r="13">
          <cell r="AH13">
            <v>0.21197425589067767</v>
          </cell>
        </row>
        <row r="16">
          <cell r="AG16">
            <v>1.490240175779789</v>
          </cell>
          <cell r="AH16">
            <v>11.633201512320449</v>
          </cell>
        </row>
        <row r="20">
          <cell r="Z20">
            <v>9.5671214418056261E-2</v>
          </cell>
        </row>
        <row r="101">
          <cell r="AH101">
            <v>9961510455</v>
          </cell>
        </row>
        <row r="115">
          <cell r="AB115">
            <v>44.393746804610856</v>
          </cell>
        </row>
      </sheetData>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8.7047336235750006E-2</v>
          </cell>
          <cell r="AN4">
            <v>3.9783776275581051E-2</v>
          </cell>
        </row>
        <row r="7">
          <cell r="AS7">
            <v>0.53029999999999999</v>
          </cell>
          <cell r="AV7">
            <v>0.12513890175016204</v>
          </cell>
        </row>
        <row r="13">
          <cell r="AU13">
            <v>0.20476698683742439</v>
          </cell>
        </row>
        <row r="16">
          <cell r="AT16">
            <v>2.9715634968515605</v>
          </cell>
          <cell r="AU16">
            <v>28.81249311111111</v>
          </cell>
        </row>
        <row r="20">
          <cell r="AM20">
            <v>1.2131014961584974E-3</v>
          </cell>
        </row>
        <row r="101">
          <cell r="AU101">
            <v>256719313620</v>
          </cell>
        </row>
        <row r="115">
          <cell r="AO115">
            <v>239.15246553523556</v>
          </cell>
        </row>
      </sheetData>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0.27212070946575029</v>
          </cell>
          <cell r="O4">
            <v>0.15448597520448426</v>
          </cell>
        </row>
        <row r="7">
          <cell r="T7">
            <v>0.76370000000000005</v>
          </cell>
          <cell r="W7">
            <v>0.189298817852464</v>
          </cell>
        </row>
        <row r="13">
          <cell r="V13">
            <v>0.20302945072135958</v>
          </cell>
        </row>
        <row r="16">
          <cell r="U16">
            <v>6.7019159472739913</v>
          </cell>
          <cell r="V16">
            <v>28.752985427651694</v>
          </cell>
        </row>
        <row r="20">
          <cell r="N20">
            <v>0.25508914155330609</v>
          </cell>
        </row>
        <row r="101">
          <cell r="V101">
            <v>17444350000</v>
          </cell>
        </row>
        <row r="115">
          <cell r="P115">
            <v>55.008624803459007</v>
          </cell>
        </row>
      </sheetData>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0.14410788517543449</v>
          </cell>
          <cell r="X4">
            <v>0.13554084171545067</v>
          </cell>
        </row>
        <row r="7">
          <cell r="AC7">
            <v>0.39079999999999998</v>
          </cell>
          <cell r="AF7">
            <v>9.7747425142321889E-2</v>
          </cell>
        </row>
        <row r="13">
          <cell r="AE13">
            <v>0.1902476836781386</v>
          </cell>
        </row>
        <row r="16">
          <cell r="AD16">
            <v>6.7438868762748054</v>
          </cell>
          <cell r="AE16">
            <v>64.765934309938487</v>
          </cell>
        </row>
        <row r="20">
          <cell r="W20">
            <v>0.37561316070525197</v>
          </cell>
        </row>
        <row r="101">
          <cell r="AE101">
            <v>58231116304</v>
          </cell>
        </row>
        <row r="115">
          <cell r="Y115">
            <v>634.38801966617837</v>
          </cell>
        </row>
      </sheetData>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0.15905935023236495</v>
          </cell>
          <cell r="X4">
            <v>0.13999809211593051</v>
          </cell>
        </row>
        <row r="7">
          <cell r="AC7">
            <v>0.31130000000000002</v>
          </cell>
          <cell r="AF7">
            <v>6.615426114449631E-2</v>
          </cell>
        </row>
        <row r="13">
          <cell r="AE13">
            <v>0.1813117991938854</v>
          </cell>
        </row>
        <row r="16">
          <cell r="AD16">
            <v>1.8354950862022372</v>
          </cell>
          <cell r="AE16">
            <v>27.312351644441808</v>
          </cell>
        </row>
        <row r="20">
          <cell r="W20">
            <v>8.5717175219602426E-2</v>
          </cell>
        </row>
        <row r="101">
          <cell r="AE101">
            <v>7369364096</v>
          </cell>
        </row>
        <row r="115">
          <cell r="Y115">
            <v>97.913653921798328</v>
          </cell>
        </row>
      </sheetData>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0.20568283629847683</v>
          </cell>
          <cell r="Y4">
            <v>0.24876150035385702</v>
          </cell>
        </row>
        <row r="7">
          <cell r="AD7">
            <v>0.71160000000000001</v>
          </cell>
          <cell r="AG7">
            <v>0.18895966029723993</v>
          </cell>
        </row>
        <row r="13">
          <cell r="AF13">
            <v>0.18015925680159256</v>
          </cell>
        </row>
        <row r="16">
          <cell r="AE16">
            <v>2.8962002830856335</v>
          </cell>
          <cell r="AF16">
            <v>20.668338383838385</v>
          </cell>
        </row>
        <row r="20">
          <cell r="X20">
            <v>7.2190834902699397E-2</v>
          </cell>
        </row>
        <row r="101">
          <cell r="AF101">
            <v>8184662000</v>
          </cell>
        </row>
        <row r="115">
          <cell r="Z115">
            <v>25.564910987744017</v>
          </cell>
        </row>
      </sheetData>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0.11250808433579107</v>
          </cell>
          <cell r="AN4">
            <v>4.2996000372058418E-2</v>
          </cell>
        </row>
        <row r="7">
          <cell r="AS7">
            <v>0.58140000000000003</v>
          </cell>
          <cell r="AV7">
            <v>0.22170030694819087</v>
          </cell>
        </row>
        <row r="13">
          <cell r="AU13">
            <v>0.17246340152401429</v>
          </cell>
        </row>
        <row r="16">
          <cell r="AT16">
            <v>6.1669785566458932</v>
          </cell>
          <cell r="AU16">
            <v>27.793412895619365</v>
          </cell>
        </row>
        <row r="20">
          <cell r="AM20">
            <v>-0.10634026293633836</v>
          </cell>
        </row>
        <row r="101">
          <cell r="AU101">
            <v>265204745850</v>
          </cell>
        </row>
        <row r="115">
          <cell r="AO115">
            <v>67.459617898996839</v>
          </cell>
        </row>
      </sheetData>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0.11658177702320316</v>
          </cell>
          <cell r="X4">
            <v>6.588950836289964E-3</v>
          </cell>
        </row>
        <row r="7">
          <cell r="AC7">
            <v>0.47960000000000003</v>
          </cell>
          <cell r="AF7">
            <v>7.0282142253759075E-2</v>
          </cell>
        </row>
        <row r="13">
          <cell r="AE13">
            <v>0.17142857142857143</v>
          </cell>
        </row>
        <row r="16">
          <cell r="AD16">
            <v>2.2708457045108972</v>
          </cell>
          <cell r="AE16">
            <v>24.394075725952813</v>
          </cell>
        </row>
        <row r="20">
          <cell r="W20">
            <v>0.36208853575482403</v>
          </cell>
        </row>
        <row r="101">
          <cell r="AE101">
            <v>13441135725</v>
          </cell>
        </row>
        <row r="115">
          <cell r="Y115">
            <v>22.950514174998553</v>
          </cell>
        </row>
      </sheetData>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6.7280193590965709E-2</v>
          </cell>
          <cell r="AN4">
            <v>2.7337315083372893E-2</v>
          </cell>
        </row>
        <row r="7">
          <cell r="AS7">
            <v>0.2414</v>
          </cell>
          <cell r="AV7">
            <v>2.0029805869236972E-2</v>
          </cell>
        </row>
        <row r="13">
          <cell r="AU13">
            <v>0.15063119395941482</v>
          </cell>
        </row>
        <row r="16">
          <cell r="AT16">
            <v>0.6851809142647749</v>
          </cell>
          <cell r="AU16">
            <v>35.859893484589044</v>
          </cell>
        </row>
        <row r="20">
          <cell r="AM20">
            <v>-1.94330941732892E-2</v>
          </cell>
        </row>
        <row r="101">
          <cell r="AU101">
            <v>418843555900</v>
          </cell>
        </row>
        <row r="115">
          <cell r="AO115">
            <v>133.88688019465422</v>
          </cell>
        </row>
      </sheetData>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0.23276539561786813</v>
          </cell>
          <cell r="J4">
            <v>0.3614374568071872</v>
          </cell>
        </row>
        <row r="7">
          <cell r="O7">
            <v>0.67449896337249482</v>
          </cell>
          <cell r="R7">
            <v>0.17304768486523842</v>
          </cell>
        </row>
        <row r="13">
          <cell r="Q13">
            <v>0.13814375724746389</v>
          </cell>
        </row>
        <row r="16">
          <cell r="P16">
            <v>10.28946658431237</v>
          </cell>
          <cell r="Q16">
            <v>96.790886705672037</v>
          </cell>
        </row>
        <row r="20">
          <cell r="H20">
            <v>0.70087492605162383</v>
          </cell>
        </row>
        <row r="101">
          <cell r="Q101">
            <v>5955543259</v>
          </cell>
        </row>
        <row r="115">
          <cell r="K115">
            <v>36.43182499757841</v>
          </cell>
        </row>
      </sheetData>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O4">
            <v>0.24809554837124415</v>
          </cell>
          <cell r="P4">
            <v>0.10339436004793523</v>
          </cell>
        </row>
        <row r="7">
          <cell r="U7">
            <v>0.78849999999999998</v>
          </cell>
          <cell r="X7">
            <v>0.21001439292837293</v>
          </cell>
        </row>
        <row r="13">
          <cell r="W13">
            <v>0.1261800055773582</v>
          </cell>
        </row>
        <row r="16">
          <cell r="V16">
            <v>32.126249263808617</v>
          </cell>
          <cell r="W16">
            <v>290.09873321395634</v>
          </cell>
        </row>
        <row r="20">
          <cell r="O20">
            <v>0.30096576104626394</v>
          </cell>
        </row>
        <row r="101">
          <cell r="W101">
            <v>134951900000</v>
          </cell>
        </row>
        <row r="115">
          <cell r="Q115">
            <v>9.7886845896699892</v>
          </cell>
        </row>
      </sheetData>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0.59580118666559923</v>
          </cell>
          <cell r="L4">
            <v>0.13795032302417232</v>
          </cell>
        </row>
        <row r="7">
          <cell r="Q7">
            <v>0.81079999999999997</v>
          </cell>
          <cell r="T7">
            <v>0.14960951010491347</v>
          </cell>
        </row>
        <row r="13">
          <cell r="S13">
            <v>0.10742714239823095</v>
          </cell>
        </row>
        <row r="16">
          <cell r="R16">
            <v>6.2606885271976536</v>
          </cell>
          <cell r="S16">
            <v>59.001204331904788</v>
          </cell>
        </row>
        <row r="20">
          <cell r="K20">
            <v>0.88401301157739387</v>
          </cell>
        </row>
        <row r="101">
          <cell r="S101">
            <v>5864837713</v>
          </cell>
        </row>
        <row r="115">
          <cell r="M115">
            <v>20.513509133100026</v>
          </cell>
        </row>
      </sheetData>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2.3888843747460697E-2</v>
          </cell>
          <cell r="AN4">
            <v>0.13426372056639502</v>
          </cell>
        </row>
        <row r="7">
          <cell r="AS7">
            <v>0.53369999999999995</v>
          </cell>
          <cell r="AV7">
            <v>0.19030235695579717</v>
          </cell>
        </row>
        <row r="13">
          <cell r="AU13">
            <v>0.10527622762818081</v>
          </cell>
        </row>
        <row r="16">
          <cell r="AT16">
            <v>5.0365759900007934</v>
          </cell>
          <cell r="AU16">
            <v>-1099.6565800742574</v>
          </cell>
        </row>
        <row r="20">
          <cell r="AM20">
            <v>-0.69808066235965627</v>
          </cell>
        </row>
        <row r="101">
          <cell r="AU101">
            <v>44426125835</v>
          </cell>
        </row>
        <row r="115">
          <cell r="AO115">
            <v>277.64825017369134</v>
          </cell>
        </row>
      </sheetData>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0.45929701765063902</v>
          </cell>
          <cell r="W4">
            <v>1.9237787393775019E-2</v>
          </cell>
        </row>
        <row r="7">
          <cell r="AB7">
            <v>0.627</v>
          </cell>
          <cell r="AE7">
            <v>0.19618372347635682</v>
          </cell>
        </row>
        <row r="13">
          <cell r="AD13">
            <v>9.7240548448167055E-2</v>
          </cell>
        </row>
        <row r="16">
          <cell r="AC16">
            <v>4.0310359209634532</v>
          </cell>
          <cell r="AD16">
            <v>37.280279652844747</v>
          </cell>
        </row>
        <row r="20">
          <cell r="V20">
            <v>0.32322303921568629</v>
          </cell>
        </row>
        <row r="101">
          <cell r="AD101">
            <v>77319300000</v>
          </cell>
        </row>
        <row r="115">
          <cell r="X115">
            <v>114.54011391499877</v>
          </cell>
        </row>
      </sheetData>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Model"/>
    </sheetNames>
    <sheetDataSet>
      <sheetData sheetId="0" refreshError="1"/>
      <sheetData sheetId="1">
        <row r="5">
          <cell r="E5">
            <v>0.4843294314246922</v>
          </cell>
          <cell r="F5">
            <v>0.31838183953711163</v>
          </cell>
        </row>
        <row r="8">
          <cell r="K8">
            <v>0.24479999999999999</v>
          </cell>
          <cell r="N8">
            <v>-0.17320016454401282</v>
          </cell>
        </row>
        <row r="14">
          <cell r="M14">
            <v>-2.9770011841899809E-3</v>
          </cell>
        </row>
        <row r="17">
          <cell r="L17">
            <v>6.4468014592455871</v>
          </cell>
          <cell r="M17">
            <v>-1002.3697959183673</v>
          </cell>
        </row>
        <row r="21">
          <cell r="E21">
            <v>-1.4708076271581532</v>
          </cell>
        </row>
        <row r="102">
          <cell r="M102">
            <v>4764263640</v>
          </cell>
        </row>
        <row r="116">
          <cell r="G116">
            <v>13.346802219443083</v>
          </cell>
        </row>
        <row r="118">
          <cell r="G118">
            <v>-0.5410315605418472</v>
          </cell>
        </row>
      </sheetData>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0.10341689418383382</v>
          </cell>
          <cell r="V4">
            <v>0.18227487440953727</v>
          </cell>
        </row>
        <row r="7">
          <cell r="AA7">
            <v>1</v>
          </cell>
          <cell r="AD7">
            <v>0.53535277798605385</v>
          </cell>
        </row>
        <row r="13">
          <cell r="AC13">
            <v>0</v>
          </cell>
        </row>
        <row r="16">
          <cell r="AB16">
            <v>1.9242545370023243</v>
          </cell>
          <cell r="AC16">
            <v>5.8433020856102003</v>
          </cell>
        </row>
        <row r="20">
          <cell r="U20">
            <v>-6.4268530186733841E-2</v>
          </cell>
        </row>
        <row r="101">
          <cell r="AC101">
            <v>25663782760</v>
          </cell>
        </row>
        <row r="115">
          <cell r="W115">
            <v>525.33268189692092</v>
          </cell>
        </row>
      </sheetData>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0.22516049783298953</v>
          </cell>
          <cell r="AN4">
            <v>0.15833680148310703</v>
          </cell>
        </row>
        <row r="7">
          <cell r="AT7">
            <v>0.2336</v>
          </cell>
          <cell r="AV7">
            <v>0.39875524951761188</v>
          </cell>
        </row>
        <row r="13">
          <cell r="AU13">
            <v>0.10889855072463768</v>
          </cell>
        </row>
        <row r="16">
          <cell r="AT16">
            <v>2.1864734829745376</v>
          </cell>
          <cell r="AU16">
            <v>15.382134849214799</v>
          </cell>
        </row>
        <row r="20">
          <cell r="AM20">
            <v>-9.6509841223384796E-2</v>
          </cell>
        </row>
        <row r="101">
          <cell r="AU101">
            <v>115581361257</v>
          </cell>
        </row>
        <row r="115">
          <cell r="AO115">
            <v>698.00925898833509</v>
          </cell>
        </row>
      </sheetData>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8.4624177210200546E-2</v>
          </cell>
          <cell r="M4">
            <v>6.9372774184170316E-2</v>
          </cell>
        </row>
        <row r="7">
          <cell r="R7">
            <v>0.50049999999999994</v>
          </cell>
          <cell r="U7">
            <v>0.18558761537902463</v>
          </cell>
        </row>
        <row r="13">
          <cell r="T13">
            <v>0.13176501254439413</v>
          </cell>
        </row>
        <row r="16">
          <cell r="S16">
            <v>2.5133770935387747</v>
          </cell>
          <cell r="T16">
            <v>28.591612591980159</v>
          </cell>
        </row>
        <row r="20">
          <cell r="L20">
            <v>-0.10882773409578272</v>
          </cell>
        </row>
        <row r="101">
          <cell r="T101">
            <v>69163110860</v>
          </cell>
        </row>
        <row r="115">
          <cell r="N115">
            <v>109.2502121692921</v>
          </cell>
        </row>
      </sheetData>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X4">
            <v>7.0303004456575113E-2</v>
          </cell>
          <cell r="Y4">
            <v>4.8730924014822596E-2</v>
          </cell>
        </row>
        <row r="7">
          <cell r="AD7">
            <v>0.85</v>
          </cell>
          <cell r="AG7">
            <v>0.60883770968641671</v>
          </cell>
        </row>
        <row r="13">
          <cell r="AF13">
            <v>9.9478512126819518E-2</v>
          </cell>
        </row>
        <row r="16">
          <cell r="AE16">
            <v>13.231479486592024</v>
          </cell>
          <cell r="AF16">
            <v>24.680077344853213</v>
          </cell>
        </row>
        <row r="20">
          <cell r="X20">
            <v>2.2978549956692351E-2</v>
          </cell>
        </row>
        <row r="101">
          <cell r="AF101">
            <v>66414088135</v>
          </cell>
        </row>
        <row r="115">
          <cell r="Z115">
            <v>278.21511922687682</v>
          </cell>
        </row>
      </sheetData>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5.1047120418848069E-2</v>
          </cell>
          <cell r="Y4">
            <v>0.17766708177667079</v>
          </cell>
        </row>
        <row r="7">
          <cell r="AD7">
            <v>0.83069999999999999</v>
          </cell>
          <cell r="AG7">
            <v>0.34547530095475298</v>
          </cell>
        </row>
        <row r="13">
          <cell r="AF13">
            <v>8.855459812083151E-2</v>
          </cell>
        </row>
        <row r="16">
          <cell r="AE16">
            <v>6.1924672272727275</v>
          </cell>
          <cell r="AF16">
            <v>41.265984925311201</v>
          </cell>
        </row>
        <row r="20">
          <cell r="X20">
            <v>-0.52198342463829195</v>
          </cell>
        </row>
        <row r="101">
          <cell r="AF101">
            <v>59670614202</v>
          </cell>
        </row>
        <row r="115">
          <cell r="Z115">
            <v>156.36876217273402</v>
          </cell>
        </row>
      </sheetData>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-0.14817164642055514</v>
          </cell>
          <cell r="AK4">
            <v>0.17779859577806545</v>
          </cell>
        </row>
        <row r="7">
          <cell r="AQ7">
            <v>-7.3000000000000001E-3</v>
          </cell>
          <cell r="AS7">
            <v>7.2031752231958138E-2</v>
          </cell>
        </row>
        <row r="13">
          <cell r="AR13">
            <v>-5.3649750927818686E-2</v>
          </cell>
        </row>
        <row r="16">
          <cell r="AQ16">
            <v>2.4009318445888463</v>
          </cell>
          <cell r="AR16">
            <v>-31.784701345370085</v>
          </cell>
        </row>
        <row r="20">
          <cell r="AJ20">
            <v>-1.0176404064859355</v>
          </cell>
        </row>
        <row r="101">
          <cell r="AR101">
            <v>725295100000</v>
          </cell>
        </row>
        <row r="115">
          <cell r="AL115">
            <v>333.07905657385965</v>
          </cell>
        </row>
      </sheetData>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5.7764186204553258E-2</v>
          </cell>
          <cell r="AA4">
            <v>-0.40250562158689362</v>
          </cell>
        </row>
        <row r="7">
          <cell r="AF7">
            <v>0.41420000000000001</v>
          </cell>
          <cell r="AI7">
            <v>0.24959845807902345</v>
          </cell>
        </row>
        <row r="13">
          <cell r="AH13">
            <v>0.13839360106648893</v>
          </cell>
        </row>
        <row r="16">
          <cell r="AG16">
            <v>4.5458595175072274</v>
          </cell>
          <cell r="AH16">
            <v>25.157796760888889</v>
          </cell>
        </row>
        <row r="20">
          <cell r="Z20">
            <v>-3.269330565646078E-2</v>
          </cell>
        </row>
        <row r="115">
          <cell r="AB115">
            <v>55.950148824091009</v>
          </cell>
        </row>
        <row r="117">
          <cell r="AB117">
            <v>-2.9822284999288962E-2</v>
          </cell>
        </row>
      </sheetData>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-7.7474966449881277E-2</v>
          </cell>
          <cell r="AA4">
            <v>1.4770883455491601E-2</v>
          </cell>
        </row>
        <row r="7">
          <cell r="AF7">
            <v>0.49159999999999998</v>
          </cell>
          <cell r="AI7">
            <v>0.24746824819560231</v>
          </cell>
        </row>
        <row r="13">
          <cell r="AH13">
            <v>0.13786143746414839</v>
          </cell>
        </row>
        <row r="16">
          <cell r="AG16">
            <v>5.699328596206569</v>
          </cell>
          <cell r="AH16">
            <v>19.672479721900348</v>
          </cell>
        </row>
        <row r="20">
          <cell r="Z20">
            <v>-0.19460478265991288</v>
          </cell>
        </row>
        <row r="100">
          <cell r="AH100">
            <v>101864100000</v>
          </cell>
        </row>
        <row r="115">
          <cell r="AB115">
            <v>657.89466935426458</v>
          </cell>
        </row>
      </sheetData>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0.21593030491599263</v>
          </cell>
          <cell r="U4">
            <v>0.11187308085977477</v>
          </cell>
        </row>
        <row r="7">
          <cell r="Z7">
            <v>0.8044</v>
          </cell>
          <cell r="AC7">
            <v>0.60999658819515523</v>
          </cell>
        </row>
        <row r="13">
          <cell r="AB13">
            <v>0.32418879564370767</v>
          </cell>
        </row>
        <row r="16">
          <cell r="AA16">
            <v>16.530887069259638</v>
          </cell>
          <cell r="AB16">
            <v>32.394216754696799</v>
          </cell>
        </row>
        <row r="19">
          <cell r="AA19">
            <v>14.867602565282764</v>
          </cell>
          <cell r="AB19">
            <v>26.895381626422427</v>
          </cell>
        </row>
        <row r="20">
          <cell r="T20">
            <v>0.12399309551208293</v>
          </cell>
        </row>
        <row r="22">
          <cell r="AB22">
            <v>6.6106621332480808E-3</v>
          </cell>
        </row>
        <row r="29">
          <cell r="T29">
            <v>0.21492973763301104</v>
          </cell>
          <cell r="U29">
            <v>0.20445276459182993</v>
          </cell>
        </row>
        <row r="101">
          <cell r="AB101">
            <v>484520300000</v>
          </cell>
        </row>
        <row r="115">
          <cell r="V115">
            <v>216.99591273530743</v>
          </cell>
        </row>
        <row r="117">
          <cell r="V117">
            <v>-8.2275691540251938E-2</v>
          </cell>
        </row>
      </sheetData>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0.15862753660981066</v>
          </cell>
          <cell r="AC4">
            <v>0.13076036991320539</v>
          </cell>
        </row>
        <row r="7">
          <cell r="AH7">
            <v>0.52759999999999996</v>
          </cell>
          <cell r="AK7">
            <v>0.26418087393404821</v>
          </cell>
        </row>
        <row r="13">
          <cell r="AJ13">
            <v>0.13387678195897726</v>
          </cell>
        </row>
        <row r="16">
          <cell r="AI16">
            <v>8.5411332089948875</v>
          </cell>
          <cell r="AJ16">
            <v>39.678137230201777</v>
          </cell>
        </row>
        <row r="20">
          <cell r="AB20">
            <v>3.6980525791585839E-2</v>
          </cell>
        </row>
        <row r="101">
          <cell r="AJ101">
            <v>15748927195</v>
          </cell>
        </row>
        <row r="115">
          <cell r="AD115">
            <v>337.95407539672129</v>
          </cell>
        </row>
      </sheetData>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9.3122149636386098E-2</v>
          </cell>
          <cell r="AN4">
            <v>7.4420702486328594E-3</v>
          </cell>
        </row>
        <row r="7">
          <cell r="AS7">
            <v>0.5494</v>
          </cell>
          <cell r="AV7">
            <v>0.17697468568529062</v>
          </cell>
        </row>
        <row r="13">
          <cell r="AU13">
            <v>7.0550855567890369E-2</v>
          </cell>
        </row>
        <row r="16">
          <cell r="AT16">
            <v>4.1551913492135082</v>
          </cell>
          <cell r="AU16">
            <v>29.130683383794466</v>
          </cell>
        </row>
        <row r="20">
          <cell r="AM20">
            <v>0.25008950948800579</v>
          </cell>
        </row>
        <row r="101">
          <cell r="AU101">
            <v>73700628961</v>
          </cell>
        </row>
        <row r="115">
          <cell r="AO115">
            <v>102.63062365077015</v>
          </cell>
        </row>
      </sheetData>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0.45784277879341873</v>
          </cell>
          <cell r="G4">
            <v>0.319723113964687</v>
          </cell>
        </row>
        <row r="7">
          <cell r="L7">
            <v>0.23585473515248795</v>
          </cell>
          <cell r="O7">
            <v>0.11271067415730338</v>
          </cell>
        </row>
        <row r="13">
          <cell r="N13">
            <v>4.4832646877810918E-2</v>
          </cell>
        </row>
        <row r="16">
          <cell r="M16">
            <v>2.7145884460272871</v>
          </cell>
          <cell r="N16">
            <v>72.061298615179766</v>
          </cell>
        </row>
        <row r="20">
          <cell r="F20">
            <v>2.1676942046855734</v>
          </cell>
        </row>
        <row r="101">
          <cell r="N101">
            <v>5411803526</v>
          </cell>
        </row>
        <row r="115">
          <cell r="H115">
            <v>51.435540022197394</v>
          </cell>
        </row>
      </sheetData>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5.2999250800292108E-2</v>
          </cell>
          <cell r="Y4">
            <v>-4.0166497409897972E-2</v>
          </cell>
        </row>
        <row r="7">
          <cell r="AD7">
            <v>0.57900833545484576</v>
          </cell>
          <cell r="AG7">
            <v>0.18142557836514117</v>
          </cell>
        </row>
        <row r="13">
          <cell r="AF13">
            <v>1.7900271136324159E-2</v>
          </cell>
        </row>
        <row r="16">
          <cell r="AE16">
            <v>2.9757334258814119</v>
          </cell>
          <cell r="AF16">
            <v>239.55530840501197</v>
          </cell>
        </row>
        <row r="20">
          <cell r="X20">
            <v>-0.24353440022231165</v>
          </cell>
        </row>
        <row r="101">
          <cell r="AF101">
            <v>26708740000</v>
          </cell>
        </row>
        <row r="115">
          <cell r="Z115">
            <v>81.631588458798802</v>
          </cell>
        </row>
      </sheetData>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4.6131666737559751E-2</v>
          </cell>
          <cell r="AM4">
            <v>7.5315660691077202E-2</v>
          </cell>
        </row>
        <row r="7">
          <cell r="AR7">
            <v>0.78059999999999996</v>
          </cell>
          <cell r="AU7">
            <v>0.36552092182360757</v>
          </cell>
        </row>
        <row r="13">
          <cell r="AT13">
            <v>0.48853670640728536</v>
          </cell>
        </row>
        <row r="16">
          <cell r="AS16">
            <v>14.404793540845295</v>
          </cell>
          <cell r="AT16">
            <v>53.111412134143237</v>
          </cell>
        </row>
        <row r="19">
          <cell r="AS19">
            <v>13.395874409182985</v>
          </cell>
          <cell r="AT19">
            <v>40.055097920452248</v>
          </cell>
        </row>
        <row r="20">
          <cell r="AL20">
            <v>4.0671756745220167E-2</v>
          </cell>
        </row>
        <row r="22">
          <cell r="AT22">
            <v>0</v>
          </cell>
        </row>
        <row r="29">
          <cell r="AL29">
            <v>-4.7293437120617066E-2</v>
          </cell>
          <cell r="AM29">
            <v>0.32595886395335461</v>
          </cell>
        </row>
        <row r="101">
          <cell r="AT101">
            <v>19839290000</v>
          </cell>
        </row>
        <row r="115">
          <cell r="AN115">
            <v>589.03436877709078</v>
          </cell>
        </row>
        <row r="117">
          <cell r="AN117">
            <v>-0.25794685146311891</v>
          </cell>
        </row>
      </sheetData>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0.17755772082185972</v>
          </cell>
          <cell r="Z4">
            <v>0.12924405270495121</v>
          </cell>
        </row>
        <row r="7">
          <cell r="AE7">
            <v>1</v>
          </cell>
          <cell r="AH7">
            <v>0.45410801816791835</v>
          </cell>
        </row>
        <row r="13">
          <cell r="AG13">
            <v>0.60179596643603706</v>
          </cell>
        </row>
        <row r="16">
          <cell r="AF16">
            <v>16.431051850519406</v>
          </cell>
          <cell r="AG16">
            <v>36.795297079556896</v>
          </cell>
        </row>
        <row r="20">
          <cell r="Y20">
            <v>0.12988485694347518</v>
          </cell>
        </row>
        <row r="101">
          <cell r="AG101">
            <v>365377300000</v>
          </cell>
        </row>
        <row r="115">
          <cell r="AA115">
            <v>282.18766623017183</v>
          </cell>
        </row>
      </sheetData>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0.49041476500641568</v>
          </cell>
          <cell r="K4">
            <v>0.29816921210417457</v>
          </cell>
        </row>
        <row r="7">
          <cell r="P7">
            <v>0.14886598764210057</v>
          </cell>
          <cell r="S7">
            <v>0.2237103668100211</v>
          </cell>
        </row>
        <row r="13">
          <cell r="R13">
            <v>0.25415925643671916</v>
          </cell>
        </row>
        <row r="16">
          <cell r="Q16">
            <v>5.0737947645954788</v>
          </cell>
          <cell r="R16">
            <v>80.366204073818693</v>
          </cell>
        </row>
        <row r="19">
          <cell r="Q19">
            <v>3.9084232758620692</v>
          </cell>
          <cell r="R19">
            <v>65.394071830376461</v>
          </cell>
        </row>
        <row r="20">
          <cell r="J20">
            <v>0.10236921892448203</v>
          </cell>
        </row>
        <row r="29">
          <cell r="J29">
            <v>0.20101891138706929</v>
          </cell>
          <cell r="K29">
            <v>0.22895243902655205</v>
          </cell>
        </row>
        <row r="101">
          <cell r="R101">
            <v>45337710000</v>
          </cell>
        </row>
        <row r="106">
          <cell r="R106">
            <v>0.21491566378944435</v>
          </cell>
        </row>
        <row r="115">
          <cell r="L115">
            <v>1021.131915866365</v>
          </cell>
        </row>
        <row r="117">
          <cell r="L117">
            <v>-0.30667306092723723</v>
          </cell>
        </row>
      </sheetData>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0.10034234643345097</v>
          </cell>
          <cell r="V4">
            <v>0.10024112802733076</v>
          </cell>
        </row>
        <row r="7">
          <cell r="AA7">
            <v>0.77969999999999995</v>
          </cell>
          <cell r="AD7">
            <v>0.48107843198295114</v>
          </cell>
        </row>
        <row r="13">
          <cell r="AC13">
            <v>0.33217112132371146</v>
          </cell>
        </row>
        <row r="16">
          <cell r="AB16">
            <v>16.610517635433279</v>
          </cell>
          <cell r="AC16">
            <v>42.903210568211968</v>
          </cell>
        </row>
        <row r="20">
          <cell r="U20">
            <v>0.15552034725990227</v>
          </cell>
        </row>
        <row r="101">
          <cell r="AC101">
            <v>37350376734</v>
          </cell>
        </row>
        <row r="115">
          <cell r="W115">
            <v>310.50396287523068</v>
          </cell>
        </row>
      </sheetData>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-0.12061756191701511</v>
          </cell>
          <cell r="AB4">
            <v>7.8639356254571968E-2</v>
          </cell>
        </row>
        <row r="7">
          <cell r="AG7">
            <v>0.70499999999999996</v>
          </cell>
          <cell r="AJ7">
            <v>0.26956839795171911</v>
          </cell>
        </row>
        <row r="13">
          <cell r="AI13">
            <v>0.18137160470044308</v>
          </cell>
        </row>
        <row r="16">
          <cell r="AH16">
            <v>11.395590709583029</v>
          </cell>
          <cell r="AI16">
            <v>45.350138282387192</v>
          </cell>
        </row>
        <row r="19">
          <cell r="AH19">
            <v>10.564782977280434</v>
          </cell>
          <cell r="AI19">
            <v>34.713699164345407</v>
          </cell>
        </row>
        <row r="20">
          <cell r="AA20">
            <v>-0.41394335511982572</v>
          </cell>
        </row>
        <row r="22">
          <cell r="AI22">
            <v>8.2649814021869949E-3</v>
          </cell>
        </row>
        <row r="29">
          <cell r="AA29">
            <v>-0.37940379403794033</v>
          </cell>
          <cell r="AB29">
            <v>0.30640465793304217</v>
          </cell>
        </row>
        <row r="101">
          <cell r="AI101">
            <v>62311090000</v>
          </cell>
        </row>
        <row r="115">
          <cell r="AC115">
            <v>190.13427664235672</v>
          </cell>
        </row>
        <row r="117">
          <cell r="AC117">
            <v>-0.44007339681845647</v>
          </cell>
        </row>
      </sheetData>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0.34759551645172948</v>
          </cell>
          <cell r="AN4">
            <v>0.10625167695197213</v>
          </cell>
        </row>
        <row r="7">
          <cell r="AS7">
            <v>0.66320000000000001</v>
          </cell>
          <cell r="AV7">
            <v>0.22484572041856721</v>
          </cell>
        </row>
        <row r="13">
          <cell r="AU13">
            <v>6.2882732764007493E-2</v>
          </cell>
        </row>
        <row r="16">
          <cell r="AT16">
            <v>11.282944280475807</v>
          </cell>
          <cell r="AU16">
            <v>38.840701970443348</v>
          </cell>
        </row>
        <row r="19">
          <cell r="AT19">
            <v>10.199256205028702</v>
          </cell>
          <cell r="AU19">
            <v>31.64942298043151</v>
          </cell>
        </row>
        <row r="20">
          <cell r="AM20">
            <v>0.36072951207958304</v>
          </cell>
        </row>
        <row r="22">
          <cell r="AU22">
            <v>8.1170246665599188E-3</v>
          </cell>
        </row>
        <row r="29">
          <cell r="AM29">
            <v>7.4074074074074181E-2</v>
          </cell>
          <cell r="AN29">
            <v>0.22721674876847286</v>
          </cell>
        </row>
        <row r="101">
          <cell r="AU101">
            <v>126154600000</v>
          </cell>
        </row>
        <row r="115">
          <cell r="AO115">
            <v>219.58113940399136</v>
          </cell>
        </row>
      </sheetData>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1.594468758404616</v>
          </cell>
          <cell r="G4">
            <v>-9.6660065508973436E-2</v>
          </cell>
        </row>
        <row r="7">
          <cell r="M7">
            <v>0.42899999999999999</v>
          </cell>
          <cell r="O7">
            <v>0.21582790229927612</v>
          </cell>
        </row>
        <row r="13">
          <cell r="N13">
            <v>0</v>
          </cell>
        </row>
        <row r="16">
          <cell r="M16">
            <v>10.344861126630489</v>
          </cell>
          <cell r="N16">
            <v>24.113972662063532</v>
          </cell>
        </row>
        <row r="20">
          <cell r="F20">
            <v>4.9324164572279621</v>
          </cell>
        </row>
        <row r="101">
          <cell r="N101">
            <v>30736610000</v>
          </cell>
        </row>
        <row r="115">
          <cell r="H115">
            <v>3.2186175846112222</v>
          </cell>
        </row>
      </sheetData>
    </sheetDataSet>
  </externalBook>
</externalLink>
</file>

<file path=xl/externalLinks/externalLink1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0.30287705442983759</v>
          </cell>
          <cell r="N4">
            <v>0.23689480504181892</v>
          </cell>
        </row>
        <row r="7">
          <cell r="S7">
            <v>0.84530000000000005</v>
          </cell>
          <cell r="V7">
            <v>0.16900956793759245</v>
          </cell>
        </row>
        <row r="13">
          <cell r="U13">
            <v>0.3125427634538262</v>
          </cell>
        </row>
        <row r="16">
          <cell r="T16">
            <v>11.309344559189888</v>
          </cell>
          <cell r="U16">
            <v>55.271578512308587</v>
          </cell>
        </row>
        <row r="20">
          <cell r="M20">
            <v>0.500114485865637</v>
          </cell>
        </row>
        <row r="101">
          <cell r="U101">
            <v>15552814206</v>
          </cell>
        </row>
        <row r="115">
          <cell r="O115">
            <v>112.22509514974604</v>
          </cell>
        </row>
      </sheetData>
    </sheetDataSet>
  </externalBook>
</externalLink>
</file>

<file path=xl/externalLinks/externalLink1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0.34143294731029372</v>
          </cell>
          <cell r="N4">
            <v>0.35929002604817217</v>
          </cell>
        </row>
        <row r="7">
          <cell r="S7">
            <v>0.66339999999999999</v>
          </cell>
          <cell r="V7">
            <v>0.12017695399407261</v>
          </cell>
        </row>
        <row r="13">
          <cell r="U13">
            <v>0.12242594224732663</v>
          </cell>
        </row>
        <row r="16">
          <cell r="T16">
            <v>11.100701934320139</v>
          </cell>
          <cell r="U16">
            <v>104.26677027220552</v>
          </cell>
        </row>
        <row r="20">
          <cell r="M20">
            <v>0.33713377832847047</v>
          </cell>
        </row>
        <row r="101">
          <cell r="U101">
            <v>9465024605</v>
          </cell>
        </row>
        <row r="115">
          <cell r="O115">
            <v>64.650901640828721</v>
          </cell>
        </row>
      </sheetData>
    </sheetDataSet>
  </externalBook>
</externalLink>
</file>

<file path=xl/externalLinks/externalLink1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O4">
            <v>3.3044468565937679E-2</v>
          </cell>
          <cell r="P4">
            <v>-9.5790126434009748E-2</v>
          </cell>
        </row>
        <row r="7">
          <cell r="U7">
            <v>0.7</v>
          </cell>
          <cell r="X7">
            <v>0.41768009094980535</v>
          </cell>
        </row>
        <row r="13">
          <cell r="W13">
            <v>0.23364172617199627</v>
          </cell>
        </row>
        <row r="16">
          <cell r="V16">
            <v>4.4549431753195297</v>
          </cell>
          <cell r="W16">
            <v>21.850901579925651</v>
          </cell>
        </row>
        <row r="20">
          <cell r="O20">
            <v>-0.52252779403159744</v>
          </cell>
        </row>
        <row r="101">
          <cell r="W101">
            <v>258627271100</v>
          </cell>
        </row>
        <row r="115">
          <cell r="Q115">
            <v>429.6955628032652</v>
          </cell>
        </row>
      </sheetData>
    </sheetDataSet>
  </externalBook>
</externalLink>
</file>

<file path=xl/externalLinks/externalLink1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0.13632204940530657</v>
          </cell>
          <cell r="AN4">
            <v>0.11209827185172849</v>
          </cell>
        </row>
        <row r="7">
          <cell r="AS7">
            <v>0.34960000000000002</v>
          </cell>
          <cell r="AV7">
            <v>7.2198468666901119E-2</v>
          </cell>
        </row>
        <row r="13">
          <cell r="AU13">
            <v>0.20446096654275092</v>
          </cell>
        </row>
        <row r="16">
          <cell r="AT16">
            <v>1.4111584718751735</v>
          </cell>
          <cell r="AU16">
            <v>22.735782930417496</v>
          </cell>
        </row>
        <row r="20">
          <cell r="AM20">
            <v>0.17614361901900399</v>
          </cell>
        </row>
        <row r="101">
          <cell r="AU101">
            <v>457443952560</v>
          </cell>
        </row>
        <row r="115">
          <cell r="AO115">
            <v>1104.4122681475853</v>
          </cell>
        </row>
      </sheetData>
    </sheetDataSet>
  </externalBook>
</externalLink>
</file>

<file path=xl/externalLinks/externalLink1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0.23425351835449271</v>
          </cell>
          <cell r="AN4">
            <v>-0.31669490680753509</v>
          </cell>
        </row>
        <row r="7">
          <cell r="AS7">
            <v>0.65769999999999995</v>
          </cell>
          <cell r="AV7">
            <v>0.25945380245190869</v>
          </cell>
        </row>
        <row r="13">
          <cell r="AU13">
            <v>0.28345881816107688</v>
          </cell>
        </row>
        <row r="16">
          <cell r="AT16">
            <v>2.1546955048340477</v>
          </cell>
          <cell r="AU16">
            <v>6.890877215351269</v>
          </cell>
        </row>
        <row r="20">
          <cell r="AM20">
            <v>0.30462177943456603</v>
          </cell>
        </row>
        <row r="101">
          <cell r="AU101">
            <v>216180600000</v>
          </cell>
        </row>
        <row r="115">
          <cell r="AO115">
            <v>83.63563703983921</v>
          </cell>
        </row>
      </sheetData>
    </sheetDataSet>
  </externalBook>
</externalLink>
</file>

<file path=xl/externalLinks/externalLink1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0.21721008541392894</v>
          </cell>
          <cell r="AN4">
            <v>-1.7694786026348219E-2</v>
          </cell>
        </row>
        <row r="7">
          <cell r="AS7">
            <v>0.70630000000000004</v>
          </cell>
          <cell r="AV7">
            <v>0.2480812374542449</v>
          </cell>
        </row>
        <row r="13">
          <cell r="AU13">
            <v>0.23841318692783184</v>
          </cell>
        </row>
        <row r="16">
          <cell r="AT16">
            <v>5.0313850817266337</v>
          </cell>
          <cell r="AU16">
            <v>20.543811681245266</v>
          </cell>
        </row>
        <row r="20">
          <cell r="AM20">
            <v>-0.11581495427649269</v>
          </cell>
        </row>
        <row r="101">
          <cell r="AU101">
            <v>298275601800</v>
          </cell>
        </row>
        <row r="115">
          <cell r="AO115">
            <v>231.83964631616081</v>
          </cell>
        </row>
      </sheetData>
    </sheetDataSet>
  </externalBook>
</externalLink>
</file>

<file path=xl/externalLinks/externalLink1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0.17906368821292773</v>
          </cell>
          <cell r="AI4">
            <v>8.6141063970349485E-2</v>
          </cell>
        </row>
        <row r="7">
          <cell r="AN7">
            <v>0.879</v>
          </cell>
          <cell r="AQ7">
            <v>0.43951761899963049</v>
          </cell>
        </row>
        <row r="13">
          <cell r="AP13">
            <v>0.2916336603497654</v>
          </cell>
        </row>
        <row r="16">
          <cell r="AO16">
            <v>10.010560358314578</v>
          </cell>
          <cell r="AP16">
            <v>26.911893856712823</v>
          </cell>
        </row>
        <row r="20">
          <cell r="AH20">
            <v>0.52030848329048851</v>
          </cell>
        </row>
        <row r="101">
          <cell r="AP101">
            <v>89401311392</v>
          </cell>
        </row>
        <row r="115">
          <cell r="AJ115">
            <v>544.60288454943327</v>
          </cell>
        </row>
      </sheetData>
    </sheetDataSet>
  </externalBook>
</externalLink>
</file>

<file path=xl/externalLinks/externalLink1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5.2096822392668551E-2</v>
          </cell>
          <cell r="AM4">
            <v>-2.3827557912011632E-2</v>
          </cell>
        </row>
        <row r="7">
          <cell r="AR7">
            <v>0.67979999999999996</v>
          </cell>
          <cell r="AU7">
            <v>0.18866376317616612</v>
          </cell>
        </row>
        <row r="13">
          <cell r="AT13">
            <v>7.5027717993869439E-2</v>
          </cell>
        </row>
        <row r="16">
          <cell r="AS16">
            <v>3.7507669002082937</v>
          </cell>
          <cell r="AT16">
            <v>23.585393927366542</v>
          </cell>
        </row>
        <row r="20">
          <cell r="AL20">
            <v>0.16764470525473452</v>
          </cell>
        </row>
        <row r="101">
          <cell r="AT101">
            <v>118846800000</v>
          </cell>
        </row>
        <row r="115">
          <cell r="AN115">
            <v>115.42212765838006</v>
          </cell>
        </row>
      </sheetData>
    </sheetDataSet>
  </externalBook>
</externalLink>
</file>

<file path=xl/externalLinks/externalLink1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0.25677556818181824</v>
          </cell>
          <cell r="AN4">
            <v>0.25750194965923345</v>
          </cell>
        </row>
        <row r="7">
          <cell r="AS7">
            <v>0.83919999999999995</v>
          </cell>
          <cell r="AV7">
            <v>0.36243317472337444</v>
          </cell>
        </row>
        <row r="13">
          <cell r="AU13">
            <v>0.68462524023062143</v>
          </cell>
        </row>
        <row r="16">
          <cell r="AT16">
            <v>4.4019880872995243</v>
          </cell>
          <cell r="AU16">
            <v>14.028805042773525</v>
          </cell>
        </row>
        <row r="19">
          <cell r="AT19">
            <v>3.5005815207621787</v>
          </cell>
          <cell r="AU19">
            <v>9.8316197351979699</v>
          </cell>
        </row>
        <row r="20">
          <cell r="AM20">
            <v>0.17445025537511083</v>
          </cell>
        </row>
        <row r="29">
          <cell r="AM29">
            <v>0.16265678329878352</v>
          </cell>
          <cell r="AN29">
            <v>0.4269067987393067</v>
          </cell>
        </row>
        <row r="106">
          <cell r="AU106">
            <v>0.15461114812507618</v>
          </cell>
        </row>
        <row r="115">
          <cell r="AO115">
            <v>174.68925884285642</v>
          </cell>
        </row>
        <row r="117">
          <cell r="AO117">
            <v>0.1121745644798906</v>
          </cell>
        </row>
      </sheetData>
    </sheetDataSet>
  </externalBook>
</externalLink>
</file>

<file path=xl/externalLinks/externalLink1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1.3418456181079508E-2</v>
          </cell>
          <cell r="AN4">
            <v>-8.6843974068219865E-2</v>
          </cell>
        </row>
        <row r="7">
          <cell r="AS7">
            <v>0.5615</v>
          </cell>
          <cell r="AV7">
            <v>0.1787735092662589</v>
          </cell>
        </row>
        <row r="13">
          <cell r="AU13">
            <v>0.13712467817844903</v>
          </cell>
        </row>
        <row r="16">
          <cell r="AT16">
            <v>4.3839167376812593</v>
          </cell>
          <cell r="AU16">
            <v>27.602930527909997</v>
          </cell>
        </row>
        <row r="20">
          <cell r="AM20">
            <v>-0.12929490311024261</v>
          </cell>
        </row>
        <row r="101">
          <cell r="AU101">
            <v>191371117350</v>
          </cell>
        </row>
        <row r="115">
          <cell r="AO115">
            <v>112.71657023963272</v>
          </cell>
        </row>
      </sheetData>
    </sheetDataSet>
  </externalBook>
</externalLink>
</file>

<file path=xl/externalLinks/externalLink1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6.851594065120703E-2</v>
          </cell>
          <cell r="AN4">
            <v>-6.478980648851318E-2</v>
          </cell>
        </row>
        <row r="7">
          <cell r="AS7">
            <v>0.60209999999999997</v>
          </cell>
          <cell r="AV7">
            <v>0.23408852594452034</v>
          </cell>
        </row>
        <row r="13">
          <cell r="AU13">
            <v>0.12454306971143508</v>
          </cell>
        </row>
        <row r="16">
          <cell r="AT16">
            <v>5.4976051487401101</v>
          </cell>
          <cell r="AU16">
            <v>24.358036271434607</v>
          </cell>
        </row>
        <row r="19">
          <cell r="AT19">
            <v>5.8784700882033158</v>
          </cell>
          <cell r="AU19">
            <v>24.955305298716283</v>
          </cell>
        </row>
        <row r="20">
          <cell r="AM20">
            <v>5.2428146679881049E-2</v>
          </cell>
        </row>
        <row r="22">
          <cell r="AU22">
            <v>4.7279101675393297E-3</v>
          </cell>
        </row>
        <row r="29">
          <cell r="AM29">
            <v>0.10415047411782985</v>
          </cell>
          <cell r="AN29">
            <v>-2.3933549204561477E-2</v>
          </cell>
        </row>
        <row r="101">
          <cell r="AU101">
            <v>173015131636</v>
          </cell>
        </row>
        <row r="115">
          <cell r="AO115">
            <v>229.08881386158703</v>
          </cell>
        </row>
      </sheetData>
    </sheetDataSet>
  </externalBook>
</externalLink>
</file>

<file path=xl/externalLinks/externalLink1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1.1990672800135465</v>
          </cell>
          <cell r="N4">
            <v>0.23735242941369594</v>
          </cell>
        </row>
        <row r="7">
          <cell r="S7">
            <v>0.62209999999999999</v>
          </cell>
          <cell r="V7">
            <v>0.28172921338821744</v>
          </cell>
        </row>
        <row r="13">
          <cell r="U13">
            <v>3.6007293976500501E-2</v>
          </cell>
        </row>
        <row r="16">
          <cell r="T16">
            <v>7.2625450189880656</v>
          </cell>
          <cell r="U16">
            <v>241.95398895500054</v>
          </cell>
        </row>
        <row r="20">
          <cell r="M20">
            <v>-4.2735818865509234</v>
          </cell>
        </row>
        <row r="101">
          <cell r="U101">
            <v>6790922608</v>
          </cell>
        </row>
        <row r="115">
          <cell r="O115">
            <v>86.423943258703858</v>
          </cell>
        </row>
      </sheetData>
    </sheetDataSet>
  </externalBook>
</externalLink>
</file>

<file path=xl/externalLinks/externalLink1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0.14546938359133921</v>
          </cell>
          <cell r="AN4">
            <v>8.6830680173661801E-3</v>
          </cell>
        </row>
        <row r="7">
          <cell r="AS7">
            <v>0.43419999999999997</v>
          </cell>
          <cell r="AV7">
            <v>0.15386841812312146</v>
          </cell>
        </row>
        <row r="13">
          <cell r="AU13">
            <v>0.10688996434029546</v>
          </cell>
        </row>
        <row r="16">
          <cell r="AT16">
            <v>4.4386074564176781</v>
          </cell>
          <cell r="AU16">
            <v>28.684899842446043</v>
          </cell>
        </row>
        <row r="19">
          <cell r="AT19">
            <v>4.4003984969650149</v>
          </cell>
          <cell r="AU19">
            <v>21.662507215581876</v>
          </cell>
        </row>
        <row r="20">
          <cell r="AM20">
            <v>-1.6886808226049155E-2</v>
          </cell>
        </row>
        <row r="22">
          <cell r="AU22">
            <v>2.2823027536741074E-3</v>
          </cell>
        </row>
        <row r="29">
          <cell r="AM29">
            <v>-0.10032362459546929</v>
          </cell>
          <cell r="AN29">
            <v>0.32417266187050364</v>
          </cell>
        </row>
        <row r="101">
          <cell r="AU101">
            <v>199360053905</v>
          </cell>
        </row>
        <row r="115">
          <cell r="AO115">
            <v>648.45505295671126</v>
          </cell>
        </row>
      </sheetData>
    </sheetDataSet>
  </externalBook>
</externalLink>
</file>

<file path=xl/externalLinks/externalLink1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7.8747386858013524E-3</v>
          </cell>
          <cell r="AN4">
            <v>7.2161842096043038E-2</v>
          </cell>
        </row>
        <row r="7">
          <cell r="AS7">
            <v>0.76770000000000005</v>
          </cell>
          <cell r="AV7">
            <v>0.18324609164231606</v>
          </cell>
        </row>
        <row r="13">
          <cell r="AU13">
            <v>0.30795435950075123</v>
          </cell>
        </row>
        <row r="16">
          <cell r="AT16">
            <v>14.434293548003952</v>
          </cell>
          <cell r="AU16">
            <v>65.970879110780174</v>
          </cell>
        </row>
        <row r="20">
          <cell r="AM20">
            <v>2.1385321214983932E-3</v>
          </cell>
        </row>
        <row r="101">
          <cell r="AU101">
            <v>411974945871</v>
          </cell>
        </row>
        <row r="115">
          <cell r="AO115">
            <v>375.05245776568489</v>
          </cell>
        </row>
      </sheetData>
    </sheetDataSet>
  </externalBook>
</externalLink>
</file>

<file path=xl/externalLinks/externalLink1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G4">
            <v>0.5718737328238328</v>
          </cell>
          <cell r="H4">
            <v>0.29620428179481095</v>
          </cell>
        </row>
        <row r="7">
          <cell r="M7">
            <v>0.21260000000000001</v>
          </cell>
          <cell r="P7">
            <v>9.8046416821173377E-2</v>
          </cell>
        </row>
        <row r="13">
          <cell r="O13">
            <v>6.0871039248924237E-2</v>
          </cell>
        </row>
        <row r="16">
          <cell r="N16">
            <v>4.3724324328102346</v>
          </cell>
          <cell r="O16">
            <v>113.33829379405758</v>
          </cell>
        </row>
        <row r="20">
          <cell r="G20">
            <v>0.1075825364798082</v>
          </cell>
        </row>
        <row r="101">
          <cell r="O101">
            <v>3440723923</v>
          </cell>
        </row>
        <row r="115">
          <cell r="I115">
            <v>27.472356341798946</v>
          </cell>
        </row>
      </sheetData>
    </sheetDataSet>
  </externalBook>
</externalLink>
</file>

<file path=xl/externalLinks/externalLink1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O4">
            <v>3.9094650205761416E-2</v>
          </cell>
          <cell r="P4">
            <v>6.9430693069306937E-2</v>
          </cell>
        </row>
        <row r="7">
          <cell r="U7">
            <v>0.69630000000000003</v>
          </cell>
          <cell r="X7">
            <v>0.16410891089108912</v>
          </cell>
        </row>
        <row r="13">
          <cell r="W13">
            <v>0.27617765814266487</v>
          </cell>
        </row>
        <row r="16">
          <cell r="V16">
            <v>10.587402285148515</v>
          </cell>
          <cell r="W16">
            <v>40.466513937559128</v>
          </cell>
        </row>
        <row r="20">
          <cell r="O20">
            <v>5.7540309832437631E-2</v>
          </cell>
        </row>
        <row r="101">
          <cell r="W101">
            <v>85546210464</v>
          </cell>
        </row>
        <row r="115">
          <cell r="Q115">
            <v>72.363633762089322</v>
          </cell>
        </row>
      </sheetData>
    </sheetDataSet>
  </externalBook>
</externalLink>
</file>

<file path=xl/externalLinks/externalLink1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7.8384381575870909E-2</v>
          </cell>
          <cell r="AN4">
            <v>8.4991056425822498E-2</v>
          </cell>
        </row>
        <row r="7">
          <cell r="AS7">
            <v>0.62760000000000005</v>
          </cell>
          <cell r="AV7">
            <v>0.11035828500189712</v>
          </cell>
        </row>
        <row r="13">
          <cell r="AU13">
            <v>0.10254854368932038</v>
          </cell>
        </row>
        <row r="16">
          <cell r="AT16">
            <v>5.6085099463385548</v>
          </cell>
          <cell r="AU16">
            <v>43.88100084817642</v>
          </cell>
        </row>
        <row r="20">
          <cell r="AM20">
            <v>0.12534393151941292</v>
          </cell>
        </row>
        <row r="101">
          <cell r="AU101">
            <v>103471400000</v>
          </cell>
        </row>
        <row r="115">
          <cell r="AO115">
            <v>109.84403407867322</v>
          </cell>
        </row>
      </sheetData>
    </sheetDataSet>
  </externalBook>
</externalLink>
</file>

<file path=xl/externalLinks/externalLink1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Z4">
            <v>8.968319293882776E-2</v>
          </cell>
          <cell r="AA4">
            <v>0.11118253993764271</v>
          </cell>
        </row>
        <row r="7">
          <cell r="AF7">
            <v>0.6744</v>
          </cell>
          <cell r="AI7">
            <v>0.15402912153257689</v>
          </cell>
        </row>
        <row r="13">
          <cell r="AH13">
            <v>0.14161159399468429</v>
          </cell>
        </row>
        <row r="16">
          <cell r="AG16">
            <v>17.040114428980104</v>
          </cell>
          <cell r="AH16">
            <v>80.18377070256372</v>
          </cell>
        </row>
        <row r="20">
          <cell r="Z20">
            <v>-0.25842903077629764</v>
          </cell>
        </row>
        <row r="101">
          <cell r="AH101">
            <v>106027000000</v>
          </cell>
        </row>
        <row r="115">
          <cell r="AB115">
            <v>72.185255586014961</v>
          </cell>
        </row>
      </sheetData>
    </sheetDataSet>
  </externalBook>
</externalLink>
</file>

<file path=xl/externalLinks/externalLink1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0.18840106187461703</v>
          </cell>
          <cell r="Y4">
            <v>0.19114715788026659</v>
          </cell>
        </row>
        <row r="7">
          <cell r="AD7">
            <v>0.6472</v>
          </cell>
          <cell r="AG7">
            <v>0.10471510069420578</v>
          </cell>
        </row>
        <row r="13">
          <cell r="AF13">
            <v>7.8399935869173112E-2</v>
          </cell>
        </row>
        <row r="16">
          <cell r="AE16">
            <v>17.043816985359818</v>
          </cell>
          <cell r="AF16">
            <v>145.35198905041031</v>
          </cell>
        </row>
        <row r="20">
          <cell r="X20">
            <v>0.49589838581635348</v>
          </cell>
        </row>
        <row r="101">
          <cell r="AF101">
            <v>49594098664</v>
          </cell>
        </row>
        <row r="115">
          <cell r="Z115">
            <v>17.834129002043799</v>
          </cell>
        </row>
      </sheetData>
    </sheetDataSet>
  </externalBook>
</externalLink>
</file>

<file path=xl/externalLinks/externalLink1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0.16589825587098539</v>
          </cell>
          <cell r="AN4">
            <v>9.6538610395948021E-2</v>
          </cell>
        </row>
        <row r="7">
          <cell r="AS7">
            <v>0.30420000000000003</v>
          </cell>
          <cell r="AV7">
            <v>0.1088730711629394</v>
          </cell>
        </row>
        <row r="13">
          <cell r="AU13">
            <v>0.14945919370698132</v>
          </cell>
        </row>
        <row r="16">
          <cell r="AT16">
            <v>2.0331691632591244</v>
          </cell>
          <cell r="AU16">
            <v>18.020155684563758</v>
          </cell>
        </row>
        <row r="20">
          <cell r="AM20">
            <v>4.3808147412157883E-2</v>
          </cell>
        </row>
        <row r="115">
          <cell r="AO115">
            <v>336.01724902193808</v>
          </cell>
        </row>
        <row r="117">
          <cell r="AO117">
            <v>0.43321496703748386</v>
          </cell>
        </row>
      </sheetData>
    </sheetDataSet>
  </externalBook>
</externalLink>
</file>

<file path=xl/externalLinks/externalLink1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4.1715847673479578E-2</v>
          </cell>
          <cell r="AN4">
            <v>8.3325878880042836E-2</v>
          </cell>
        </row>
        <row r="7">
          <cell r="AS7">
            <v>0.20380000000000001</v>
          </cell>
          <cell r="AV7">
            <v>6.5494826609416468E-2</v>
          </cell>
        </row>
        <row r="13">
          <cell r="AU13">
            <v>5.1011947386273696E-2</v>
          </cell>
        </row>
        <row r="16">
          <cell r="AT16">
            <v>2.1291710510779138</v>
          </cell>
          <cell r="AU16">
            <v>27.479703498172022</v>
          </cell>
        </row>
        <row r="20">
          <cell r="AM20">
            <v>7.3701206192420932E-2</v>
          </cell>
        </row>
        <row r="101">
          <cell r="AU101">
            <v>142812019080</v>
          </cell>
        </row>
        <row r="115">
          <cell r="AO115">
            <v>121.11838788245787</v>
          </cell>
        </row>
      </sheetData>
    </sheetDataSet>
  </externalBook>
</externalLink>
</file>

<file path=xl/externalLinks/externalLink1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0.19621956617972547</v>
          </cell>
          <cell r="AA4">
            <v>8.9828513910578556E-2</v>
          </cell>
        </row>
        <row r="7">
          <cell r="AF7">
            <v>0.54852604856675524</v>
          </cell>
          <cell r="AI7">
            <v>0.12848504585051032</v>
          </cell>
        </row>
        <row r="13">
          <cell r="AH13">
            <v>0.11138951633560766</v>
          </cell>
        </row>
        <row r="16">
          <cell r="AG16">
            <v>3.4113534285375944</v>
          </cell>
          <cell r="AH16">
            <v>30.984014237026081</v>
          </cell>
        </row>
        <row r="20">
          <cell r="Z20">
            <v>0.45106803797468364</v>
          </cell>
        </row>
        <row r="101">
          <cell r="AH101">
            <v>46091819579</v>
          </cell>
        </row>
        <row r="115">
          <cell r="AB115">
            <v>161.64822763099554</v>
          </cell>
        </row>
      </sheetData>
    </sheetDataSet>
  </externalBook>
</externalLink>
</file>

<file path=xl/externalLinks/externalLink1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-1.5810512499254248E-2</v>
          </cell>
          <cell r="AG4">
            <v>-3.2583656644035175E-3</v>
          </cell>
        </row>
        <row r="7">
          <cell r="AL7">
            <v>0.12559999999999999</v>
          </cell>
          <cell r="AO7">
            <v>9.2931619786614933E-2</v>
          </cell>
        </row>
        <row r="13">
          <cell r="AN13">
            <v>0.33804413848957277</v>
          </cell>
        </row>
        <row r="16">
          <cell r="AM16">
            <v>1.7465779582929195</v>
          </cell>
          <cell r="AN16">
            <v>20.105757152826239</v>
          </cell>
        </row>
        <row r="20">
          <cell r="AF20">
            <v>-8.1830644310872058E-2</v>
          </cell>
        </row>
        <row r="101">
          <cell r="AN101">
            <v>115246200000</v>
          </cell>
        </row>
        <row r="115">
          <cell r="AH115">
            <v>548.44292254145103</v>
          </cell>
        </row>
      </sheetData>
    </sheetDataSet>
  </externalBook>
</externalLink>
</file>

<file path=xl/externalLinks/externalLink1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0.58911529377741356</v>
          </cell>
          <cell r="F4">
            <v>-0.37062804496597224</v>
          </cell>
        </row>
        <row r="7">
          <cell r="K7">
            <v>0.82520000000000004</v>
          </cell>
          <cell r="N7">
            <v>3.2073325624158787E-2</v>
          </cell>
        </row>
        <row r="13">
          <cell r="M13">
            <v>0.16369911573448637</v>
          </cell>
        </row>
        <row r="16">
          <cell r="L16">
            <v>7.6670122196735608</v>
          </cell>
          <cell r="M16">
            <v>13.994358610953482</v>
          </cell>
        </row>
        <row r="20">
          <cell r="E20">
            <v>0.88800967536864084</v>
          </cell>
        </row>
        <row r="115">
          <cell r="G115">
            <v>24.301770470229691</v>
          </cell>
        </row>
        <row r="117">
          <cell r="G117">
            <v>6.7271430400952736E-2</v>
          </cell>
        </row>
      </sheetData>
    </sheetDataSet>
  </externalBook>
</externalLink>
</file>

<file path=xl/externalLinks/externalLink1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3.1360819020012975E-2</v>
          </cell>
          <cell r="AA4">
            <v>-2.2713229285016623E-2</v>
          </cell>
        </row>
        <row r="7">
          <cell r="AF7">
            <v>0.21290000000000001</v>
          </cell>
          <cell r="AI7">
            <v>9.3035539875221757E-2</v>
          </cell>
        </row>
        <row r="13">
          <cell r="AH13">
            <v>0.3023529683423003</v>
          </cell>
        </row>
        <row r="16">
          <cell r="AG16">
            <v>1.4631485578743846</v>
          </cell>
          <cell r="AH16">
            <v>12.712971943193626</v>
          </cell>
        </row>
        <row r="20">
          <cell r="Z20">
            <v>-7.5338405295919397E-2</v>
          </cell>
        </row>
        <row r="101">
          <cell r="AH101">
            <v>146809400000</v>
          </cell>
        </row>
        <row r="115">
          <cell r="AB115">
            <v>174.68538248086608</v>
          </cell>
        </row>
      </sheetData>
    </sheetDataSet>
  </externalBook>
</externalLink>
</file>

<file path=xl/externalLinks/externalLink1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0.18166747254265392</v>
          </cell>
          <cell r="AD4">
            <v>2.180393990764018E-2</v>
          </cell>
        </row>
        <row r="7">
          <cell r="AI7">
            <v>0.43230000000000002</v>
          </cell>
          <cell r="AL7">
            <v>0.22897059683170631</v>
          </cell>
        </row>
        <row r="13">
          <cell r="AK13">
            <v>0.18409861656887549</v>
          </cell>
        </row>
        <row r="16">
          <cell r="AJ16">
            <v>6.3649675571403517</v>
          </cell>
          <cell r="AK16">
            <v>21.275009769441187</v>
          </cell>
        </row>
        <row r="20">
          <cell r="AC20">
            <v>5.8424072122702286E-2</v>
          </cell>
        </row>
        <row r="101">
          <cell r="AK101">
            <v>108885500000</v>
          </cell>
        </row>
        <row r="115">
          <cell r="AE115">
            <v>151.68275339195966</v>
          </cell>
        </row>
      </sheetData>
    </sheetDataSet>
  </externalBook>
</externalLink>
</file>

<file path=xl/externalLinks/externalLink1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0.10243902439024399</v>
          </cell>
          <cell r="AB4">
            <v>0.57125028363966424</v>
          </cell>
        </row>
        <row r="7">
          <cell r="AG7">
            <v>0.51990000000000003</v>
          </cell>
          <cell r="AJ7">
            <v>0.46993419559791239</v>
          </cell>
        </row>
        <row r="13">
          <cell r="AI13">
            <v>5.6870013837401985E-2</v>
          </cell>
        </row>
        <row r="16">
          <cell r="AH16">
            <v>11.391586759246653</v>
          </cell>
          <cell r="AI16">
            <v>28.548605543360818</v>
          </cell>
        </row>
        <row r="20">
          <cell r="AA20">
            <v>0.15849907730161994</v>
          </cell>
        </row>
        <row r="101">
          <cell r="AI101">
            <v>100405445696</v>
          </cell>
        </row>
        <row r="115">
          <cell r="AC115">
            <v>109.12270255198236</v>
          </cell>
        </row>
      </sheetData>
    </sheetDataSet>
  </externalBook>
</externalLink>
</file>

<file path=xl/externalLinks/externalLink1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0.26645644969708138</v>
          </cell>
          <cell r="AF4">
            <v>0.24839199937045064</v>
          </cell>
        </row>
        <row r="7">
          <cell r="AK7">
            <v>0.1249</v>
          </cell>
          <cell r="AN7">
            <v>8.6273416049117688E-2</v>
          </cell>
        </row>
        <row r="13">
          <cell r="AM13">
            <v>2.2778979940740992E-3</v>
          </cell>
        </row>
        <row r="16">
          <cell r="AL16">
            <v>9.1071909413421714</v>
          </cell>
          <cell r="AM16">
            <v>190.33205790875121</v>
          </cell>
        </row>
        <row r="20">
          <cell r="AE20">
            <v>1.2486019491272362</v>
          </cell>
        </row>
        <row r="101">
          <cell r="AM101">
            <v>17012260000</v>
          </cell>
        </row>
        <row r="115">
          <cell r="AG115">
            <v>40.052264892170641</v>
          </cell>
        </row>
        <row r="117">
          <cell r="AG117">
            <v>2.7771744731091674E-2</v>
          </cell>
        </row>
      </sheetData>
    </sheetDataSet>
  </externalBook>
</externalLink>
</file>

<file path=xl/externalLinks/externalLink1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0.14084571638231513</v>
          </cell>
          <cell r="AM4">
            <v>-1.0854271356783851E-3</v>
          </cell>
        </row>
        <row r="7">
          <cell r="AR7">
            <v>0.45050000000000001</v>
          </cell>
          <cell r="AU7">
            <v>0.23083417085427135</v>
          </cell>
        </row>
        <row r="13">
          <cell r="AT13">
            <v>0.21195152706832804</v>
          </cell>
        </row>
        <row r="16">
          <cell r="AS16">
            <v>4.8601608388341706</v>
          </cell>
          <cell r="AT16">
            <v>17.275864656473278</v>
          </cell>
        </row>
        <row r="20">
          <cell r="AL20">
            <v>6.2990796250949943E-2</v>
          </cell>
        </row>
        <row r="101">
          <cell r="AT101">
            <v>120896500866</v>
          </cell>
        </row>
        <row r="115">
          <cell r="AN115">
            <v>188.20896950008478</v>
          </cell>
        </row>
      </sheetData>
    </sheetDataSet>
  </externalBook>
</externalLink>
</file>

<file path=xl/externalLinks/externalLink1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0.11424554900220674</v>
          </cell>
          <cell r="AN4">
            <v>8.0082888115141193E-2</v>
          </cell>
        </row>
        <row r="7">
          <cell r="AS7">
            <v>0.49159999999999998</v>
          </cell>
          <cell r="AV7">
            <v>7.5811612794090696E-2</v>
          </cell>
        </row>
        <row r="13">
          <cell r="AU13">
            <v>9.6723473007186936E-2</v>
          </cell>
        </row>
        <row r="16">
          <cell r="AT16">
            <v>3.5616712950563159</v>
          </cell>
          <cell r="AU16">
            <v>46.287698085554638</v>
          </cell>
        </row>
        <row r="20">
          <cell r="AM20">
            <v>-0.11540949147061197</v>
          </cell>
        </row>
        <row r="115">
          <cell r="AO115">
            <v>146.70568636805544</v>
          </cell>
        </row>
        <row r="117">
          <cell r="AO117">
            <v>-0.17339595239995809</v>
          </cell>
        </row>
      </sheetData>
    </sheetDataSet>
  </externalBook>
</externalLink>
</file>

<file path=xl/externalLinks/externalLink1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0.17240054680582073</v>
          </cell>
          <cell r="AB4">
            <v>0.12176347319047687</v>
          </cell>
        </row>
        <row r="7">
          <cell r="AG7">
            <v>0.39879999999999999</v>
          </cell>
          <cell r="AJ7">
            <v>0.15388750667477</v>
          </cell>
        </row>
        <row r="13">
          <cell r="AI13">
            <v>8.7439757098255008E-2</v>
          </cell>
        </row>
        <row r="16">
          <cell r="AH16">
            <v>6.6369350815094972</v>
          </cell>
          <cell r="AI16">
            <v>57.27751172124615</v>
          </cell>
        </row>
        <row r="20">
          <cell r="AA20">
            <v>0.24271736235793373</v>
          </cell>
        </row>
        <row r="101">
          <cell r="AI101">
            <v>47864640000</v>
          </cell>
        </row>
        <row r="115">
          <cell r="AC115">
            <v>145.4360322046486</v>
          </cell>
        </row>
      </sheetData>
    </sheetDataSet>
  </externalBook>
</externalLink>
</file>

<file path=xl/externalLinks/externalLink1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K4">
            <v>9.8544420277731248E-2</v>
          </cell>
          <cell r="AL4">
            <v>4.9598944055234018E-2</v>
          </cell>
        </row>
        <row r="7">
          <cell r="AQ7">
            <v>0.37590000000000001</v>
          </cell>
          <cell r="AT7">
            <v>9.8944055234033906E-2</v>
          </cell>
        </row>
        <row r="13">
          <cell r="AS13">
            <v>0.1540186744782131</v>
          </cell>
        </row>
        <row r="16">
          <cell r="AR16">
            <v>3.4857611242765763</v>
          </cell>
          <cell r="AS16">
            <v>30.680305016085789</v>
          </cell>
        </row>
        <row r="20">
          <cell r="AK20">
            <v>0.13157894736842102</v>
          </cell>
        </row>
        <row r="101">
          <cell r="AS101">
            <v>68662522626</v>
          </cell>
        </row>
        <row r="115">
          <cell r="AM115">
            <v>158.01911036261512</v>
          </cell>
        </row>
      </sheetData>
    </sheetDataSet>
  </externalBook>
</externalLink>
</file>

<file path=xl/externalLinks/externalLink1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0.93434823977164605</v>
          </cell>
          <cell r="J4">
            <v>0.33669454008853905</v>
          </cell>
        </row>
        <row r="7">
          <cell r="O7">
            <v>0.48659999999999998</v>
          </cell>
          <cell r="R7">
            <v>0.55914904082636496</v>
          </cell>
        </row>
        <row r="13">
          <cell r="Q13">
            <v>0.19607140724819391</v>
          </cell>
        </row>
        <row r="16">
          <cell r="P16">
            <v>6.2665381751106741</v>
          </cell>
          <cell r="Q16">
            <v>18.632354091407677</v>
          </cell>
        </row>
        <row r="19">
          <cell r="P19">
            <v>4.6880854130634777</v>
          </cell>
          <cell r="Q19">
            <v>11.853800521051408</v>
          </cell>
        </row>
        <row r="20">
          <cell r="I20">
            <v>7.4345616264294794</v>
          </cell>
        </row>
        <row r="29">
          <cell r="J29">
            <v>0.57184643510054856</v>
          </cell>
        </row>
        <row r="101">
          <cell r="Q101">
            <v>5095948844</v>
          </cell>
        </row>
        <row r="106">
          <cell r="Q106">
            <v>0.23232924139801506</v>
          </cell>
        </row>
        <row r="115">
          <cell r="K115">
            <v>25.482262307169595</v>
          </cell>
        </row>
        <row r="117">
          <cell r="K117">
            <v>-6.9990426745635159E-2</v>
          </cell>
        </row>
      </sheetData>
    </sheetDataSet>
  </externalBook>
</externalLink>
</file>

<file path=xl/externalLinks/externalLink1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0.10890011275550737</v>
          </cell>
          <cell r="AN4">
            <v>5.6982081219016933E-2</v>
          </cell>
        </row>
        <row r="7">
          <cell r="AS7">
            <v>0.3488</v>
          </cell>
          <cell r="AV7">
            <v>0.16427332278681675</v>
          </cell>
        </row>
        <row r="13">
          <cell r="AU13">
            <v>0.15217655616746265</v>
          </cell>
        </row>
        <row r="16">
          <cell r="AT16">
            <v>5.3870340850300709</v>
          </cell>
          <cell r="AU16">
            <v>28.574311884347441</v>
          </cell>
        </row>
        <row r="20">
          <cell r="AM20">
            <v>0.14767654573678768</v>
          </cell>
        </row>
        <row r="101">
          <cell r="AU101">
            <v>33133114751</v>
          </cell>
        </row>
        <row r="115">
          <cell r="AO115">
            <v>99.481433462341315</v>
          </cell>
        </row>
      </sheetData>
    </sheetDataSet>
  </externalBook>
</externalLink>
</file>

<file path=xl/externalLinks/externalLink1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0.14387004128522718</v>
          </cell>
          <cell r="AN4">
            <v>-1.8517065515888609E-2</v>
          </cell>
        </row>
        <row r="7">
          <cell r="AS7">
            <v>0.41110000000000002</v>
          </cell>
          <cell r="AV7">
            <v>0.1784229109454688</v>
          </cell>
        </row>
        <row r="13">
          <cell r="AU13">
            <v>0.17659311562224184</v>
          </cell>
        </row>
        <row r="16">
          <cell r="AT16">
            <v>3.8612106708513143</v>
          </cell>
          <cell r="AU16">
            <v>15.049275229357798</v>
          </cell>
        </row>
        <row r="20">
          <cell r="AM20">
            <v>5.9246275197195386E-2</v>
          </cell>
        </row>
        <row r="101">
          <cell r="AU101">
            <v>49211130000</v>
          </cell>
        </row>
        <row r="115">
          <cell r="AO115">
            <v>112.65462199476195</v>
          </cell>
        </row>
      </sheetData>
    </sheetDataSet>
  </externalBook>
</externalLink>
</file>

<file path=xl/externalLinks/externalLink1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D4">
            <v>0.30024389872501911</v>
          </cell>
          <cell r="AE4">
            <v>9.57116713002093E-2</v>
          </cell>
        </row>
        <row r="7">
          <cell r="AJ7">
            <v>0.45879999999999999</v>
          </cell>
          <cell r="AM7">
            <v>0.23971834840032094</v>
          </cell>
        </row>
        <row r="13">
          <cell r="AL13">
            <v>0.28977368520435515</v>
          </cell>
        </row>
        <row r="16">
          <cell r="AK16">
            <v>12.016043778194367</v>
          </cell>
          <cell r="AL16">
            <v>38.589177437553317</v>
          </cell>
        </row>
        <row r="19">
          <cell r="AK19">
            <v>10.966428571428571</v>
          </cell>
          <cell r="AL19">
            <v>35.085254378648877</v>
          </cell>
        </row>
        <row r="20">
          <cell r="AD20">
            <v>0.18263847667164357</v>
          </cell>
        </row>
        <row r="22">
          <cell r="AL22">
            <v>0</v>
          </cell>
        </row>
        <row r="29">
          <cell r="AD29">
            <v>0.16405319836197729</v>
          </cell>
          <cell r="AE29">
            <v>9.9868822984414685E-2</v>
          </cell>
        </row>
        <row r="101">
          <cell r="AL101">
            <v>42067220000</v>
          </cell>
        </row>
        <row r="115">
          <cell r="AF115">
            <v>34.713750606350615</v>
          </cell>
        </row>
        <row r="117">
          <cell r="AF117">
            <v>-0.6060180387430415</v>
          </cell>
        </row>
      </sheetData>
    </sheetDataSet>
  </externalBook>
</externalLink>
</file>

<file path=xl/externalLinks/externalLink1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0.18365402035287892</v>
          </cell>
          <cell r="AN4">
            <v>0.2344214294835627</v>
          </cell>
        </row>
        <row r="7">
          <cell r="AS7">
            <v>0.39069999999999999</v>
          </cell>
          <cell r="AV7">
            <v>0.19737791861875215</v>
          </cell>
        </row>
        <row r="13">
          <cell r="AU13">
            <v>0.1690762204874463</v>
          </cell>
        </row>
        <row r="16">
          <cell r="AT16">
            <v>8.8978962307127318</v>
          </cell>
          <cell r="AU16">
            <v>55.873803938295303</v>
          </cell>
        </row>
        <row r="20">
          <cell r="AM20">
            <v>0.20131045593126395</v>
          </cell>
        </row>
        <row r="101">
          <cell r="AU101">
            <v>19649420000</v>
          </cell>
        </row>
        <row r="115">
          <cell r="AO115">
            <v>63.177998507358126</v>
          </cell>
        </row>
      </sheetData>
    </sheetDataSet>
  </externalBook>
</externalLink>
</file>

<file path=xl/externalLinks/externalLink1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-7.0268960503998112E-2</v>
          </cell>
          <cell r="AH4">
            <v>0.12513496407163327</v>
          </cell>
        </row>
        <row r="7">
          <cell r="AM7">
            <v>0.6986</v>
          </cell>
          <cell r="AP7">
            <v>0.12366432108418035</v>
          </cell>
        </row>
        <row r="13">
          <cell r="AO13">
            <v>6.7160069605057382E-2</v>
          </cell>
        </row>
        <row r="16">
          <cell r="AN16">
            <v>9.4533694478573285</v>
          </cell>
          <cell r="AO16">
            <v>32.874739431604844</v>
          </cell>
        </row>
        <row r="19">
          <cell r="AN19">
            <v>8.4019870946393116</v>
          </cell>
          <cell r="AO19">
            <v>29.091743119266052</v>
          </cell>
        </row>
        <row r="20">
          <cell r="AG20">
            <v>-5.81153646284428E-2</v>
          </cell>
        </row>
        <row r="22">
          <cell r="AO22">
            <v>5.1652556900027395E-3</v>
          </cell>
        </row>
        <row r="29">
          <cell r="AG29">
            <v>0.34018740239458611</v>
          </cell>
          <cell r="AH29">
            <v>0.12837444163915324</v>
          </cell>
        </row>
        <row r="101">
          <cell r="AO101">
            <v>50781610000</v>
          </cell>
        </row>
        <row r="115">
          <cell r="AI115">
            <v>482.15944620269613</v>
          </cell>
        </row>
        <row r="117">
          <cell r="AI117">
            <v>1.3685369920521717E-2</v>
          </cell>
        </row>
      </sheetData>
    </sheetDataSet>
  </externalBook>
</externalLink>
</file>

<file path=xl/externalLinks/externalLink1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0.1307332271886017</v>
          </cell>
          <cell r="J4">
            <v>0.11778880372328682</v>
          </cell>
        </row>
        <row r="7">
          <cell r="O7">
            <v>0.52990000000000004</v>
          </cell>
          <cell r="R7">
            <v>0.32716628170238066</v>
          </cell>
        </row>
        <row r="13">
          <cell r="Q13">
            <v>0.10542654824372046</v>
          </cell>
        </row>
        <row r="16">
          <cell r="P16">
            <v>4.2670829165933535</v>
          </cell>
          <cell r="Q16">
            <v>26.926871649879249</v>
          </cell>
        </row>
        <row r="20">
          <cell r="I20">
            <v>-9.612215582267436E-3</v>
          </cell>
        </row>
        <row r="101">
          <cell r="Q101">
            <v>9142750000</v>
          </cell>
        </row>
        <row r="115">
          <cell r="K115">
            <v>53.85827363873166</v>
          </cell>
        </row>
      </sheetData>
    </sheetDataSet>
  </externalBook>
</externalLink>
</file>

<file path=xl/externalLinks/externalLink1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0.48000922480585784</v>
          </cell>
          <cell r="AN4">
            <v>6.3495060096910194E-2</v>
          </cell>
        </row>
        <row r="7">
          <cell r="AS7">
            <v>0.97699999999999998</v>
          </cell>
          <cell r="AV7">
            <v>0.66959734620674771</v>
          </cell>
        </row>
        <row r="13">
          <cell r="AU13">
            <v>0.72570536961083676</v>
          </cell>
        </row>
        <row r="16">
          <cell r="AT16">
            <v>15.513168579998862</v>
          </cell>
          <cell r="AU16">
            <v>23.196038193215372</v>
          </cell>
        </row>
        <row r="20">
          <cell r="AM20">
            <v>0.5403929612892</v>
          </cell>
        </row>
        <row r="101">
          <cell r="AU101">
            <v>10353830000</v>
          </cell>
        </row>
        <row r="115">
          <cell r="AO115">
            <v>1039.5098155698415</v>
          </cell>
        </row>
      </sheetData>
    </sheetDataSet>
  </externalBook>
</externalLink>
</file>

<file path=xl/externalLinks/externalLink1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0.25512497268586221</v>
          </cell>
          <cell r="AC4">
            <v>0.13581349691279687</v>
          </cell>
        </row>
        <row r="7">
          <cell r="AH7">
            <v>0.74739999999999995</v>
          </cell>
          <cell r="AK7">
            <v>0.69076711688516912</v>
          </cell>
        </row>
        <row r="13">
          <cell r="AJ13">
            <v>2.9329154442659482E-2</v>
          </cell>
        </row>
        <row r="16">
          <cell r="AI16">
            <v>19.023695898616801</v>
          </cell>
          <cell r="AJ16">
            <v>33.773124317950007</v>
          </cell>
        </row>
        <row r="20">
          <cell r="AB20">
            <v>0.2239110486914897</v>
          </cell>
        </row>
        <row r="101">
          <cell r="AJ101">
            <v>113641700000</v>
          </cell>
        </row>
        <row r="115">
          <cell r="AD115">
            <v>88.609096833708776</v>
          </cell>
        </row>
      </sheetData>
    </sheetDataSet>
  </externalBook>
</externalLink>
</file>

<file path=xl/externalLinks/externalLink1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0.1225552752252288</v>
          </cell>
          <cell r="AB4">
            <v>0.1354477343510514</v>
          </cell>
        </row>
        <row r="7">
          <cell r="AG7">
            <v>0.81030000000000002</v>
          </cell>
          <cell r="AJ7">
            <v>0.1924698462563445</v>
          </cell>
        </row>
        <row r="13">
          <cell r="AI13">
            <v>5.6540359273749105E-2</v>
          </cell>
        </row>
        <row r="16">
          <cell r="AH16">
            <v>16.244980867384928</v>
          </cell>
          <cell r="AI16">
            <v>95.960866470159942</v>
          </cell>
        </row>
        <row r="20">
          <cell r="AA20">
            <v>0.14138994031091179</v>
          </cell>
        </row>
        <row r="101">
          <cell r="AI101">
            <v>35453030000</v>
          </cell>
        </row>
        <row r="115">
          <cell r="AC115">
            <v>48.253066433651895</v>
          </cell>
        </row>
      </sheetData>
    </sheetDataSet>
  </externalBook>
</externalLink>
</file>

<file path=xl/externalLinks/externalLink1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0.14472742040633113</v>
          </cell>
          <cell r="AB4">
            <v>2.8652519349086525E-2</v>
          </cell>
        </row>
        <row r="7">
          <cell r="AG7">
            <v>0.99</v>
          </cell>
          <cell r="AJ7">
            <v>0.17015992755179207</v>
          </cell>
        </row>
        <row r="13">
          <cell r="AI13">
            <v>4.4700646480463062E-2</v>
          </cell>
        </row>
        <row r="16">
          <cell r="AH16">
            <v>8.5084407763908469</v>
          </cell>
          <cell r="AI16">
            <v>51.611031826933967</v>
          </cell>
        </row>
        <row r="20">
          <cell r="AA20">
            <v>4.1173545499751274E-2</v>
          </cell>
        </row>
        <row r="101">
          <cell r="AI101">
            <v>91134760000</v>
          </cell>
        </row>
        <row r="115">
          <cell r="AC115">
            <v>300.62862150578928</v>
          </cell>
        </row>
        <row r="117">
          <cell r="AC117">
            <v>0.53734912557294434</v>
          </cell>
        </row>
      </sheetData>
    </sheetDataSet>
  </externalBook>
</externalLink>
</file>

<file path=xl/externalLinks/externalLink1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0.71606177289857453</v>
          </cell>
          <cell r="F4">
            <v>0.51339738616697494</v>
          </cell>
        </row>
        <row r="7">
          <cell r="K7">
            <v>0.48259999999999997</v>
          </cell>
          <cell r="N7">
            <v>0.33919914065763562</v>
          </cell>
        </row>
        <row r="13">
          <cell r="M13">
            <v>0.31683791255065541</v>
          </cell>
        </row>
        <row r="19">
          <cell r="L19">
            <v>5.6303195820189273</v>
          </cell>
          <cell r="M19">
            <v>20.110549943661972</v>
          </cell>
        </row>
        <row r="29">
          <cell r="E29">
            <v>0.39559042580512616</v>
          </cell>
          <cell r="F29">
            <v>0.63319010332802739</v>
          </cell>
        </row>
        <row r="101">
          <cell r="M101">
            <v>3569622615</v>
          </cell>
        </row>
        <row r="106">
          <cell r="M106">
            <v>0.40499941980185267</v>
          </cell>
        </row>
        <row r="115">
          <cell r="G115">
            <v>18.236770768807546</v>
          </cell>
        </row>
        <row r="117">
          <cell r="G117">
            <v>0.50096878755617658</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93">
  <rv s="0">
    <v>https://www.bing.com/financeapi/forcetrigger?t=r6dwqz&amp;q=US1M&amp;form=skydnc</v>
    <v>Learn more on Bing</v>
  </rv>
  <rv s="1">
    <v>0</v>
    <v>US Treasury 1M</v>
    <v>2</v>
    <v>3</v>
    <v>Finance</v>
    <v>4</v>
    <v>en-US</v>
    <v>r6dwqz</v>
    <v>268435456</v>
    <v>1</v>
    <v>Powered by Refinitiv</v>
    <v>6.25E-2</v>
    <v>1.2123999999999999E-2</v>
    <v>US</v>
    <v>USD</v>
    <v>Bond</v>
    <v>45118.413854166669</v>
    <v>0</v>
    <v>45146</v>
    <v>US Treasury 1M</v>
    <v>5.1550000000000002</v>
    <v>5.2175000000000002</v>
    <v>US1M</v>
    <v>US Treasury 1M</v>
    <v>5.2038000000000001E-2</v>
    <v>5.1970000000000002E-2</v>
    <v>1.5582E-2</v>
    <v>5.2619999999999993E-2</v>
  </rv>
  <rv s="2">
    <v>1</v>
  </rv>
  <rv s="0">
    <v>https://www.bing.com/financeapi/forcetrigger?t=r6dwr1&amp;q=US3M&amp;form=skydnc</v>
    <v>Learn more on Bing</v>
  </rv>
  <rv s="1">
    <v>0</v>
    <v>US Treasury 3M</v>
    <v>2</v>
    <v>3</v>
    <v>Finance</v>
    <v>4</v>
    <v>en-US</v>
    <v>r6dwr1</v>
    <v>268435456</v>
    <v>1</v>
    <v>Powered by Refinitiv</v>
    <v>1.7500000000000002E-2</v>
    <v>3.3430000000000001E-3</v>
    <v>US</v>
    <v>USD</v>
    <v>Bond</v>
    <v>45118.429097222222</v>
    <v>3</v>
    <v>45211</v>
    <v>US Treasury 3M</v>
    <v>5.2350000000000003</v>
    <v>5.2525000000000004</v>
    <v>US3M</v>
    <v>US Treasury 3M</v>
    <v>5.2534999999999998E-2</v>
    <v>5.3129999999999997E-2</v>
    <v>2.1663999999999999E-2</v>
    <v>5.3879999999999997E-2</v>
  </rv>
  <rv s="2">
    <v>4</v>
  </rv>
  <rv s="0">
    <v>https://www.bing.com/financeapi/forcetrigger?t=r6dwr3&amp;q=US6M&amp;form=skydnc</v>
    <v>Learn more on Bing</v>
  </rv>
  <rv s="1">
    <v>0</v>
    <v>US Treasury 6M</v>
    <v>2</v>
    <v>3</v>
    <v>Finance</v>
    <v>4</v>
    <v>en-US</v>
    <v>r6dwr3</v>
    <v>268435456</v>
    <v>1</v>
    <v>Powered by Refinitiv</v>
    <v>-2.5000000000000001E-3</v>
    <v>-4.7370000000000002E-4</v>
    <v>US</v>
    <v>USD</v>
    <v>Bond</v>
    <v>45118.429050925923</v>
    <v>6</v>
    <v>45302</v>
    <v>US Treasury 6M</v>
    <v>5.2774999999999999</v>
    <v>5.2750000000000004</v>
    <v>US6M</v>
    <v>US Treasury 6M</v>
    <v>5.3967000000000001E-2</v>
    <v>5.4779999999999995E-2</v>
    <v>2.7545E-2</v>
    <v>5.4930000000000007E-2</v>
  </rv>
  <rv s="2">
    <v>7</v>
  </rv>
  <rv s="0">
    <v>https://www.bing.com/financeapi/forcetrigger?t=r6dwr5&amp;q=US1Y&amp;form=skydnc</v>
    <v>Learn more on Bing</v>
  </rv>
  <rv s="1">
    <v>0</v>
    <v>US Treasury 1Y</v>
    <v>2</v>
    <v>3</v>
    <v>Finance</v>
    <v>4</v>
    <v>en-US</v>
    <v>r6dwr5</v>
    <v>268435456</v>
    <v>1</v>
    <v>Powered by Refinitiv</v>
    <v>2.5000000000000001E-2</v>
    <v>4.8760000000000001E-3</v>
    <v>US</v>
    <v>USD</v>
    <v>Bond</v>
    <v>45118.416770833333</v>
    <v>9</v>
    <v>45456</v>
    <v>US Treasury 1Y</v>
    <v>5.1275000000000004</v>
    <v>5.1524999999999999</v>
    <v>US1Y</v>
    <v>US Treasury 1Y</v>
    <v>5.2159000000000004E-2</v>
    <v>5.4400000000000004E-2</v>
    <v>2.9596000000000001E-2</v>
    <v>5.4240000000000003E-2</v>
  </rv>
  <rv s="2">
    <v>10</v>
  </rv>
  <rv s="0">
    <v>https://www.bing.com/financeapi/forcetrigger?t=r6dwr6&amp;q=US2Y&amp;form=skydnc</v>
    <v>Learn more on Bing</v>
  </rv>
  <rv s="1">
    <v>0</v>
    <v>US Treasury 2Y</v>
    <v>2</v>
    <v>3</v>
    <v>Finance</v>
    <v>4</v>
    <v>en-US</v>
    <v>r6dwr6</v>
    <v>268435456</v>
    <v>1</v>
    <v>Powered by Refinitiv</v>
    <v>5.4690000000000003E-2</v>
    <v>5.4929999999999996E-4</v>
    <v>US</v>
    <v>USD</v>
    <v>Bond</v>
    <v>45118.430428240739</v>
    <v>12</v>
    <v>45838</v>
    <v>US Treasury 2Y</v>
    <v>99.558599999999998</v>
    <v>99.613299999999995</v>
    <v>US2Y</v>
    <v>US Treasury 2Y</v>
    <v>4.5956000000000004E-2</v>
    <v>4.9400000000000006E-2</v>
    <v>3.0676000000000002E-2</v>
    <v>4.931E-2</v>
  </rv>
  <rv s="2">
    <v>13</v>
  </rv>
  <rv s="0">
    <v>https://www.bing.com/financeapi/forcetrigger?t=r6dwr8&amp;q=US5Y&amp;form=skydnc</v>
    <v>Learn more on Bing</v>
  </rv>
  <rv s="1">
    <v>0</v>
    <v>US Treasury 5Y</v>
    <v>2</v>
    <v>3</v>
    <v>Finance</v>
    <v>4</v>
    <v>en-US</v>
    <v>r6dwr8</v>
    <v>268435456</v>
    <v>1</v>
    <v>Powered by Refinitiv</v>
    <v>0.1953</v>
    <v>1.9750000000000002E-3</v>
    <v>US</v>
    <v>USD</v>
    <v>Bond</v>
    <v>45118.430543981478</v>
    <v>15</v>
    <v>46934</v>
    <v>US Treasury 5Y</v>
    <v>98.906300000000002</v>
    <v>99.101600000000005</v>
    <v>US5Y</v>
    <v>US Treasury 5Y</v>
    <v>3.9146E-2</v>
    <v>4.1870000000000004E-2</v>
    <v>3.1455000000000004E-2</v>
    <v>4.335E-2</v>
  </rv>
  <rv s="2">
    <v>16</v>
  </rv>
  <rv s="0">
    <v>https://www.bing.com/financeapi/forcetrigger?t=r6dwra&amp;q=US10Y&amp;form=skydnc</v>
    <v>Learn more on Bing</v>
  </rv>
  <rv s="1">
    <v>0</v>
    <v>US Treasury 10Y</v>
    <v>2</v>
    <v>3</v>
    <v>Finance</v>
    <v>4</v>
    <v>en-US</v>
    <v>r6dwra</v>
    <v>268435456</v>
    <v>1</v>
    <v>Powered by Refinitiv</v>
    <v>0.375</v>
    <v>3.9509999999999997E-3</v>
    <v>US</v>
    <v>USD</v>
    <v>Bond</v>
    <v>45118.430543981478</v>
    <v>18</v>
    <v>48714</v>
    <v>US Treasury 10Y</v>
    <v>94.906300000000002</v>
    <v>95.281300000000002</v>
    <v>US10Y</v>
    <v>US Treasury 10Y</v>
    <v>3.7433000000000001E-2</v>
    <v>3.8580000000000003E-2</v>
    <v>2.9871999999999999E-2</v>
    <v>4.0480000000000002E-2</v>
  </rv>
  <rv s="2">
    <v>19</v>
  </rv>
  <rv s="0">
    <v>https://www.bing.com/financeapi/forcetrigger?t=bunykr&amp;q=US20Y&amp;form=skydnc</v>
    <v>Learn more on Bing</v>
  </rv>
  <rv s="1">
    <v>0</v>
    <v>US Treasury 20Y</v>
    <v>2</v>
    <v>3</v>
    <v>Finance</v>
    <v>4</v>
    <v>en-US</v>
    <v>bunykr</v>
    <v>268435456</v>
    <v>1</v>
    <v>Powered by Refinitiv</v>
    <v>0.5625</v>
    <v>5.9189999999999998E-3</v>
    <v>US</v>
    <v>USD</v>
    <v>Bond</v>
    <v>45118.429756944446</v>
    <v>21</v>
    <v>52366</v>
    <v>US Treasury 20Y</v>
    <v>95.031300000000002</v>
    <v>95.593800000000002</v>
    <v>US20Y</v>
    <v>US Treasury 20Y</v>
    <v>4.0532000000000006E-2</v>
    <v>4.0869999999999997E-2</v>
    <v>3.4243999999999997E-2</v>
    <v>4.2599999999999999E-2</v>
  </rv>
  <rv s="2">
    <v>22</v>
  </rv>
  <rv s="0">
    <v>https://www.bing.com/financeapi/forcetrigger?t=r6dwrb&amp;q=US30Y&amp;form=skydnc</v>
    <v>Learn more on Bing</v>
  </rv>
  <rv s="1">
    <v>0</v>
    <v>US Treasury 30Y</v>
    <v>2</v>
    <v>3</v>
    <v>Finance</v>
    <v>4</v>
    <v>en-US</v>
    <v>r6dwrb</v>
    <v>268435456</v>
    <v>1</v>
    <v>Powered by Refinitiv</v>
    <v>0.6875</v>
    <v>7.4089999999999998E-3</v>
    <v>US</v>
    <v>USD</v>
    <v>Bond</v>
    <v>45118.430428240739</v>
    <v>24</v>
    <v>56019</v>
    <v>US Treasury 30Y</v>
    <v>92.796899999999994</v>
    <v>93.484399999999994</v>
    <v>US30Y</v>
    <v>US Treasury 30Y</v>
    <v>3.8831000000000004E-2</v>
    <v>3.8769999999999999E-2</v>
    <v>3.1736E-2</v>
    <v>4.0340000000000001E-2</v>
  </rv>
  <rv s="2">
    <v>25</v>
  </rv>
  <rv s="0">
    <v>https://www.bing.com/financeapi/forcetrigger?t=a1mou2&amp;q=XNAS%3aAAPL&amp;form=skydnc</v>
    <v>Learn more on Bing</v>
  </rv>
  <rv s="3">
    <v>5</v>
    <v>APPLE INC. (XNAS:AAPL)</v>
    <v>6</v>
    <v>7</v>
    <v>Finance</v>
    <v>8</v>
    <v>en-US</v>
    <v>a1mou2</v>
    <v>268435456</v>
    <v>1</v>
    <v>Powered by Refinitiv</v>
    <v>194.48</v>
    <v>124.17</v>
    <v>1.2943</v>
    <v>-2.0699999999999998</v>
    <v>-1.0855999999999999E-2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189.99</v>
    <v>Computers, Phones &amp; Household Electronics</v>
    <v>Stock</v>
    <v>45117.999955485939</v>
    <v>27</v>
    <v>187.035</v>
    <v>2966590107000</v>
    <v>APPLE INC.</v>
    <v>APPLE INC.</v>
    <v>189.26</v>
    <v>31.984999999999999</v>
    <v>190.68</v>
    <v>188.61</v>
    <v>15728700000</v>
    <v>AAPL</v>
    <v>APPLE INC. (XNAS:AAPL)</v>
    <v>76805</v>
    <v>58728515</v>
    <v>1977</v>
  </rv>
  <rv s="2">
    <v>28</v>
  </rv>
  <rv s="0">
    <v>https://www.bing.com/financeapi/forcetrigger?t=a1x4f2&amp;q=XNAS%3aLRCX&amp;form=skydnc</v>
    <v>Learn more on Bing</v>
  </rv>
  <rv s="3">
    <v>5</v>
    <v>LAM RESEARCH CORPORATION (XNAS:LRCX)</v>
    <v>6</v>
    <v>7</v>
    <v>Finance</v>
    <v>9</v>
    <v>en-US</v>
    <v>a1x4f2</v>
    <v>268435456</v>
    <v>1</v>
    <v>Powered by Refinitiv</v>
    <v>651.01</v>
    <v>299.59199999999998</v>
    <v>1.4701</v>
    <v>9.77</v>
    <v>1.5812E-2</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630.28</v>
    <v>Semiconductors &amp; Semiconductor Equipment</v>
    <v>Stock</v>
    <v>45117.999077036722</v>
    <v>30</v>
    <v>617.6</v>
    <v>84317471420</v>
    <v>LAM RESEARCH CORPORATION</v>
    <v>LAM RESEARCH CORPORATION</v>
    <v>620</v>
    <v>17.475300000000001</v>
    <v>617.87</v>
    <v>627.64</v>
    <v>134340500</v>
    <v>LRCX</v>
    <v>LAM RESEARCH CORPORATION (XNAS:LRCX)</v>
    <v>1288193</v>
    <v>1222268</v>
    <v>1989</v>
  </rv>
  <rv s="2">
    <v>31</v>
  </rv>
  <rv s="0">
    <v>http://en.wikipedia.org/wiki/Public_domain</v>
    <v>Public domain</v>
  </rv>
  <rv s="0">
    <v>http://en.wikipedia.org/wiki/Qualcomm</v>
    <v>Wikipedia</v>
  </rv>
  <rv s="4">
    <v>33</v>
    <v>34</v>
  </rv>
  <rv s="5">
    <v>14</v>
    <v>https://www.bing.com/th?id=AMMS_2b1c176dae370ecc0d55a1517537f595&amp;qlt=95</v>
    <v>35</v>
    <v>0</v>
    <v>https://www.bing.com/images/search?form=xlimg&amp;q=qualcomm</v>
    <v>Image of QUALCOMM INCORPORATED</v>
  </rv>
  <rv s="0">
    <v>https://www.bing.com/financeapi/forcetrigger?t=a21k2w&amp;q=XNAS%3aQCOM&amp;form=skydnc</v>
    <v>Learn more on Bing</v>
  </rv>
  <rv s="6">
    <v>10</v>
    <v>QUALCOMM INCORPORATED (XNAS:QCOM)</v>
    <v>12</v>
    <v>13</v>
    <v>Finance</v>
    <v>8</v>
    <v>en-US</v>
    <v>a21k2w</v>
    <v>268435456</v>
    <v>1</v>
    <v>Powered by Refinitiv</v>
    <v>156.66</v>
    <v>101.47</v>
    <v>1.2315</v>
    <v>1.18</v>
    <v>1.0178E-2</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118.27500000000001</v>
    <v>36</v>
    <v>Semiconductors &amp; Semiconductor Equipment</v>
    <v>Stock</v>
    <v>45117.99818163125</v>
    <v>37</v>
    <v>116.47</v>
    <v>130471680000</v>
    <v>QUALCOMM INCORPORATED</v>
    <v>QUALCOMM INCORPORATED</v>
    <v>116.47</v>
    <v>12.460900000000001</v>
    <v>115.94</v>
    <v>117.12</v>
    <v>1114000000</v>
    <v>QCOM</v>
    <v>QUALCOMM INCORPORATED (XNAS:QCOM)</v>
    <v>1958</v>
    <v>7965060</v>
    <v>1991</v>
  </rv>
  <rv s="2">
    <v>38</v>
  </rv>
  <rv s="0">
    <v>https://www.bing.com/financeapi/forcetrigger?t=a1wjkr&amp;q=XNAS%3aKLAC&amp;form=skydnc</v>
    <v>Learn more on Bing</v>
  </rv>
  <rv s="3">
    <v>5</v>
    <v>KLA Corporation (XNAS:KLAC)</v>
    <v>6</v>
    <v>7</v>
    <v>Finance</v>
    <v>9</v>
    <v>en-US</v>
    <v>a1wjkr</v>
    <v>268435456</v>
    <v>1</v>
    <v>Powered by Refinitiv</v>
    <v>488.41</v>
    <v>250.2</v>
    <v>1.3481000000000001</v>
    <v>11.83</v>
    <v>2.5953E-2</v>
    <v>USD</v>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v>14000</v>
    <v>Nasdaq Stock Market</v>
    <v>XNAS</v>
    <v>XNAS</v>
    <v>1 Technology Dr, MILPITAS, CA, 95035-7916 US</v>
    <v>469.73989999999998</v>
    <v>Semiconductors &amp; Semiconductor Equipment</v>
    <v>Stock</v>
    <v>45117.993915601561</v>
    <v>40</v>
    <v>456.38</v>
    <v>64162437574</v>
    <v>KLA Corporation</v>
    <v>KLA Corporation</v>
    <v>456.38</v>
    <v>19.0701</v>
    <v>455.83</v>
    <v>467.66</v>
    <v>137198900</v>
    <v>KLAC</v>
    <v>KLA Corporation (XNAS:KLAC)</v>
    <v>4</v>
    <v>973240</v>
    <v>1975</v>
  </rv>
  <rv s="2">
    <v>41</v>
  </rv>
  <rv s="0">
    <v>https://www.bing.com/financeapi/forcetrigger?t=a1nda2&amp;q=XNAS%3aAMAT&amp;form=skydnc</v>
    <v>Learn more on Bing</v>
  </rv>
  <rv s="3">
    <v>5</v>
    <v>APPLIED MATERIALS, INC. (XNAS:AMAT)</v>
    <v>6</v>
    <v>7</v>
    <v>Finance</v>
    <v>9</v>
    <v>en-US</v>
    <v>a1nda2</v>
    <v>268435456</v>
    <v>1</v>
    <v>Powered by Refinitiv</v>
    <v>146.69</v>
    <v>71.12</v>
    <v>1.5855999999999999</v>
    <v>0.99</v>
    <v>7.0930000000000003E-3</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141.88</v>
    <v>Semiconductors &amp; Semiconductor Equipment</v>
    <v>Stock</v>
    <v>45117.997086573436</v>
    <v>43</v>
    <v>139.69999999999999</v>
    <v>117203500000</v>
    <v>APPLIED MATERIALS, INC.</v>
    <v>APPLIED MATERIALS, INC.</v>
    <v>139.78</v>
    <v>18.5383</v>
    <v>139.57</v>
    <v>140.56</v>
    <v>839747400</v>
    <v>AMAT</v>
    <v>APPLIED MATERIALS, INC. (XNAS:AMAT)</v>
    <v>148</v>
    <v>5353100</v>
    <v>1987</v>
  </rv>
  <rv s="2">
    <v>44</v>
  </rv>
  <rv s="0">
    <v>https://www.bing.com/financeapi/forcetrigger?t=a24p1h&amp;q=XNAS%3aTXN&amp;form=skydnc</v>
    <v>Learn more on Bing</v>
  </rv>
  <rv s="3">
    <v>5</v>
    <v>TEXAS INSTRUMENTS INCORPORATED (XNAS:TXN)</v>
    <v>6</v>
    <v>7</v>
    <v>Finance</v>
    <v>9</v>
    <v>en-US</v>
    <v>a24p1h</v>
    <v>268435456</v>
    <v>1</v>
    <v>Powered by Refinitiv</v>
    <v>186.3</v>
    <v>145.97</v>
    <v>1.0117</v>
    <v>5.74</v>
    <v>3.3044999999999998E-2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179.73</v>
    <v>Semiconductors &amp; Semiconductor Equipment</v>
    <v>Stock</v>
    <v>45117.996218321096</v>
    <v>46</v>
    <v>174.56</v>
    <v>162869415816</v>
    <v>TEXAS INSTRUMENTS INCORPORATED</v>
    <v>TEXAS INSTRUMENTS INCORPORATED</v>
    <v>174.58</v>
    <v>20.135100000000001</v>
    <v>173.7</v>
    <v>179.44</v>
    <v>907653900</v>
    <v>TXN</v>
    <v>TEXAS INSTRUMENTS INCORPORATED (XNAS:TXN)</v>
    <v>587</v>
    <v>4743103</v>
    <v>1938</v>
  </rv>
  <rv s="2">
    <v>47</v>
  </rv>
  <rv s="0">
    <v>https://www.bing.com/financeapi/forcetrigger?t=a1xwnm&amp;q=XNAS%3aMPWR&amp;form=skydnc</v>
    <v>Learn more on Bing</v>
  </rv>
  <rv s="3">
    <v>5</v>
    <v>MONOLITHIC POWER SYSTEMS, INC. (XNAS:MPWR)</v>
    <v>6</v>
    <v>7</v>
    <v>Finance</v>
    <v>9</v>
    <v>en-US</v>
    <v>a1xwnm</v>
    <v>268435456</v>
    <v>1</v>
    <v>Powered by Refinitiv</v>
    <v>553.64</v>
    <v>301.69</v>
    <v>1.1458999999999999</v>
    <v>20.43</v>
    <v>3.9754999999999999E-2</v>
    <v>USD</v>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v>3247</v>
    <v>Nasdaq Stock Market</v>
    <v>XNAS</v>
    <v>XNAS</v>
    <v>5808 Lake Washington Blvd NE, KIRKLAND, WA, 98033-7350 US</v>
    <v>539.5</v>
    <v>Semiconductors &amp; Semiconductor Equipment</v>
    <v>Stock</v>
    <v>45117.913548113283</v>
    <v>49</v>
    <v>519.41999999999996</v>
    <v>25339531590</v>
    <v>MONOLITHIC POWER SYSTEMS, INC.</v>
    <v>MONOLITHIC POWER SYSTEMS, INC.</v>
    <v>519.41999999999996</v>
    <v>55.333799999999997</v>
    <v>513.9</v>
    <v>534.33000000000004</v>
    <v>47423000</v>
    <v>MPWR</v>
    <v>MONOLITHIC POWER SYSTEMS, INC. (XNAS:MPWR)</v>
    <v>552061</v>
    <v>529035</v>
    <v>2004</v>
  </rv>
  <rv s="2">
    <v>50</v>
  </rv>
  <rv s="0">
    <v>https://www.bing.com/financeapi/forcetrigger?t=a1nihw&amp;q=XNYS%3aANET&amp;form=skydnc</v>
    <v>Learn more on Bing</v>
  </rv>
  <rv s="3">
    <v>5</v>
    <v>ARISTA NETWORKS, INC. (XNYS:ANET)</v>
    <v>6</v>
    <v>7</v>
    <v>Finance</v>
    <v>8</v>
    <v>en-US</v>
    <v>a1nihw</v>
    <v>268435456</v>
    <v>1</v>
    <v>Powered by Refinitiv</v>
    <v>178.36</v>
    <v>94.9</v>
    <v>1.2408999999999999</v>
    <v>1.55</v>
    <v>9.8099999999999993E-3</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159.63</v>
    <v>Communications &amp; Networking</v>
    <v>Stock</v>
    <v>45117.99276482578</v>
    <v>52</v>
    <v>155.80000000000001</v>
    <v>49186520740</v>
    <v>ARISTA NETWORKS, INC.</v>
    <v>ARISTA NETWORKS, INC.</v>
    <v>157.59</v>
    <v>33.190600000000003</v>
    <v>158</v>
    <v>159.55000000000001</v>
    <v>308282800</v>
    <v>ANET</v>
    <v>ARISTA NETWORKS, INC. (XNYS:ANET)</v>
    <v>1458760</v>
    <v>3211703</v>
    <v>2011</v>
  </rv>
  <rv s="2">
    <v>53</v>
  </rv>
  <rv s="0">
    <v>https://www.bing.com/financeapi/forcetrigger?t=a24kjc&amp;q=XNYS%3aTSM&amp;form=skydnc</v>
    <v>Learn more on Bing</v>
  </rv>
  <rv s="3">
    <v>5</v>
    <v>Taiwan Semiconductor Manufacturing Co., Ltd. (XNYS:TSM)</v>
    <v>6</v>
    <v>15</v>
    <v>Finance</v>
    <v>8</v>
    <v>en-US</v>
    <v>a24kjc</v>
    <v>268435456</v>
    <v>1</v>
    <v>Powered by Refinitiv</v>
    <v>110.69</v>
    <v>59.43</v>
    <v>1.3634999999999999</v>
    <v>-0.46</v>
    <v>-4.5889999999999993E-3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100.75</v>
    <v>Semiconductors &amp; Semiconductor Equipment</v>
    <v>Stock</v>
    <v>45117.999712950783</v>
    <v>55</v>
    <v>99.4</v>
    <v>14651620000000</v>
    <v>Taiwan Semiconductor Manufacturing Co., Ltd.</v>
    <v>Taiwan Semiconductor Manufacturing Co., Ltd.</v>
    <v>100.25</v>
    <v>15.476900000000001</v>
    <v>100.23</v>
    <v>99.77</v>
    <v>25932070000</v>
    <v>TSM</v>
    <v>Taiwan Semiconductor Manufacturing Co., Ltd. (XNYS:TSM)</v>
    <v>16367</v>
    <v>11215506</v>
    <v>1987</v>
  </rv>
  <rv s="2">
    <v>56</v>
  </rv>
  <rv s="0">
    <v>https://www.bing.com/financeapi/forcetrigger?t=a23pkr&amp;q=XNYS%3aSTM&amp;form=skydnc</v>
    <v>Learn more on Bing</v>
  </rv>
  <rv s="3">
    <v>5</v>
    <v>STMicroelectronics NV (XNYS:STM)</v>
    <v>6</v>
    <v>16</v>
    <v>Finance</v>
    <v>8</v>
    <v>en-US</v>
    <v>a23pkr</v>
    <v>268435456</v>
    <v>1</v>
    <v>Powered by Refinitiv</v>
    <v>53.53</v>
    <v>29.09</v>
    <v>1.2823</v>
    <v>0.92</v>
    <v>1.9231000000000002E-2</v>
    <v>USD</v>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v>51370</v>
    <v>New York Stock Exchange</v>
    <v>XNYS</v>
    <v>XNYS</v>
    <v>Schiphol Boulevard 265, SCHIPHOL, NOORD-HOLLAND, 1118 BH NL</v>
    <v>48.835000000000001</v>
    <v>Semiconductors &amp; Semiconductor Equipment</v>
    <v>Stock</v>
    <v>45117.972005057811</v>
    <v>58</v>
    <v>47.85</v>
    <v>39623000000</v>
    <v>STMicroelectronics NV</v>
    <v>STMicroelectronics NV</v>
    <v>47.86</v>
    <v>10.828099999999999</v>
    <v>47.84</v>
    <v>48.76</v>
    <v>911281900</v>
    <v>STM</v>
    <v>STMicroelectronics NV (XNYS:STM)</v>
    <v>317</v>
    <v>3236743</v>
    <v>1987</v>
  </rv>
  <rv s="2">
    <v>59</v>
  </rv>
  <rv s="0">
    <v>https://www.bing.com/financeapi/forcetrigger?t=a24kar&amp;q=XNAS%3aTSLA&amp;form=skydnc</v>
    <v>Learn more on Bing</v>
  </rv>
  <rv s="3">
    <v>5</v>
    <v>TESLA, INC. (XNAS:TSLA)</v>
    <v>6</v>
    <v>7</v>
    <v>Finance</v>
    <v>8</v>
    <v>en-US</v>
    <v>a24kar</v>
    <v>268435456</v>
    <v>1</v>
    <v>Powered by Refinitiv</v>
    <v>314.66640000000001</v>
    <v>101.81</v>
    <v>2.0783</v>
    <v>-4.82</v>
    <v>-1.7564E-2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277.52</v>
    <v>Automobiles &amp; Auto Parts</v>
    <v>Stock</v>
    <v>45117.999984096874</v>
    <v>61</v>
    <v>265.10000000000002</v>
    <v>854529973440</v>
    <v>TESLA, INC.</v>
    <v>TESLA, INC.</v>
    <v>276.47000000000003</v>
    <v>79.377300000000005</v>
    <v>274.43</v>
    <v>269.61</v>
    <v>3169504000</v>
    <v>TSLA</v>
    <v>TESLA, INC. (XNAS:TSLA)</v>
    <v>301032</v>
    <v>157155809</v>
    <v>2003</v>
  </rv>
  <rv s="2">
    <v>62</v>
  </rv>
  <rv s="0">
    <v>https://www.bing.com/financeapi/forcetrigger?t=a1qe5r&amp;q=XNAS%3aCSCO&amp;form=skydnc</v>
    <v>Learn more on Bing</v>
  </rv>
  <rv s="3">
    <v>5</v>
    <v>CISCO SYSTEMS, INC. (XNAS:CSCO)</v>
    <v>6</v>
    <v>7</v>
    <v>Finance</v>
    <v>9</v>
    <v>en-US</v>
    <v>a1qe5r</v>
    <v>268435456</v>
    <v>1</v>
    <v>Powered by Refinitiv</v>
    <v>52.56</v>
    <v>38.604999999999997</v>
    <v>0.98829999999999996</v>
    <v>0.41</v>
    <v>8.0409999999999995E-3</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51.5</v>
    <v>Communications &amp; Networking</v>
    <v>Stock</v>
    <v>45117.989560196096</v>
    <v>64</v>
    <v>51.02</v>
    <v>209457981200</v>
    <v>CISCO SYSTEMS, INC.</v>
    <v>CISCO SYSTEMS, INC.</v>
    <v>51.07</v>
    <v>18.481000000000002</v>
    <v>50.99</v>
    <v>51.4</v>
    <v>4075058000</v>
    <v>CSCO</v>
    <v>CISCO SYSTEMS, INC. (XNAS:CSCO)</v>
    <v>546</v>
    <v>16577394</v>
    <v>2021</v>
  </rv>
  <rv s="2">
    <v>65</v>
  </rv>
  <rv s="0">
    <v>https://www.bing.com/financeapi/forcetrigger?t=a1z8jc&amp;q=XNAS%3aON&amp;form=skydnc</v>
    <v>Learn more on Bing</v>
  </rv>
  <rv s="3">
    <v>5</v>
    <v>ON SEMICONDUCTOR CORPORATION (XNAS:ON)</v>
    <v>6</v>
    <v>7</v>
    <v>Finance</v>
    <v>9</v>
    <v>en-US</v>
    <v>a1z8jc</v>
    <v>268435456</v>
    <v>1</v>
    <v>Powered by Refinitiv</v>
    <v>96.85</v>
    <v>50.810099999999998</v>
    <v>1.7454000000000001</v>
    <v>2.68</v>
    <v>2.8725000000000001E-2</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31000</v>
    <v>Nasdaq Stock Market</v>
    <v>XNAS</v>
    <v>XNAS</v>
    <v>5701 NORTH PIMA ROAD, SCOTTSDALE, AZ, 85250 US</v>
    <v>96.03</v>
    <v>Semiconductors &amp; Semiconductor Equipment</v>
    <v>Stock</v>
    <v>45117.997444953122</v>
    <v>67</v>
    <v>93.55</v>
    <v>41451151344</v>
    <v>ON SEMICONDUCTOR CORPORATION</v>
    <v>ON SEMICONDUCTOR CORPORATION</v>
    <v>93.98</v>
    <v>23.423100000000002</v>
    <v>93.3</v>
    <v>95.98</v>
    <v>431872800</v>
    <v>ON</v>
    <v>ON SEMICONDUCTOR CORPORATION (XNAS:ON)</v>
    <v>72</v>
    <v>6518460</v>
    <v>2000</v>
  </rv>
  <rv s="2">
    <v>68</v>
  </rv>
  <rv s="0">
    <v>https://www.bing.com/financeapi/forcetrigger?t=a1nz8m&amp;q=XNAS%3aAVGO&amp;form=skydnc</v>
    <v>Learn more on Bing</v>
  </rv>
  <rv s="3">
    <v>5</v>
    <v>Broadcom Inc. (XNAS:AVGO)</v>
    <v>6</v>
    <v>7</v>
    <v>Finance</v>
    <v>9</v>
    <v>en-US</v>
    <v>a1nz8m</v>
    <v>268435456</v>
    <v>1</v>
    <v>Powered by Refinitiv</v>
    <v>921.7799</v>
    <v>415.06819999999999</v>
    <v>1.1225000000000001</v>
    <v>30.98</v>
    <v>3.6587000000000001E-2</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879.17</v>
    <v>Semiconductors &amp; Semiconductor Equipment</v>
    <v>Stock</v>
    <v>45117.999752175783</v>
    <v>70</v>
    <v>848.28</v>
    <v>362226356142</v>
    <v>Broadcom Inc.</v>
    <v>Broadcom Inc.</v>
    <v>848.28</v>
    <v>27.460799999999999</v>
    <v>846.75</v>
    <v>877.73</v>
    <v>412685400</v>
    <v>AVGO</v>
    <v>Broadcom Inc. (XNAS:AVGO)</v>
    <v>170</v>
    <v>3217060</v>
    <v>2018</v>
  </rv>
  <rv s="2">
    <v>71</v>
  </rv>
  <rv s="0">
    <v>https://www.bing.com/financeapi/forcetrigger?t=alnz5r&amp;q=XAMS%3aASML&amp;form=skydnc</v>
    <v>Learn more on Bing</v>
  </rv>
  <rv s="3">
    <v>5</v>
    <v>ASML Holding NV (XAMS:ASML)</v>
    <v>6</v>
    <v>17</v>
    <v>Finance</v>
    <v>18</v>
    <v>en-US</v>
    <v>alnz5r</v>
    <v>268435456</v>
    <v>1</v>
    <v>Powered by Refinitiv</v>
    <v>698.1</v>
    <v>375.75</v>
    <v>1.5590999999999999</v>
    <v>-1.5</v>
    <v>-2.3250000000000002E-3</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Euronext Amsterdam</v>
    <v>XAMS</v>
    <v>XAMS</v>
    <v>De Run 6501, VELDHOVEN, NOORD-BRABANT, 5504 DR NL</v>
    <v>649.20000000000005</v>
    <v>Semiconductors &amp; Semiconductor Equipment</v>
    <v>Stock</v>
    <v>45118.422962962963</v>
    <v>73</v>
    <v>639.20000000000005</v>
    <v>260104800000</v>
    <v>ASML Holding NV</v>
    <v>ASML Holding NV</v>
    <v>649</v>
    <v>40.103200000000001</v>
    <v>645.20000000000005</v>
    <v>643.70000000000005</v>
    <v>403138200</v>
    <v>ASML</v>
    <v>ASML Holding NV (XAMS:ASML)</v>
    <v>63275</v>
    <v>540910</v>
    <v>1994</v>
  </rv>
  <rv s="2">
    <v>74</v>
  </rv>
  <rv s="0">
    <v>https://www.bing.com/financeapi/forcetrigger?t=a1rzh7&amp;q=XNAS%3aENPH&amp;form=skydnc</v>
    <v>Learn more on Bing</v>
  </rv>
  <rv s="3">
    <v>5</v>
    <v>ENPHASE ENERGY, INC. (XNAS:ENPH)</v>
    <v>6</v>
    <v>7</v>
    <v>Finance</v>
    <v>9</v>
    <v>en-US</v>
    <v>a1rzh7</v>
    <v>268435456</v>
    <v>1</v>
    <v>Powered by Refinitiv</v>
    <v>339.92</v>
    <v>152.15</v>
    <v>1.4774</v>
    <v>9.3000000000000007</v>
    <v>5.5967000000000003E-2</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176.24</v>
    <v>Renewable Energy</v>
    <v>Stock</v>
    <v>45117.999855635935</v>
    <v>76</v>
    <v>163.44</v>
    <v>22772560000</v>
    <v>ENPHASE ENERGY, INC.</v>
    <v>ENPHASE ENERGY, INC.</v>
    <v>166.13</v>
    <v>51.825299999999999</v>
    <v>166.17</v>
    <v>175.47</v>
    <v>137043700</v>
    <v>ENPH</v>
    <v>ENPHASE ENERGY, INC. (XNAS:ENPH)</v>
    <v>2370</v>
    <v>3347381</v>
    <v>2006</v>
  </rv>
  <rv s="2">
    <v>77</v>
  </rv>
  <rv s="0">
    <v>https://www.bing.com/financeapi/forcetrigger?t=a1yy2w&amp;q=XNAS%3aNXPI&amp;form=skydnc</v>
    <v>Learn more on Bing</v>
  </rv>
  <rv s="3">
    <v>5</v>
    <v>NXP Semiconductors NV (XNAS:NXPI)</v>
    <v>6</v>
    <v>7</v>
    <v>Finance</v>
    <v>8</v>
    <v>en-US</v>
    <v>a1yy2w</v>
    <v>268435456</v>
    <v>1</v>
    <v>Powered by Refinitiv</v>
    <v>211.07</v>
    <v>132.08000000000001</v>
    <v>1.5528999999999999</v>
    <v>6.36</v>
    <v>3.1166999999999997E-2</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34500</v>
    <v>Nasdaq Stock Market</v>
    <v>XNAS</v>
    <v>XNAS</v>
    <v>High Tech Campus 60, EINDHOVEN, NOORD-BRABANT, 5656AG NL</v>
    <v>211.07</v>
    <v>Semiconductors &amp; Semiconductor Equipment</v>
    <v>Stock</v>
    <v>45117.991515601563</v>
    <v>79</v>
    <v>205.86</v>
    <v>54655037892</v>
    <v>NXP Semiconductors NV</v>
    <v>NXP Semiconductors NV</v>
    <v>206.15</v>
    <v>20.169499999999999</v>
    <v>204.06</v>
    <v>210.42</v>
    <v>259742600</v>
    <v>NXPI</v>
    <v>NXP Semiconductors NV (XNAS:NXPI)</v>
    <v>898</v>
    <v>2192156</v>
    <v>2010</v>
  </rv>
  <rv s="2">
    <v>80</v>
  </rv>
  <rv s="0">
    <v>https://www.bing.com/financeapi/forcetrigger?t=bwgccw&amp;q=XNAS%3aALGM&amp;form=skydnc</v>
    <v>Learn more on Bing</v>
  </rv>
  <rv s="3">
    <v>5</v>
    <v>ALLEGRO MICROSYSTEMS, INC (XNAS:ALGM)</v>
    <v>6</v>
    <v>7</v>
    <v>Finance</v>
    <v>9</v>
    <v>en-US</v>
    <v>bwgccw</v>
    <v>268435456</v>
    <v>1</v>
    <v>Powered by Refinitiv</v>
    <v>48.719900000000003</v>
    <v>19.45</v>
    <v>1.587</v>
    <v>1.86</v>
    <v>4.2291999999999996E-2</v>
    <v>USD</v>
    <v>Allegro MicroSystems, Inc. is a global designer, developer, manufacturer and marketer of sensor integrated circuits (ICs) and application-specific analog power ICs enabling emerging technologies in the automotive and industrial markets. Its product portfolio provides solutions for the electrification of vehicles, automotive advanced driver assistance systems (ADAS) safety features, automation for Industry 4.0 and power saving technologies for data centers and green energy applications. Its sensor ICs enable its customers to measure motion, speed, position and current, while its power ICs include high-temperature and high-voltage capable motor drivers, power management ICs, light emitting diode (LED) driver ICs and isolated gate drivers. Its portfolio includes more than 1,000 products, and it ships over 1.5 billion units annually to more than 10,000 customers around the world. It supports customers through design and application centers located in North America, South America and other.</v>
    <v>4687</v>
    <v>Nasdaq Stock Market</v>
    <v>XNAS</v>
    <v>XNAS</v>
    <v>955 Perimeter Road, MANCHESTER, NH, 03103 US</v>
    <v>45.93</v>
    <v>Semiconductors &amp; Semiconductor Equipment</v>
    <v>Stock</v>
    <v>45117.994398541407</v>
    <v>82</v>
    <v>44.02</v>
    <v>8810842224</v>
    <v>ALLEGRO MICROSYSTEMS, INC</v>
    <v>ALLEGRO MICROSYSTEMS, INC</v>
    <v>44.06</v>
    <v>47.389200000000002</v>
    <v>43.98</v>
    <v>45.84</v>
    <v>192208600</v>
    <v>ALGM</v>
    <v>ALLEGRO MICROSYSTEMS, INC (XNAS:ALGM)</v>
    <v>5</v>
    <v>1225147</v>
    <v>2013</v>
  </rv>
  <rv s="2">
    <v>83</v>
  </rv>
  <rv s="0">
    <v>https://www.bing.com/financeapi/forcetrigger?t=a1y4oc&amp;q=XNAS%3aMU&amp;form=skydnc</v>
    <v>Learn more on Bing</v>
  </rv>
  <rv s="3">
    <v>5</v>
    <v>MICRON TECHNOLOGY, INC. (XNAS:MU)</v>
    <v>6</v>
    <v>7</v>
    <v>Finance</v>
    <v>8</v>
    <v>en-US</v>
    <v>a1y4oc</v>
    <v>268435456</v>
    <v>1</v>
    <v>Powered by Refinitiv</v>
    <v>74.769900000000007</v>
    <v>48.43</v>
    <v>1.3424</v>
    <v>1.83</v>
    <v>3.0173000000000002E-2</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62.83</v>
    <v>Semiconductors &amp; Semiconductor Equipment</v>
    <v>Stock</v>
    <v>45117.999668969533</v>
    <v>85</v>
    <v>60.58</v>
    <v>66430040000</v>
    <v>MICRON TECHNOLOGY, INC.</v>
    <v>MICRON TECHNOLOGY, INC.</v>
    <v>60.825000000000003</v>
    <v>46.887099999999997</v>
    <v>60.65</v>
    <v>62.48</v>
    <v>1095302000</v>
    <v>MU</v>
    <v>MICRON TECHNOLOGY, INC. (XNAS:MU)</v>
    <v>8361</v>
    <v>17621700</v>
    <v>1984</v>
  </rv>
  <rv s="2">
    <v>86</v>
  </rv>
  <rv s="0">
    <v>https://www.bing.com/financeapi/forcetrigger?t=a234r7&amp;q=XNAS%3aSMCI&amp;form=skydnc</v>
    <v>Learn more on Bing</v>
  </rv>
  <rv s="3">
    <v>5</v>
    <v>SUPER MICRO COMPUTER, INC. (XNAS:SMCI)</v>
    <v>6</v>
    <v>7</v>
    <v>Finance</v>
    <v>8</v>
    <v>en-US</v>
    <v>a234r7</v>
    <v>268435456</v>
    <v>1</v>
    <v>Powered by Refinitiv</v>
    <v>270.2</v>
    <v>39.630000000000003</v>
    <v>1.2039</v>
    <v>9.92</v>
    <v>3.8151999999999998E-2</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4607</v>
    <v>Nasdaq Stock Market</v>
    <v>XNAS</v>
    <v>XNAS</v>
    <v>980 Rock Ave, SAN JOSE, CA, 95131-1615 US</v>
    <v>270.2</v>
    <v>Computers, Phones &amp; Household Electronics</v>
    <v>Stock</v>
    <v>45117.999994258593</v>
    <v>88</v>
    <v>253.31</v>
    <v>14168218105</v>
    <v>SUPER MICRO COMPUTER, INC.</v>
    <v>SUPER MICRO COMPUTER, INC.</v>
    <v>262</v>
    <v>25.436699999999998</v>
    <v>260.01</v>
    <v>269.93</v>
    <v>52488490</v>
    <v>SMCI</v>
    <v>SUPER MICRO COMPUTER, INC. (XNAS:SMCI)</v>
    <v>1196</v>
    <v>2845834</v>
    <v>2006</v>
  </rv>
  <rv s="2">
    <v>89</v>
  </rv>
  <rv s="0">
    <v>https://www.bing.com/financeapi/forcetrigger?t=a1xdvh&amp;q=XNAS%3aMCHP&amp;form=skydnc</v>
    <v>Learn more on Bing</v>
  </rv>
  <rv s="3">
    <v>5</v>
    <v>MICROCHIP TECHNOLOGY INCORPORATED (XNAS:MCHP)</v>
    <v>6</v>
    <v>7</v>
    <v>Finance</v>
    <v>9</v>
    <v>en-US</v>
    <v>a1xdvh</v>
    <v>268435456</v>
    <v>1</v>
    <v>Powered by Refinitiv</v>
    <v>91.39</v>
    <v>54.77</v>
    <v>1.5971</v>
    <v>2.27</v>
    <v>2.6206E-2</v>
    <v>USD</v>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v>22600</v>
    <v>Nasdaq Stock Market</v>
    <v>XNAS</v>
    <v>XNAS</v>
    <v>2355 W CHANDLER BLVD, CHANDLER, AZ, 85224-6199 US</v>
    <v>88.965000000000003</v>
    <v>Semiconductors &amp; Semiconductor Equipment</v>
    <v>Stock</v>
    <v>45117.991739803125</v>
    <v>91</v>
    <v>87.02</v>
    <v>48479183760</v>
    <v>MICROCHIP TECHNOLOGY INCORPORATED</v>
    <v>MICROCHIP TECHNOLOGY INCORPORATED</v>
    <v>87.02</v>
    <v>22.130099999999999</v>
    <v>86.62</v>
    <v>88.89</v>
    <v>545384000</v>
    <v>MCHP</v>
    <v>MICROCHIP TECHNOLOGY INCORPORATED (XNAS:MCHP)</v>
    <v>6679399</v>
    <v>4975053</v>
    <v>1989</v>
  </rv>
  <rv s="2">
    <v>92</v>
  </rv>
  <rv s="0">
    <v>https://www.bing.com/financeapi/forcetrigger?t=a1yv52&amp;q=XNAS%3aNVDA&amp;form=skydnc</v>
    <v>Learn more on Bing</v>
  </rv>
  <rv s="3">
    <v>5</v>
    <v>NVIDIA CORPORATION (XNAS:NVDA)</v>
    <v>6</v>
    <v>7</v>
    <v>Finance</v>
    <v>8</v>
    <v>en-US</v>
    <v>a1yv52</v>
    <v>268435456</v>
    <v>1</v>
    <v>Powered by Refinitiv</v>
    <v>439.9</v>
    <v>108.13</v>
    <v>1.7507999999999999</v>
    <v>-3.23</v>
    <v>-7.5989999999999999E-3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428.11</v>
    <v>Semiconductors &amp; Semiconductor Equipment</v>
    <v>Stock</v>
    <v>45117.999990798438</v>
    <v>94</v>
    <v>416.49</v>
    <v>1041846000000</v>
    <v>NVIDIA CORPORATION</v>
    <v>NVIDIA CORPORATION</v>
    <v>426.57</v>
    <v>219.2114</v>
    <v>425.03</v>
    <v>421.8</v>
    <v>2470000000</v>
    <v>NVDA</v>
    <v>NVIDIA CORPORATION (XNAS:NVDA)</v>
    <v>70010</v>
    <v>46839484</v>
    <v>1998</v>
  </rv>
  <rv s="2">
    <v>95</v>
  </rv>
  <rv s="0">
    <v>https://www.bing.com/financeapi/forcetrigger?t=a223lh&amp;q=XNAS%3aRMBS&amp;form=skydnc</v>
    <v>Learn more on Bing</v>
  </rv>
  <rv s="3">
    <v>5</v>
    <v>RAMBUS INC. (XNAS:RMBS)</v>
    <v>6</v>
    <v>7</v>
    <v>Finance</v>
    <v>9</v>
    <v>en-US</v>
    <v>a223lh</v>
    <v>268435456</v>
    <v>1</v>
    <v>Powered by Refinitiv</v>
    <v>68.540000000000006</v>
    <v>20.78</v>
    <v>1.2888999999999999</v>
    <v>1.26</v>
    <v>2.0895999999999998E-2</v>
    <v>USD</v>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v>765</v>
    <v>Nasdaq Stock Market</v>
    <v>XNAS</v>
    <v>XNAS</v>
    <v>4453 North First Street, Suite 100, SAN JOSE, CA, 95134 US</v>
    <v>61.95</v>
    <v>Semiconductors &amp; Semiconductor Equipment</v>
    <v>Stock</v>
    <v>45117.984429455471</v>
    <v>97</v>
    <v>59.82</v>
    <v>6700510512</v>
    <v>RAMBUS INC.</v>
    <v>RAMBUS INC.</v>
    <v>60.25</v>
    <v>123.8981</v>
    <v>60.3</v>
    <v>61.56</v>
    <v>108845200</v>
    <v>RMBS</v>
    <v>RAMBUS INC. (XNAS:RMBS)</v>
    <v>1</v>
    <v>1552047</v>
    <v>1997</v>
  </rv>
  <rv s="2">
    <v>98</v>
  </rv>
  <rv s="0">
    <v>https://www.bing.com/financeapi/forcetrigger?t=a1mvjc&amp;q=XNAS%3aADI&amp;form=skydnc</v>
    <v>Learn more on Bing</v>
  </rv>
  <rv s="3">
    <v>5</v>
    <v>ANALOG DEVICES, INC. (XNAS:ADI)</v>
    <v>6</v>
    <v>7</v>
    <v>Finance</v>
    <v>9</v>
    <v>en-US</v>
    <v>a1mvjc</v>
    <v>268435456</v>
    <v>1</v>
    <v>Powered by Refinitiv</v>
    <v>198.245</v>
    <v>133.47999999999999</v>
    <v>1.1609</v>
    <v>5.74</v>
    <v>3.0975000000000003E-2</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v>24450</v>
    <v>Nasdaq Stock Market</v>
    <v>XNAS</v>
    <v>XNAS</v>
    <v>One Analog Way, WILMINGTON, MA, 01887 US</v>
    <v>191.09</v>
    <v>Semiconductors &amp; Semiconductor Equipment</v>
    <v>Stock</v>
    <v>45117.983119756253</v>
    <v>100</v>
    <v>185.77</v>
    <v>95795966215</v>
    <v>ANALOG DEVICES, INC.</v>
    <v>ANALOG DEVICES, INC.</v>
    <v>185.91</v>
    <v>27.073399999999999</v>
    <v>185.31</v>
    <v>191.05</v>
    <v>501418300</v>
    <v>ADI</v>
    <v>ANALOG DEVICES, INC. (XNAS:ADI)</v>
    <v>3367245</v>
    <v>3554176</v>
    <v>1965</v>
  </rv>
  <rv s="2">
    <v>101</v>
  </rv>
  <rv s="0">
    <v>https://www.bing.com/financeapi/forcetrigger?t=a22ra2&amp;q=XNAS%3aSEDG&amp;form=skydnc</v>
    <v>Learn more on Bing</v>
  </rv>
  <rv s="3">
    <v>5</v>
    <v>SOLAREDGE TECHNOLOGIES, INC. (XNAS:SEDG)</v>
    <v>6</v>
    <v>7</v>
    <v>Finance</v>
    <v>9</v>
    <v>en-US</v>
    <v>a22ra2</v>
    <v>268435456</v>
    <v>1</v>
    <v>Powered by Refinitiv</v>
    <v>375.9</v>
    <v>190.15</v>
    <v>1.3606</v>
    <v>6.05</v>
    <v>2.3363999999999999E-2</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4926</v>
    <v>Nasdaq Stock Market</v>
    <v>XNAS</v>
    <v>XNAS</v>
    <v>1 HaMada St., POB 12001, HERZLIYA, 4672505 IL</v>
    <v>266.3</v>
    <v>Renewable Energy</v>
    <v>Stock</v>
    <v>45117.997869837498</v>
    <v>103</v>
    <v>255.51</v>
    <v>14930790002</v>
    <v>SOLAREDGE TECHNOLOGIES, INC.</v>
    <v>SOLAREDGE TECHNOLOGIES, INC.</v>
    <v>258.94</v>
    <v>77.743200000000002</v>
    <v>258.94</v>
    <v>264.99</v>
    <v>56344730</v>
    <v>SEDG</v>
    <v>SOLAREDGE TECHNOLOGIES, INC. (XNAS:SEDG)</v>
    <v>70</v>
    <v>1118423</v>
    <v>2006</v>
  </rv>
  <rv s="2">
    <v>104</v>
  </rv>
  <rv s="0">
    <v>https://www.bing.com/financeapi/forcetrigger?t=a21cvh&amp;q=XNYS%3aPSTG&amp;form=skydnc</v>
    <v>Learn more on Bing</v>
  </rv>
  <rv s="3">
    <v>5</v>
    <v>PURE STORAGE, INC. (XNYS:PSTG)</v>
    <v>6</v>
    <v>7</v>
    <v>Finance</v>
    <v>9</v>
    <v>en-US</v>
    <v>a21cvh</v>
    <v>268435456</v>
    <v>1</v>
    <v>Powered by Refinitiv</v>
    <v>38.36</v>
    <v>22.14</v>
    <v>1.2922</v>
    <v>0.89</v>
    <v>2.3893000000000001E-2</v>
    <v>USD</v>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v>5200</v>
    <v>New York Stock Exchange</v>
    <v>XNYS</v>
    <v>XNYS</v>
    <v>2555 Augustine Drive, SANTA CLARA, CA, 95054 US</v>
    <v>38.26</v>
    <v>Computers, Phones &amp; Household Electronics</v>
    <v>Stock</v>
    <v>45117.985858390624</v>
    <v>106</v>
    <v>37.020099999999999</v>
    <v>11729300992</v>
    <v>PURE STORAGE, INC.</v>
    <v>PURE STORAGE, INC.</v>
    <v>37.07</v>
    <v>190.45150000000001</v>
    <v>37.25</v>
    <v>38.14</v>
    <v>307532800</v>
    <v>PSTG</v>
    <v>PURE STORAGE, INC. (XNYS:PSTG)</v>
    <v>3856428</v>
    <v>5008026</v>
    <v>2009</v>
  </rv>
  <rv s="2">
    <v>107</v>
  </rv>
  <rv s="0">
    <v>https://www.bing.com/financeapi/forcetrigger?t=a1mpc7&amp;q=XNAS%3aAXON&amp;form=skydnc</v>
    <v>Learn more on Bing</v>
  </rv>
  <rv s="3">
    <v>5</v>
    <v>AXON ENTERPRISE, INC. (XNAS:AXON)</v>
    <v>6</v>
    <v>7</v>
    <v>Finance</v>
    <v>9</v>
    <v>en-US</v>
    <v>a1mpc7</v>
    <v>268435456</v>
    <v>1</v>
    <v>Powered by Refinitiv</v>
    <v>229.95</v>
    <v>88.611500000000007</v>
    <v>0.89880000000000004</v>
    <v>7.26</v>
    <v>3.8595999999999998E-2</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195.42</v>
    <v>Aerospace &amp; Defense</v>
    <v>Stock</v>
    <v>45117.963568818748</v>
    <v>109</v>
    <v>188.86</v>
    <v>14434234161</v>
    <v>AXON ENTERPRISE, INC.</v>
    <v>AXON ENTERPRISE, INC.</v>
    <v>189.03</v>
    <v>103.746</v>
    <v>188.1</v>
    <v>195.36</v>
    <v>73885310</v>
    <v>AXON</v>
    <v>AXON ENTERPRISE, INC. (XNAS:AXON)</v>
    <v>556790</v>
    <v>791118</v>
    <v>2001</v>
  </rv>
  <rv s="2">
    <v>110</v>
  </rv>
  <rv s="0">
    <v>https://www.bing.com/financeapi/forcetrigger?t=a1ndww&amp;q=XNAS%3aAMD&amp;form=skydnc</v>
    <v>Learn more on Bing</v>
  </rv>
  <rv s="3">
    <v>5</v>
    <v>ADVANCED MICRO DEVICES, INC. (XNAS:AMD)</v>
    <v>6</v>
    <v>7</v>
    <v>Finance</v>
    <v>8</v>
    <v>en-US</v>
    <v>a1ndww</v>
    <v>268435456</v>
    <v>1</v>
    <v>Powered by Refinitiv</v>
    <v>132.83000000000001</v>
    <v>54.57</v>
    <v>1.8337000000000001</v>
    <v>0.41</v>
    <v>3.6229999999999999E-3</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113.61</v>
    <v>Semiconductors &amp; Semiconductor Equipment</v>
    <v>Stock</v>
    <v>45117.999966307812</v>
    <v>112</v>
    <v>109.88</v>
    <v>182904915960</v>
    <v>ADVANCED MICRO DEVICES, INC.</v>
    <v>ADVANCED MICRO DEVICES, INC.</v>
    <v>113</v>
    <v>578.01530000000002</v>
    <v>113.17</v>
    <v>113.58</v>
    <v>1610362000</v>
    <v>AMD</v>
    <v>ADVANCED MICRO DEVICES, INC. (XNAS:AMD)</v>
    <v>58791</v>
    <v>68169907</v>
    <v>1969</v>
  </rv>
  <rv s="2">
    <v>113</v>
  </rv>
  <rv s="7">
    <v>19</v>
    <v>MOBILEYE GLOBAL INC. (XNAS:MBLY)</v>
    <v>20</v>
    <v>21</v>
    <v>Finance</v>
    <v>9</v>
    <v>en-US</v>
    <v>c7qfgh</v>
    <v>268435456</v>
    <v>1</v>
    <v>Powered by Refinitiv</v>
    <v>48.11</v>
    <v>24.85</v>
    <v>-0.17</v>
    <v>-4.1860000000000005E-3</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41.01</v>
    <v>Integrated Hardware &amp; Software</v>
    <v>Stock</v>
    <v>45117.988982835159</v>
    <v>39.46</v>
    <v>32580975324</v>
    <v>MOBILEYE GLOBAL INC.</v>
    <v>MOBILEYE GLOBAL INC.</v>
    <v>40.61</v>
    <v>40.61</v>
    <v>40.44</v>
    <v>805662100</v>
    <v>MBLY</v>
    <v>MOBILEYE GLOBAL INC. (XNAS:MBLY)</v>
    <v>490</v>
    <v>4304845</v>
    <v>2022</v>
  </rv>
  <rv s="2">
    <v>115</v>
  </rv>
  <rv s="0">
    <v>https://www.bing.com/financeapi/forcetrigger?t=a1zgm7&amp;q=XNAS%3aPANW&amp;form=skydnc</v>
    <v>Learn more on Bing</v>
  </rv>
  <rv s="3">
    <v>5</v>
    <v>PALO ALTO NETWORKS, INC. (XNAS:PANW)</v>
    <v>6</v>
    <v>7</v>
    <v>Finance</v>
    <v>9</v>
    <v>en-US</v>
    <v>a1zgm7</v>
    <v>268435456</v>
    <v>1</v>
    <v>Powered by Refinitiv</v>
    <v>258.88</v>
    <v>132.22</v>
    <v>1.216</v>
    <v>-0.12</v>
    <v>-4.8470000000000002E-4</v>
    <v>USD</v>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v>13979</v>
    <v>Nasdaq Stock Market</v>
    <v>XNAS</v>
    <v>XNAS</v>
    <v>3000 Tannery Way, SANTA CLARA, CA, 95054 US</v>
    <v>251.25</v>
    <v>Software &amp; IT Services</v>
    <v>Stock</v>
    <v>45117.999675543753</v>
    <v>117</v>
    <v>246.8904</v>
    <v>75689887356</v>
    <v>PALO ALTO NETWORKS, INC.</v>
    <v>PALO ALTO NETWORKS, INC.</v>
    <v>248.96</v>
    <v>388.59870000000001</v>
    <v>247.59</v>
    <v>247.47</v>
    <v>305854800</v>
    <v>PANW</v>
    <v>PALO ALTO NETWORKS, INC. (XNAS:PANW)</v>
    <v>676</v>
    <v>7339570</v>
    <v>2005</v>
  </rv>
  <rv s="2">
    <v>118</v>
  </rv>
  <rv s="0">
    <v>https://www.bing.com/financeapi/forcetrigger?t=a1orc7&amp;q=XNYS%3aBOX&amp;form=skydnc</v>
    <v>Learn more on Bing</v>
  </rv>
  <rv s="3">
    <v>5</v>
    <v>BOX, INC. (XNYS:BOX)</v>
    <v>6</v>
    <v>7</v>
    <v>Finance</v>
    <v>9</v>
    <v>en-US</v>
    <v>a1orc7</v>
    <v>268435456</v>
    <v>1</v>
    <v>Powered by Refinitiv</v>
    <v>34.979999999999997</v>
    <v>24</v>
    <v>1.0045999999999999</v>
    <v>0.5</v>
    <v>1.7655000000000001E-2</v>
    <v>USD</v>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v>2487</v>
    <v>New York Stock Exchange</v>
    <v>XNYS</v>
    <v>XNYS</v>
    <v>900 Jefferson Ave, REDWOOD CITY, CA, 94063 US</v>
    <v>28.864999999999998</v>
    <v>Software &amp; IT Services</v>
    <v>Stock</v>
    <v>45117.970521527342</v>
    <v>120</v>
    <v>28.15</v>
    <v>4102292000</v>
    <v>BOX, INC.</v>
    <v>BOX, INC.</v>
    <v>28.23</v>
    <v>240.34690000000001</v>
    <v>28.32</v>
    <v>28.82</v>
    <v>144855000</v>
    <v>BOX</v>
    <v>BOX, INC. (XNYS:BOX)</v>
    <v>1962314</v>
    <v>1537828</v>
    <v>2008</v>
  </rv>
  <rv s="2">
    <v>121</v>
  </rv>
  <rv s="0">
    <v>https://www.bing.com/financeapi/forcetrigger?t=aaxn6h&amp;q=XTSE%3aCSU&amp;form=skydnc</v>
    <v>Learn more on Bing</v>
  </rv>
  <rv s="8">
    <v>22</v>
    <v>Constellation Software Inc. (XTSE:CSU)</v>
    <v>6</v>
    <v>23</v>
    <v>Finance</v>
    <v>24</v>
    <v>en-US</v>
    <v>aaxn6h</v>
    <v>268435456</v>
    <v>1</v>
    <v>Powered by Refinitiv</v>
    <v>2817.38</v>
    <v>1783.98</v>
    <v>0.84899999999999998</v>
    <v>-44.53</v>
    <v>-1.6742999999999997E-2</v>
    <v>0</v>
    <v>0</v>
    <v>CAD</v>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v>45000</v>
    <v>Toronto Stock Exchange</v>
    <v>XTSE</v>
    <v>XTSE</v>
    <v>#1200 - 20 Adelaide Street East, TORONTO, ON, M5C 2T6 CA</v>
    <v>2640.64</v>
    <v>Software &amp; IT Services</v>
    <v>Stock</v>
    <v>45117.833333333336</v>
    <v>123</v>
    <v>2603.36</v>
    <v>55418182018</v>
    <v>Constellation Software Inc.</v>
    <v>Constellation Software Inc.</v>
    <v>2625.02</v>
    <v>80.72</v>
    <v>2659.64</v>
    <v>2615.11</v>
    <v>2615.11</v>
    <v>21191530</v>
    <v>CSU</v>
    <v>Constellation Software Inc. (XTSE:CSU)</v>
    <v>18730</v>
    <v>22120</v>
    <v>2002</v>
  </rv>
  <rv s="2">
    <v>124</v>
  </rv>
  <rv s="0">
    <v>https://www.bing.com/financeapi/forcetrigger?t=a1mw4c&amp;q=XNAS%3aADP&amp;form=skydnc</v>
    <v>Learn more on Bing</v>
  </rv>
  <rv s="3">
    <v>5</v>
    <v>AUTOMATIC DATA PROCESSING, INC. (XNAS:ADP)</v>
    <v>6</v>
    <v>7</v>
    <v>Finance</v>
    <v>8</v>
    <v>en-US</v>
    <v>a1mw4c</v>
    <v>268435456</v>
    <v>1</v>
    <v>Powered by Refinitiv</v>
    <v>274.92</v>
    <v>201.46</v>
    <v>0.81520000000000004</v>
    <v>5.52</v>
    <v>2.5234999999999997E-2</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 US</v>
    <v>225.72499999999999</v>
    <v>Software &amp; IT Services</v>
    <v>Stock</v>
    <v>45117.98953049766</v>
    <v>126</v>
    <v>219.21250000000001</v>
    <v>92646919128</v>
    <v>AUTOMATIC DATA PROCESSING, INC.</v>
    <v>AUTOMATIC DATA PROCESSING, INC.</v>
    <v>219.24</v>
    <v>28.649799999999999</v>
    <v>218.74</v>
    <v>224.26</v>
    <v>413122800</v>
    <v>ADP</v>
    <v>AUTOMATIC DATA PROCESSING, INC. (XNAS:ADP)</v>
    <v>1788296</v>
    <v>1605107</v>
    <v>1961</v>
  </rv>
  <rv s="2">
    <v>127</v>
  </rv>
  <rv s="0">
    <v>https://www.bing.com/financeapi/forcetrigger?t=a25jqh&amp;q=XNAS%3aVRSN&amp;form=skydnc</v>
    <v>Learn more on Bing</v>
  </rv>
  <rv s="3">
    <v>5</v>
    <v>VERISIGN, INC. (XNAS:VRSN)</v>
    <v>6</v>
    <v>7</v>
    <v>Finance</v>
    <v>9</v>
    <v>en-US</v>
    <v>a25jqh</v>
    <v>268435456</v>
    <v>1</v>
    <v>Powered by Refinitiv</v>
    <v>229.72</v>
    <v>169.24</v>
    <v>0.98429999999999995</v>
    <v>2.64</v>
    <v>1.1868E-2</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225.11</v>
    <v>Software &amp; IT Services</v>
    <v>Stock</v>
    <v>45117.853047372657</v>
    <v>129</v>
    <v>221.61</v>
    <v>23431058676</v>
    <v>VERISIGN, INC.</v>
    <v>VERISIGN, INC.</v>
    <v>221.94</v>
    <v>34.537799999999997</v>
    <v>222.45</v>
    <v>225.09</v>
    <v>104096400</v>
    <v>VRSN</v>
    <v>VERISIGN, INC. (XNAS:VRSN)</v>
    <v>101</v>
    <v>453624</v>
    <v>1995</v>
  </rv>
  <rv s="2">
    <v>130</v>
  </rv>
  <rv s="0">
    <v>https://www.bing.com/financeapi/forcetrigger?t=a1mthw&amp;q=XNYS%3aACN&amp;form=skydnc</v>
    <v>Learn more on Bing</v>
  </rv>
  <rv s="3">
    <v>5</v>
    <v>ACCENTURE PUBLIC LIMITED COMPANY (XNYS:ACN)</v>
    <v>6</v>
    <v>7</v>
    <v>Finance</v>
    <v>9</v>
    <v>en-US</v>
    <v>a1mthw</v>
    <v>268435456</v>
    <v>1</v>
    <v>Powered by Refinitiv</v>
    <v>327.93</v>
    <v>242.8</v>
    <v>1.2262999999999999</v>
    <v>2.69</v>
    <v>8.7980000000000003E-3</v>
    <v>USD</v>
    <v>Accenture plc is a global professional services company. The Company is engaged in providing a range of services and solutions across strategy and consulting, technology, operations, Industry X and Accenture Song. The Company serves clients in three geographic markets: North America, Europe, and Growth Markets (Asia Pacific, Latin America, Africa, and the Middle East). It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also specializes in the SAP business technology platform that designs digital products and experiences for enterprise customers, including custom portals and Web solutions and mobile applications.</v>
    <v>721000</v>
    <v>New York Stock Exchange</v>
    <v>XNYS</v>
    <v>XNYS</v>
    <v>1 Grand Canal Square, Grand Canal Harbour, Dublin 2, DUBLIN, DUBLIN IE</v>
    <v>309.11</v>
    <v>Software &amp; IT Services</v>
    <v>Stock</v>
    <v>45117.974386515627</v>
    <v>132</v>
    <v>304.12</v>
    <v>204906943865</v>
    <v>ACCENTURE PUBLIC LIMITED COMPANY</v>
    <v>ACCENTURE PUBLIC LIMITED COMPANY</v>
    <v>305.20999999999998</v>
    <v>27.4785</v>
    <v>305.76</v>
    <v>308.45</v>
    <v>664311700</v>
    <v>ACN</v>
    <v>ACCENTURE PUBLIC LIMITED COMPANY (XNYS:ACN)</v>
    <v>9</v>
    <v>2760577</v>
    <v>2009</v>
  </rv>
  <rv s="2">
    <v>133</v>
  </rv>
  <rv s="0">
    <v>https://www.bing.com/financeapi/forcetrigger?t=a1tg3m&amp;q=XNAS%3aFTNT&amp;form=skydnc</v>
    <v>Learn more on Bing</v>
  </rv>
  <rv s="3">
    <v>5</v>
    <v>FORTINET, INC. (XNAS:FTNT)</v>
    <v>6</v>
    <v>7</v>
    <v>Finance</v>
    <v>9</v>
    <v>en-US</v>
    <v>a1tg3m</v>
    <v>268435456</v>
    <v>1</v>
    <v>Powered by Refinitiv</v>
    <v>78.66</v>
    <v>42.610100000000003</v>
    <v>1.1637</v>
    <v>3.18</v>
    <v>4.2582000000000002E-2</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13202</v>
    <v>Nasdaq Stock Market</v>
    <v>XNAS</v>
    <v>XNAS</v>
    <v>899 Kifer Road, SUNNYVALE, CA, 94086 US</v>
    <v>78.66</v>
    <v>Software &amp; IT Services</v>
    <v>Stock</v>
    <v>45117.992150971877</v>
    <v>135</v>
    <v>74.790000000000006</v>
    <v>61135376132</v>
    <v>FORTINET, INC.</v>
    <v>FORTINET, INC.</v>
    <v>74.790000000000006</v>
    <v>64.204400000000007</v>
    <v>74.680000000000007</v>
    <v>77.86</v>
    <v>785196200</v>
    <v>FTNT</v>
    <v>FORTINET, INC. (XNAS:FTNT)</v>
    <v>47</v>
    <v>5490130</v>
    <v>2000</v>
  </rv>
  <rv s="2">
    <v>136</v>
  </rv>
  <rv s="0">
    <v>https://en.wikipedia.org/wiki/Microsoft</v>
    <v>Wikipedia</v>
  </rv>
  <rv s="4">
    <v>33</v>
    <v>138</v>
  </rv>
  <rv s="5">
    <v>14</v>
    <v>https://www.bing.com/th?id=AMMS_e6e837c7bf3a77408619758b7447855a&amp;qlt=95</v>
    <v>139</v>
    <v>0</v>
    <v>https://www.bing.com/images/search?form=xlimg&amp;q=microsoft</v>
    <v>Image of MICROSOFT CORPORATION</v>
  </rv>
  <rv s="0">
    <v>https://www.bing.com/financeapi/forcetrigger?t=a1xzim&amp;q=XNAS%3aMSFT&amp;form=skydnc</v>
    <v>Learn more on Bing</v>
  </rv>
  <rv s="6">
    <v>10</v>
    <v>MICROSOFT CORPORATION (XNAS:MSFT)</v>
    <v>12</v>
    <v>13</v>
    <v>Finance</v>
    <v>8</v>
    <v>en-US</v>
    <v>a1xzim</v>
    <v>268435456</v>
    <v>1</v>
    <v>Powered by Refinitiv</v>
    <v>351.47</v>
    <v>213.43100000000001</v>
    <v>0.91200000000000003</v>
    <v>-5.39</v>
    <v>-1.5984000000000002E-2</v>
    <v>USD</v>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v>221000</v>
    <v>Nasdaq Stock Market</v>
    <v>XNAS</v>
    <v>XNAS</v>
    <v>One Microsoft Way, REDMOND, WA, 98052-6399 US</v>
    <v>335.23</v>
    <v>140</v>
    <v>Software &amp; IT Services</v>
    <v>Stock</v>
    <v>45117.99973913125</v>
    <v>141</v>
    <v>327.58999999999997</v>
    <v>2467317983040</v>
    <v>MICROSOFT CORPORATION</v>
    <v>MICROSOFT CORPORATION</v>
    <v>334.6</v>
    <v>35.967500000000001</v>
    <v>337.22</v>
    <v>331.83</v>
    <v>7435488000</v>
    <v>MSFT</v>
    <v>MICROSOFT CORPORATION (XNAS:MSFT)</v>
    <v>25468</v>
    <v>25113595</v>
    <v>1993</v>
  </rv>
  <rv s="2">
    <v>142</v>
  </rv>
  <rv s="0">
    <v>http://es.wikipedia.org/wiki/Adobe_(empresa)</v>
    <v>Wikipedia</v>
  </rv>
  <rv s="4">
    <v>33</v>
    <v>144</v>
  </rv>
  <rv s="5">
    <v>14</v>
    <v>https://www.bing.com/th?id=AMMS_503c684ccc667ad525fe1d703881df2c&amp;qlt=95</v>
    <v>145</v>
    <v>0</v>
    <v>https://www.bing.com/images/search?form=xlimg&amp;q=adobe+systems</v>
    <v>Image of ADOBE INC.</v>
  </rv>
  <rv s="0">
    <v>https://www.bing.com/financeapi/forcetrigger?t=a1mv7w&amp;q=XNAS%3aADBE&amp;form=skydnc</v>
    <v>Learn more on Bing</v>
  </rv>
  <rv s="6">
    <v>10</v>
    <v>ADOBE INC. (XNAS:ADBE)</v>
    <v>12</v>
    <v>13</v>
    <v>Finance</v>
    <v>8</v>
    <v>en-US</v>
    <v>a1mv7w</v>
    <v>268435456</v>
    <v>1</v>
    <v>Powered by Refinitiv</v>
    <v>518.74</v>
    <v>274.73</v>
    <v>1.3286</v>
    <v>11.08</v>
    <v>2.2833000000000003E-2</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499.19990000000001</v>
    <v>146</v>
    <v>Software &amp; IT Services</v>
    <v>Stock</v>
    <v>45117.998239698434</v>
    <v>147</v>
    <v>485.11</v>
    <v>226236330000</v>
    <v>ADOBE INC.</v>
    <v>ADOBE INC.</v>
    <v>485.27</v>
    <v>47.395200000000003</v>
    <v>485.27</v>
    <v>496.35</v>
    <v>455800000</v>
    <v>ADBE</v>
    <v>ADOBE INC. (XNAS:ADBE)</v>
    <v>2184</v>
    <v>4669615</v>
    <v>1997</v>
  </rv>
  <rv s="2">
    <v>148</v>
  </rv>
  <rv s="0">
    <v>https://www.bing.com/financeapi/forcetrigger?t=c22our&amp;q=XNAS%3aDLO&amp;form=skydnc</v>
    <v>Learn more on Bing</v>
  </rv>
  <rv s="3">
    <v>5</v>
    <v>dLocal Ltd (XNAS:DLO)</v>
    <v>6</v>
    <v>7</v>
    <v>Finance</v>
    <v>9</v>
    <v>en-US</v>
    <v>c22our</v>
    <v>268435456</v>
    <v>1</v>
    <v>Powered by Refinitiv</v>
    <v>33.630000000000003</v>
    <v>9.0330999999999992</v>
    <v>2.266</v>
    <v>0.08</v>
    <v>6.6279999999999993E-3</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763</v>
    <v>Nasdaq Stock Market</v>
    <v>XNAS</v>
    <v>XNAS</v>
    <v>Dr Luis Bonavita, 1294, MONTEVIDEO, URUGUAY-NA, 11300 UY</v>
    <v>12.17</v>
    <v>Professional &amp; Commercial Services</v>
    <v>Stock</v>
    <v>45117.851725902343</v>
    <v>150</v>
    <v>11.9</v>
    <v>3569622615</v>
    <v>dLocal Ltd</v>
    <v>dLocal Ltd</v>
    <v>12.07</v>
    <v>32.554499999999997</v>
    <v>12.07</v>
    <v>12.15</v>
    <v>293796100</v>
    <v>DLO</v>
    <v>dLocal Ltd (XNAS:DLO)</v>
    <v>679998</v>
    <v>1888999</v>
    <v>2021</v>
  </rv>
  <rv s="2">
    <v>151</v>
  </rv>
  <rv s="0">
    <v>https://www.bing.com/financeapi/forcetrigger?t=a1pejc&amp;q=XNAS%3aCDNS&amp;form=skydnc</v>
    <v>Learn more on Bing</v>
  </rv>
  <rv s="3">
    <v>5</v>
    <v>CADENCE DESIGN SYSTEMS, INC. (XNAS:CDNS)</v>
    <v>6</v>
    <v>7</v>
    <v>Finance</v>
    <v>9</v>
    <v>en-US</v>
    <v>a1pejc</v>
    <v>268435456</v>
    <v>1</v>
    <v>Powered by Refinitiv</v>
    <v>242.65</v>
    <v>138.76</v>
    <v>1.0510999999999999</v>
    <v>7.53</v>
    <v>3.3188000000000002E-2</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235.47</v>
    <v>Software &amp; IT Services</v>
    <v>Stock</v>
    <v>45117.983184120312</v>
    <v>153</v>
    <v>227.39</v>
    <v>63922583280</v>
    <v>CADENCE DESIGN SYSTEMS, INC.</v>
    <v>CADENCE DESIGN SYSTEMS, INC.</v>
    <v>227.39</v>
    <v>75.071100000000001</v>
    <v>226.89</v>
    <v>234.42</v>
    <v>272684000</v>
    <v>CDNS</v>
    <v>CADENCE DESIGN SYSTEMS, INC. (XNAS:CDNS)</v>
    <v>13</v>
    <v>2162582</v>
    <v>1987</v>
  </rv>
  <rv s="2">
    <v>154</v>
  </rv>
  <rv s="0">
    <v>https://www.bing.com/financeapi/forcetrigger?t=a1u3rw&amp;q=XNAS%3aGOOGL&amp;form=skydnc</v>
    <v>Learn more on Bing</v>
  </rv>
  <rv s="3">
    <v>5</v>
    <v>ALPHABET INC. (XNAS:GOOGL)</v>
    <v>6</v>
    <v>7</v>
    <v>Finance</v>
    <v>8</v>
    <v>en-US</v>
    <v>a1u3rw</v>
    <v>268435456</v>
    <v>1</v>
    <v>Powered by Refinitiv</v>
    <v>129.04</v>
    <v>83.34</v>
    <v>1.0517000000000001</v>
    <v>-3.03</v>
    <v>-2.5360000000000001E-2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190711</v>
    <v>Nasdaq Stock Market</v>
    <v>XNAS</v>
    <v>XNAS</v>
    <v>1600 Amphitheatre Pkwy, MOUNTAIN VIEW, CA, 94043-1351 US</v>
    <v>118.30500000000001</v>
    <v>Software &amp; IT Services</v>
    <v>Stock</v>
    <v>45117.999960705471</v>
    <v>156</v>
    <v>116.13500000000001</v>
    <v>1520914000000</v>
    <v>ALPHABET INC.</v>
    <v>ALPHABET INC.</v>
    <v>118.3</v>
    <v>25.915500000000002</v>
    <v>119.48</v>
    <v>116.45</v>
    <v>12697000000</v>
    <v>GOOGL</v>
    <v>ALPHABET INC. (XNAS:GOOGL)</v>
    <v>21907</v>
    <v>29817018</v>
    <v>2015</v>
  </rv>
  <rv s="2">
    <v>157</v>
  </rv>
  <rv s="0">
    <v>https://www.bing.com/financeapi/forcetrigger?t=a1mwoc&amp;q=XNAS%3aADSK&amp;form=skydnc</v>
    <v>Learn more on Bing</v>
  </rv>
  <rv s="9">
    <v>25</v>
    <v>AUTODESK, INC. (XNAS:ADSK)</v>
    <v>6</v>
    <v>26</v>
    <v>Finance</v>
    <v>27</v>
    <v>en-US</v>
    <v>a1mwoc</v>
    <v>268435456</v>
    <v>1</v>
    <v>Powered by Refinitiv</v>
    <v>235.005</v>
    <v>166.94</v>
    <v>1.5183</v>
    <v>5.76</v>
    <v>2.8576000000000001E-2</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208.07</v>
    <v>Software &amp; IT Services</v>
    <v>Stock</v>
    <v>45117.995862314063</v>
    <v>159</v>
    <v>201</v>
    <v>44311894512</v>
    <v>AUTODESK, INC.</v>
    <v>AUTODESK, INC.</v>
    <v>201</v>
    <v>53.781300000000002</v>
    <v>201.57</v>
    <v>207.33</v>
    <v>208.33</v>
    <v>213726400</v>
    <v>ADSK</v>
    <v>AUTODESK, INC. (XNAS:ADSK)</v>
    <v>1</v>
    <v>1562565</v>
    <v>1994</v>
  </rv>
  <rv s="2">
    <v>160</v>
  </rv>
  <rv s="0">
    <v>https://www.bing.com/financeapi/forcetrigger?t=a1slm7&amp;q=XNAS%3aMETA&amp;form=skydnc</v>
    <v>Learn more on Bing</v>
  </rv>
  <rv s="3">
    <v>5</v>
    <v>Meta Platforms, Inc. (XNAS:META)</v>
    <v>6</v>
    <v>7</v>
    <v>Finance</v>
    <v>8</v>
    <v>en-US</v>
    <v>a1slm7</v>
    <v>268435456</v>
    <v>1</v>
    <v>Powered by Refinitiv</v>
    <v>298.13</v>
    <v>88.09</v>
    <v>1.2114</v>
    <v>3.57</v>
    <v>1.2287999999999999E-2</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298.13</v>
    <v>Software &amp; IT Services</v>
    <v>Stock</v>
    <v>45117.999988495314</v>
    <v>162</v>
    <v>287.05</v>
    <v>753699481200</v>
    <v>Meta Platforms, Inc.</v>
    <v>Meta Platforms, Inc.</v>
    <v>295.55</v>
    <v>36.519599999999997</v>
    <v>290.52999999999997</v>
    <v>294.10000000000002</v>
    <v>2562732000</v>
    <v>META</v>
    <v>Meta Platforms, Inc. (XNAS:META)</v>
    <v>30082</v>
    <v>23879765</v>
    <v>2004</v>
  </rv>
  <rv s="2">
    <v>163</v>
  </rv>
  <rv s="0">
    <v>https://www.bing.com/financeapi/forcetrigger?t=a239hw&amp;q=XNAS%3aSNPS&amp;form=skydnc</v>
    <v>Learn more on Bing</v>
  </rv>
  <rv s="3">
    <v>5</v>
    <v>SYNOPSYS, INC. (XNAS:SNPS)</v>
    <v>6</v>
    <v>7</v>
    <v>Finance</v>
    <v>9</v>
    <v>en-US</v>
    <v>a239hw</v>
    <v>268435456</v>
    <v>1</v>
    <v>Powered by Refinitiv</v>
    <v>468.03</v>
    <v>267</v>
    <v>1.1293</v>
    <v>14.43</v>
    <v>3.3458000000000002E-2</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447.01</v>
    <v>Software &amp; IT Services</v>
    <v>Stock</v>
    <v>45117.946662800779</v>
    <v>165</v>
    <v>432.02</v>
    <v>67820576912</v>
    <v>SYNOPSYS, INC.</v>
    <v>SYNOPSYS, INC.</v>
    <v>432.19</v>
    <v>75.218199999999996</v>
    <v>431.29</v>
    <v>445.72</v>
    <v>152159600</v>
    <v>SNPS</v>
    <v>SYNOPSYS, INC. (XNAS:SNPS)</v>
    <v>20</v>
    <v>1061330</v>
    <v>1987</v>
  </rv>
  <rv s="2">
    <v>166</v>
  </rv>
  <rv s="0">
    <v>https://www.bing.com/financeapi/forcetrigger?t=a1ygoc&amp;q=XNAS%3aNFLX&amp;form=skydnc</v>
    <v>Learn more on Bing</v>
  </rv>
  <rv s="3">
    <v>5</v>
    <v>NETFLIX, INC. (XNAS:NFLX)</v>
    <v>6</v>
    <v>7</v>
    <v>Finance</v>
    <v>8</v>
    <v>en-US</v>
    <v>a1ygoc</v>
    <v>268435456</v>
    <v>1</v>
    <v>Powered by Refinitiv</v>
    <v>450.97</v>
    <v>169.702</v>
    <v>1.2987</v>
    <v>3.61</v>
    <v>8.2399999999999991E-3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444.41</v>
    <v>Software &amp; IT Services</v>
    <v>Stock</v>
    <v>45117.999772325784</v>
    <v>168</v>
    <v>436.82</v>
    <v>196358249281</v>
    <v>NETFLIX, INC.</v>
    <v>NETFLIX, INC.</v>
    <v>438.52</v>
    <v>51.990499999999997</v>
    <v>438.1</v>
    <v>441.71</v>
    <v>444541100</v>
    <v>NFLX</v>
    <v>NETFLIX, INC. (XNAS:NFLX)</v>
    <v>1931</v>
    <v>6679966</v>
    <v>1997</v>
  </rv>
  <rv s="2">
    <v>169</v>
  </rv>
  <rv s="0">
    <v>https://www.bing.com/financeapi/forcetrigger?t=a259jc&amp;q=XNYS%3aVEEV&amp;form=skydnc</v>
    <v>Learn more on Bing</v>
  </rv>
  <rv s="3">
    <v>5</v>
    <v>VEEVA SYSTEMS INC. (XNYS:VEEV)</v>
    <v>6</v>
    <v>7</v>
    <v>Finance</v>
    <v>9</v>
    <v>en-US</v>
    <v>a259jc</v>
    <v>268435456</v>
    <v>1</v>
    <v>Powered by Refinitiv</v>
    <v>232.26</v>
    <v>151.02000000000001</v>
    <v>0.96340000000000003</v>
    <v>5.22</v>
    <v>2.6821000000000001E-2</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200.35</v>
    <v>Healthcare Equipment &amp; Supplies</v>
    <v>Stock</v>
    <v>45117.999834628907</v>
    <v>171</v>
    <v>194.3</v>
    <v>32019144176</v>
    <v>VEEVA SYSTEMS INC.</v>
    <v>VEEVA SYSTEMS INC.</v>
    <v>194.3</v>
    <v>62.555199999999999</v>
    <v>194.62</v>
    <v>199.84</v>
    <v>160223900</v>
    <v>VEEV</v>
    <v>VEEVA SYSTEMS INC. (XNYS:VEEV)</v>
    <v>100</v>
    <v>1160845</v>
    <v>2007</v>
  </rv>
  <rv s="2">
    <v>172</v>
  </rv>
  <rv s="0">
    <v>https://www.bing.com/financeapi/forcetrigger?t=bwvem7&amp;q=XNAS%3aABNB&amp;form=skydnc</v>
    <v>Learn more on Bing</v>
  </rv>
  <rv s="3">
    <v>5</v>
    <v>AIRBNB, INC. (XNAS:ABNB)</v>
    <v>6</v>
    <v>7</v>
    <v>Finance</v>
    <v>9</v>
    <v>en-US</v>
    <v>bwvem7</v>
    <v>268435456</v>
    <v>1</v>
    <v>Powered by Refinitiv</v>
    <v>144.63</v>
    <v>81.91</v>
    <v>1.615</v>
    <v>1.39</v>
    <v>1.0666E-2</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133.339</v>
    <v>Software &amp; IT Services</v>
    <v>Stock</v>
    <v>45117.999785497654</v>
    <v>174</v>
    <v>129.61000000000001</v>
    <v>84222591708</v>
    <v>AIRBNB, INC.</v>
    <v>AIRBNB, INC.</v>
    <v>130.18</v>
    <v>43.895699999999998</v>
    <v>130.32</v>
    <v>131.71</v>
    <v>639454800</v>
    <v>ABNB</v>
    <v>AIRBNB, INC. (XNAS:ABNB)</v>
    <v>7187</v>
    <v>5451235</v>
    <v>2008</v>
  </rv>
  <rv s="2">
    <v>175</v>
  </rv>
  <rv s="0">
    <v>https://www.bing.com/financeapi/forcetrigger?t=a1vmtc&amp;q=XNAS%3aINTU&amp;form=skydnc</v>
    <v>Learn more on Bing</v>
  </rv>
  <rv s="3">
    <v>5</v>
    <v>INTUIT INC. (XNAS:INTU)</v>
    <v>6</v>
    <v>7</v>
    <v>Finance</v>
    <v>9</v>
    <v>en-US</v>
    <v>a1vmtc</v>
    <v>268435456</v>
    <v>1</v>
    <v>Powered by Refinitiv</v>
    <v>490.83</v>
    <v>352.63</v>
    <v>1.1920999999999999</v>
    <v>16.14</v>
    <v>3.6012000000000002E-2</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466.59</v>
    <v>Financial Technology (Fintech) &amp; Infrastructure</v>
    <v>Stock</v>
    <v>45117.997426110938</v>
    <v>177</v>
    <v>447.01</v>
    <v>130040120501</v>
    <v>INTUIT INC.</v>
    <v>INTUIT INC.</v>
    <v>447.49</v>
    <v>58.677399999999999</v>
    <v>448.19</v>
    <v>464.33</v>
    <v>280059700</v>
    <v>INTU</v>
    <v>INTUIT INC. (XNAS:INTU)</v>
    <v>20</v>
    <v>1590245</v>
    <v>1993</v>
  </rv>
  <rv s="2">
    <v>178</v>
  </rv>
  <rv s="0">
    <v>http://de.wikipedia.org/wiki/Ansys_(Software)</v>
    <v>Wikipedia</v>
  </rv>
  <rv s="4">
    <v>33</v>
    <v>180</v>
  </rv>
  <rv s="5">
    <v>14</v>
    <v>https://www.bing.com/th?id=AMMS_f3897dd33ba834ff757faa162430cee7&amp;qlt=95</v>
    <v>181</v>
    <v>0</v>
    <v>https://www.bing.com/images/search?form=xlimg&amp;q=ansys</v>
    <v>Image of ANSYS, INC.</v>
  </rv>
  <rv s="0">
    <v>https://www.bing.com/financeapi/forcetrigger?t=a1njh7&amp;q=XNAS%3aANSS&amp;form=skydnc</v>
    <v>Learn more on Bing</v>
  </rv>
  <rv s="6">
    <v>10</v>
    <v>ANSYS, INC. (XNAS:ANSS)</v>
    <v>12</v>
    <v>13</v>
    <v>Finance</v>
    <v>9</v>
    <v>en-US</v>
    <v>a1njh7</v>
    <v>268435456</v>
    <v>1</v>
    <v>Powered by Refinitiv</v>
    <v>339.55</v>
    <v>194.23</v>
    <v>1.2397</v>
    <v>12.04</v>
    <v>3.7605E-2</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v>5600</v>
    <v>Nasdaq Stock Market</v>
    <v>XNAS</v>
    <v>XNAS</v>
    <v>2600 Ansys Drive, Southpointe, CANONSBURG, PA, 15317 US</v>
    <v>332.97</v>
    <v>182</v>
    <v>Software &amp; IT Services</v>
    <v>Stock</v>
    <v>45117.951802128904</v>
    <v>183</v>
    <v>320.91000000000003</v>
    <v>28789763761</v>
    <v>ANSYS, INC.</v>
    <v>ANSYS, INC.</v>
    <v>320.91000000000003</v>
    <v>52.488999999999997</v>
    <v>320.17</v>
    <v>332.21</v>
    <v>86661340</v>
    <v>ANSS</v>
    <v>ANSYS, INC. (XNAS:ANSS)</v>
    <v>23</v>
    <v>449588</v>
    <v>1994</v>
  </rv>
  <rv s="2">
    <v>184</v>
  </rv>
  <rv s="0">
    <v>https://www.bing.com/financeapi/forcetrigger?t=a22hh7&amp;q=XNYS%3aSAP&amp;form=skydnc</v>
    <v>Learn more on Bing</v>
  </rv>
  <rv s="3">
    <v>5</v>
    <v>SAP SE (XNYS:SAP)</v>
    <v>6</v>
    <v>16</v>
    <v>Finance</v>
    <v>9</v>
    <v>en-US</v>
    <v>a22hh7</v>
    <v>268435456</v>
    <v>1</v>
    <v>Powered by Refinitiv</v>
    <v>139.25</v>
    <v>78.22</v>
    <v>1.034</v>
    <v>1.62</v>
    <v>1.2156999999999999E-2</v>
    <v>USD</v>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v>105132</v>
    <v>New York Stock Exchange</v>
    <v>XNYS</v>
    <v>XNYS</v>
    <v>Dietmar-Hopp-Allee 16, WALLDORF, BADEN-WUERTTEMBERG, 69190 DE</v>
    <v>135.04</v>
    <v>Software &amp; IT Services</v>
    <v>Stock</v>
    <v>45117.958333344533</v>
    <v>186</v>
    <v>133.37</v>
    <v>149189500000</v>
    <v>SAP SE</v>
    <v>SAP SE</v>
    <v>133.38999999999999</v>
    <v>76.005200000000002</v>
    <v>133.26</v>
    <v>134.88</v>
    <v>1228504000</v>
    <v>SAP</v>
    <v>SAP SE (XNYS:SAP)</v>
    <v>6</v>
    <v>718034</v>
    <v>2014</v>
  </rv>
  <rv s="2">
    <v>187</v>
  </rv>
  <rv s="0">
    <v>https://www.bing.com/financeapi/forcetrigger?t=a24poc&amp;q=XNYS%3aTYL&amp;form=skydnc</v>
    <v>Learn more on Bing</v>
  </rv>
  <rv s="3">
    <v>5</v>
    <v>TYLER TECHNOLOGIES, INC. (XNYS:TYL)</v>
    <v>6</v>
    <v>7</v>
    <v>Finance</v>
    <v>9</v>
    <v>en-US</v>
    <v>a24poc</v>
    <v>268435456</v>
    <v>1</v>
    <v>Powered by Refinitiv</v>
    <v>425.80500000000001</v>
    <v>281.11</v>
    <v>0.83540000000000003</v>
    <v>6.64</v>
    <v>1.6334999999999999E-2</v>
    <v>USD</v>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v>7229</v>
    <v>New York Stock Exchange</v>
    <v>XNYS</v>
    <v>XNYS</v>
    <v>5101 Tennyson Pkwy, PLANO, TX, 75024 US</v>
    <v>413.28</v>
    <v>Software &amp; IT Services</v>
    <v>Stock</v>
    <v>45117.958333344533</v>
    <v>189</v>
    <v>407.5</v>
    <v>17320188198</v>
    <v>TYLER TECHNOLOGIES, INC.</v>
    <v>TYLER TECHNOLOGIES, INC.</v>
    <v>407.5</v>
    <v>112.87860000000001</v>
    <v>406.48</v>
    <v>413.12</v>
    <v>41925320</v>
    <v>TYL</v>
    <v>TYLER TECHNOLOGIES, INC. (XNYS:TYL)</v>
    <v>159104</v>
    <v>259457</v>
    <v>1989</v>
  </rv>
  <rv s="2">
    <v>190</v>
  </rv>
  <rv s="0">
    <v>https://www.bing.com/financeapi/forcetrigger?t=btyuz2&amp;q=XNAS%3aZI&amp;form=skydnc</v>
    <v>Learn more on Bing</v>
  </rv>
  <rv s="3">
    <v>5</v>
    <v>ZoomInfo Technologies Inc (XNAS:ZI)</v>
    <v>6</v>
    <v>7</v>
    <v>Finance</v>
    <v>8</v>
    <v>en-US</v>
    <v>btyuz2</v>
    <v>268435456</v>
    <v>1</v>
    <v>Powered by Refinitiv</v>
    <v>51.86</v>
    <v>20.329999999999998</v>
    <v>1.9159999999999999</v>
    <v>0.33</v>
    <v>1.2931E-2</v>
    <v>USD</v>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v>3540</v>
    <v>Nasdaq Stock Market</v>
    <v>XNAS</v>
    <v>XNAS</v>
    <v>805 Broadway St, Suite 900, VANCOUVER, WA, 98660 US</v>
    <v>25.89</v>
    <v>Software &amp; IT Services</v>
    <v>Stock</v>
    <v>45117.999106492971</v>
    <v>192</v>
    <v>25.074999999999999</v>
    <v>10400196895</v>
    <v>ZoomInfo Technologies Inc</v>
    <v>ZoomInfo Technologies Inc</v>
    <v>25.29</v>
    <v>102.8365</v>
    <v>25.52</v>
    <v>25.85</v>
    <v>402328700</v>
    <v>ZI</v>
    <v>ZoomInfo Technologies Inc (XNAS:ZI)</v>
    <v>3306932</v>
    <v>7836773</v>
    <v>2019</v>
  </rv>
  <rv s="2">
    <v>193</v>
  </rv>
  <rv s="0">
    <v>https://www.bing.com/financeapi/forcetrigger?t=a1yoa2&amp;q=XNYS%3aNOW&amp;form=skydnc</v>
    <v>Learn more on Bing</v>
  </rv>
  <rv s="3">
    <v>5</v>
    <v>SERVICENOW, INC. (XNYS:NOW)</v>
    <v>6</v>
    <v>7</v>
    <v>Finance</v>
    <v>9</v>
    <v>en-US</v>
    <v>a1yoa2</v>
    <v>268435456</v>
    <v>1</v>
    <v>Powered by Refinitiv</v>
    <v>576.67999999999995</v>
    <v>337</v>
    <v>1.0207999999999999</v>
    <v>12.62</v>
    <v>2.2821999999999999E-2</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565.85</v>
    <v>Software &amp; IT Services</v>
    <v>Stock</v>
    <v>45117.999827522654</v>
    <v>195</v>
    <v>553</v>
    <v>115235400560</v>
    <v>SERVICENOW, INC.</v>
    <v>SERVICENOW, INC.</v>
    <v>553</v>
    <v>288.32429999999999</v>
    <v>552.98</v>
    <v>565.6</v>
    <v>203740100</v>
    <v>NOW</v>
    <v>SERVICENOW, INC. (XNYS:NOW)</v>
    <v>86</v>
    <v>1249515</v>
    <v>2012</v>
  </rv>
  <rv s="2">
    <v>196</v>
  </rv>
  <rv s="0">
    <v>https://www.bing.com/financeapi/forcetrigger?t=a24lfr&amp;q=XNAS%3aTTD&amp;form=skydnc</v>
    <v>Learn more on Bing</v>
  </rv>
  <rv s="3">
    <v>5</v>
    <v>THE TRADE DESK, INC. (XNAS:TTD)</v>
    <v>6</v>
    <v>7</v>
    <v>Finance</v>
    <v>9</v>
    <v>en-US</v>
    <v>a24lfr</v>
    <v>268435456</v>
    <v>1</v>
    <v>Powered by Refinitiv</v>
    <v>79.38</v>
    <v>39</v>
    <v>1.7625</v>
    <v>0.11</v>
    <v>1.451E-3</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76.228099999999998</v>
    <v>Software &amp; IT Services</v>
    <v>Stock</v>
    <v>45117.989910717188</v>
    <v>198</v>
    <v>74.989999999999995</v>
    <v>37108565545</v>
    <v>THE TRADE DESK, INC.</v>
    <v>THE TRADE DESK, INC.</v>
    <v>75.489999999999995</v>
    <v>527.00639999999999</v>
    <v>75.8</v>
    <v>75.91</v>
    <v>488849500</v>
    <v>TTD</v>
    <v>THE TRADE DESK, INC. (XNAS:TTD)</v>
    <v>100</v>
    <v>3227557</v>
    <v>2009</v>
  </rv>
  <rv s="2">
    <v>199</v>
  </rv>
  <rv s="0">
    <v>https://www.bing.com/financeapi/forcetrigger?t=a1nhlh&amp;q=XNAS%3aAMZN&amp;form=skydnc</v>
    <v>Learn more on Bing</v>
  </rv>
  <rv s="3">
    <v>5</v>
    <v>AMAZON.COM, INC. (XNAS:AMZN)</v>
    <v>6</v>
    <v>7</v>
    <v>Finance</v>
    <v>8</v>
    <v>en-US</v>
    <v>a1nhlh</v>
    <v>268435456</v>
    <v>1</v>
    <v>Powered by Refinitiv</v>
    <v>146.57</v>
    <v>81.430000000000007</v>
    <v>1.2564</v>
    <v>-2.65</v>
    <v>-2.0419E-2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1465000</v>
    <v>Nasdaq Stock Market</v>
    <v>XNAS</v>
    <v>XNAS</v>
    <v>410 Terry Ave N, SEATTLE, WA, 98109 US</v>
    <v>129.28</v>
    <v>Diversified Retail</v>
    <v>Stock</v>
    <v>45117.999792314062</v>
    <v>201</v>
    <v>125.91500000000001</v>
    <v>1331589000000</v>
    <v>AMAZON.COM, INC.</v>
    <v>AMAZON.COM, INC.</v>
    <v>129.07</v>
    <v>308.23129999999998</v>
    <v>129.78</v>
    <v>127.13</v>
    <v>10260350000</v>
    <v>AMZN</v>
    <v>AMAZON.COM, INC. (XNAS:AMZN)</v>
    <v>53861</v>
    <v>55596862</v>
    <v>1996</v>
  </rv>
  <rv s="2">
    <v>202</v>
  </rv>
  <rv s="0">
    <v>https://www.bing.com/financeapi/forcetrigger?t=bpoxyc&amp;q=XNAS%3aZM&amp;form=skydnc</v>
    <v>Learn more on Bing</v>
  </rv>
  <rv s="10">
    <v>28</v>
    <v>ZOOM VIDEO COMMUNICATIONS, INC. (XNAS:ZM)</v>
    <v>6</v>
    <v>29</v>
    <v>Finance</v>
    <v>9</v>
    <v>en-US</v>
    <v>bpoxyc</v>
    <v>268435456</v>
    <v>1</v>
    <v>Powered by Refinitiv</v>
    <v>119.82</v>
    <v>60.45</v>
    <v>-0.2215</v>
    <v>1.95</v>
    <v>2.9693999999999998E-2</v>
    <v>USD</v>
    <v>Zoom Video Communications, Inc. is a provider of video communication platforms. The Company provides a unified communications and collaboration platform that delivers fundamental changes how people interact, connecting them through frictionless and secure meetings, phone, chat, content sharing and more. The Company’s core products are grouped under various categories: Zoom One, including Zoom Meetings, Zoom Phone, Zoom Team Chat, Zoom Mail and Calendar and Zoom Whiteboard, and Zoom Spaces, including Zoom Rooms and Workspace Reservation. The Company’s core products categories also include Zoom Events, including Zoom Sessions and Zoom Webinars; Zoom Contact Center, including Zoom Virtual Agent; Zoom AI, including Zoom IQ for Sales, and Zoom Developers, including Zoom Developer Platform, Zoom App Marketplace and Zoom Apps. It serves various industries, including education, entertainment/media, enterprise infrastructure, finance, government, healthcare, manufacturing, and others.</v>
    <v>8484</v>
    <v>Nasdaq Stock Market</v>
    <v>XNAS</v>
    <v>XNAS</v>
    <v>55 Almaden Boulevard, 6Th Floor, SAN JOSE, CA, 95113 US</v>
    <v>67.66</v>
    <v>Software &amp; IT Services</v>
    <v>Stock</v>
    <v>45117.999408888281</v>
    <v>204</v>
    <v>64.599999999999994</v>
    <v>20119965852</v>
    <v>ZOOM VIDEO COMMUNICATIONS, INC.</v>
    <v>ZOOM VIDEO COMMUNICATIONS, INC.</v>
    <v>64.7</v>
    <v>65.67</v>
    <v>67.62</v>
    <v>297544600</v>
    <v>ZM</v>
    <v>ZOOM VIDEO COMMUNICATIONS, INC. (XNAS:ZM)</v>
    <v>26</v>
    <v>3599546</v>
    <v>2011</v>
  </rv>
  <rv s="2">
    <v>205</v>
  </rv>
  <rv s="0">
    <v>https://www.bing.com/financeapi/forcetrigger?t=a1qc1h&amp;q=XNYS%3aCRM&amp;form=skydnc</v>
    <v>Learn more on Bing</v>
  </rv>
  <rv s="3">
    <v>5</v>
    <v>SALESFORCE, INC. (XNYS:CRM)</v>
    <v>6</v>
    <v>7</v>
    <v>Finance</v>
    <v>9</v>
    <v>en-US</v>
    <v>a1qc1h</v>
    <v>268435456</v>
    <v>1</v>
    <v>Powered by Refinitiv</v>
    <v>225</v>
    <v>126.34</v>
    <v>1.1991000000000001</v>
    <v>3.22</v>
    <v>1.5363E-2</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212.87</v>
    <v>Software &amp; IT Services</v>
    <v>Stock</v>
    <v>45117.999562870311</v>
    <v>207</v>
    <v>208.315</v>
    <v>207276940000</v>
    <v>SALESFORCE, INC.</v>
    <v>SALESFORCE, INC.</v>
    <v>209</v>
    <v>560.38019999999995</v>
    <v>209.59</v>
    <v>212.81</v>
    <v>974000000</v>
    <v>CRM</v>
    <v>SALESFORCE, INC. (XNYS:CRM)</v>
    <v>856</v>
    <v>7972358</v>
    <v>1999</v>
  </rv>
  <rv s="2">
    <v>208</v>
  </rv>
  <rv s="0">
    <v>https://www.bing.com/financeapi/forcetrigger?t=bztea2&amp;q=XNYS%3aDOCN&amp;form=skydnc</v>
    <v>Learn more on Bing</v>
  </rv>
  <rv s="3">
    <v>5</v>
    <v>DigitalOcean Holdings, Inc. (XNYS:DOCN)</v>
    <v>6</v>
    <v>7</v>
    <v>Finance</v>
    <v>8</v>
    <v>en-US</v>
    <v>bztea2</v>
    <v>268435456</v>
    <v>1</v>
    <v>Powered by Refinitiv</v>
    <v>53.88</v>
    <v>23.375</v>
    <v>2.355</v>
    <v>0.99</v>
    <v>2.1461000000000001E-2</v>
    <v>USD</v>
    <v>DigitalOcean Holdings, Inc. is a cloud computing platform offering on-demand infrastructure, platform and software tools for startups and small and medium-sized businesses (SMBs). The Company provides SMBs with a comprehensive suite of cloud offerings, advanced networking and the flexibility to harness both Graphics Processing Units (GPUs) and Central Processing Units (CPUs) capabilities. It offers mission-critical solutions across Infrastructure-as-a-Service (IaaS), including its Droplet virtual machines, storage, and networking offerings; Platform-as-a-Service (PaaS), including its Managed Database and Managed Kubernetes offerings; and Software-as-a-Service (SaaS), including its Managed Hosting and Marketplace offerings. Its customers use its platform across numerous industry verticals and for a range of use cases, such as Web and mobile applications, Website hosting, media and gaming, personal Web projects, managed services, and others.</v>
    <v>1204</v>
    <v>New York Stock Exchange</v>
    <v>XNYS</v>
    <v>XNYS</v>
    <v>101 Avenue Of The Americas, 10Th Floor, NEW YORK, NY, 10013 US</v>
    <v>47.140799999999999</v>
    <v>Software &amp; IT Services</v>
    <v>Stock</v>
    <v>45117.999791330469</v>
    <v>210</v>
    <v>44.283200000000001</v>
    <v>4184845942</v>
    <v>DigitalOcean Holdings, Inc.</v>
    <v>DigitalOcean Holdings, Inc.</v>
    <v>46</v>
    <v>0</v>
    <v>46.13</v>
    <v>47.12</v>
    <v>88812520</v>
    <v>DOCN</v>
    <v>DigitalOcean Holdings, Inc. (XNYS:DOCN)</v>
    <v>14</v>
    <v>1754584</v>
    <v>2016</v>
  </rv>
  <rv s="2">
    <v>211</v>
  </rv>
  <rv s="0">
    <v>https://www.bing.com/financeapi/forcetrigger?t=a25rkr&amp;q=XNAS%3aWDAY&amp;form=skydnc</v>
    <v>Learn more on Bing</v>
  </rv>
  <rv s="3">
    <v>5</v>
    <v>WORKDAY, INC. (XNAS:WDAY)</v>
    <v>6</v>
    <v>7</v>
    <v>Finance</v>
    <v>9</v>
    <v>en-US</v>
    <v>a25rkr</v>
    <v>268435456</v>
    <v>1</v>
    <v>Powered by Refinitiv</v>
    <v>230.62</v>
    <v>128.72</v>
    <v>1.2633000000000001</v>
    <v>3.67</v>
    <v>1.6778999999999999E-2</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v>17866</v>
    <v>Nasdaq Stock Market</v>
    <v>XNAS</v>
    <v>XNAS</v>
    <v>6110 Stoneridge Mall Road, PLEASANTON, CA, 94588 US</v>
    <v>225.23</v>
    <v>Software &amp; IT Services</v>
    <v>Stock</v>
    <v>45117.871895682816</v>
    <v>213</v>
    <v>217.91</v>
    <v>57914605760</v>
    <v>WORKDAY, INC.</v>
    <v>WORKDAY, INC.</v>
    <v>218</v>
    <v>1693.5239999999999</v>
    <v>218.73</v>
    <v>222.4</v>
    <v>260407400</v>
    <v>WDAY</v>
    <v>WORKDAY, INC. (XNAS:WDAY)</v>
    <v>1589479</v>
    <v>1978229</v>
    <v>2012</v>
  </rv>
  <rv s="2">
    <v>214</v>
  </rv>
  <rv s="0">
    <v>https://www.bing.com/financeapi/forcetrigger?t=brjvjc&amp;q=XNAS%3aDDOG&amp;form=skydnc</v>
    <v>Learn more on Bing</v>
  </rv>
  <rv s="10">
    <v>28</v>
    <v>DATADOG, INC. (XNAS:DDOG)</v>
    <v>6</v>
    <v>29</v>
    <v>Finance</v>
    <v>9</v>
    <v>en-US</v>
    <v>brjvjc</v>
    <v>268435456</v>
    <v>1</v>
    <v>Powered by Refinitiv</v>
    <v>120.75</v>
    <v>61.34</v>
    <v>0.92589999999999995</v>
    <v>3.43</v>
    <v>3.4992999999999996E-2</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102.4911</v>
    <v>Software &amp; IT Services</v>
    <v>Stock</v>
    <v>45117.999957383596</v>
    <v>216</v>
    <v>96.590100000000007</v>
    <v>32654228895</v>
    <v>DATADOG, INC.</v>
    <v>DATADOG, INC.</v>
    <v>97.65</v>
    <v>98.02</v>
    <v>101.45</v>
    <v>321875100</v>
    <v>DDOG</v>
    <v>DATADOG, INC. (XNAS:DDOG)</v>
    <v>638</v>
    <v>3924150</v>
    <v>2010</v>
  </rv>
  <rv s="2">
    <v>217</v>
  </rv>
  <rv s="0">
    <v>https://www.bing.com/financeapi/forcetrigger?t=bq8rqh&amp;q=XNAS%3aCRWD&amp;form=skydnc</v>
    <v>Learn more on Bing</v>
  </rv>
  <rv s="10">
    <v>28</v>
    <v>CROWDSTRIKE HOLDINGS, INC. (XNAS:CRWD)</v>
    <v>6</v>
    <v>29</v>
    <v>Finance</v>
    <v>9</v>
    <v>en-US</v>
    <v>bq8rqh</v>
    <v>268435456</v>
    <v>1</v>
    <v>Powered by Refinitiv</v>
    <v>205.73</v>
    <v>92.25</v>
    <v>0.95679999999999998</v>
    <v>5.9</v>
    <v>4.0957999999999994E-2</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7321</v>
    <v>Nasdaq Stock Market</v>
    <v>XNAS</v>
    <v>XNAS</v>
    <v>206 E. 9TH STREET, SUITE 1400, AUSTIN, TX, 78701 US</v>
    <v>149.97999999999999</v>
    <v>Software &amp; IT Services</v>
    <v>Stock</v>
    <v>45117.999950115627</v>
    <v>219</v>
    <v>143.5</v>
    <v>35554404580</v>
    <v>CROWDSTRIKE HOLDINGS, INC.</v>
    <v>CROWDSTRIKE HOLDINGS, INC.</v>
    <v>143.80000000000001</v>
    <v>144.05000000000001</v>
    <v>149.94999999999999</v>
    <v>237108400</v>
    <v>CRWD</v>
    <v>CROWDSTRIKE HOLDINGS, INC. (XNAS:CRWD)</v>
    <v>522</v>
    <v>4091793</v>
    <v>2011</v>
  </rv>
  <rv s="2">
    <v>220</v>
  </rv>
  <rv s="0">
    <v>https://www.bing.com/financeapi/forcetrigger?t=bt6tzr&amp;q=XNYS%3aBILL&amp;form=skydnc</v>
    <v>Learn more on Bing</v>
  </rv>
  <rv s="3">
    <v>5</v>
    <v>BILL HOLDINGS, INC. (XNYS:BILL)</v>
    <v>6</v>
    <v>7</v>
    <v>Finance</v>
    <v>8</v>
    <v>en-US</v>
    <v>bt6tzr</v>
    <v>268435456</v>
    <v>1</v>
    <v>Powered by Refinitiv</v>
    <v>179.85</v>
    <v>68.3</v>
    <v>1.9346000000000001</v>
    <v>2.97</v>
    <v>2.5692E-2</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2269</v>
    <v>New York Stock Exchange</v>
    <v>XNYS</v>
    <v>XNYS</v>
    <v>6220 America Center Dr., Suite 100, SAN JOSE, CA, 95002 US</v>
    <v>119.7</v>
    <v>Software &amp; IT Services</v>
    <v>Stock</v>
    <v>45117.999730231248</v>
    <v>222</v>
    <v>113.51</v>
    <v>12284840000</v>
    <v>BILL HOLDINGS, INC.</v>
    <v>BILL HOLDINGS, INC.</v>
    <v>113.54</v>
    <v>0</v>
    <v>115.6</v>
    <v>118.57</v>
    <v>106270200</v>
    <v>BILL</v>
    <v>BILL HOLDINGS, INC. (XNYS:BILL)</v>
    <v>28</v>
    <v>1570901</v>
    <v>2018</v>
  </rv>
  <rv s="2">
    <v>223</v>
  </rv>
  <rv s="0">
    <v>https://www.bing.com/financeapi/forcetrigger?t=a23eec&amp;q=XNAS%3aSPLK&amp;form=skydnc</v>
    <v>Learn more on Bing</v>
  </rv>
  <rv s="10">
    <v>28</v>
    <v>SPLUNK INC. (XNAS:SPLK)</v>
    <v>6</v>
    <v>29</v>
    <v>Finance</v>
    <v>9</v>
    <v>en-US</v>
    <v>a23eec</v>
    <v>268435456</v>
    <v>1</v>
    <v>Powered by Refinitiv</v>
    <v>116.84</v>
    <v>65</v>
    <v>1.2845</v>
    <v>7.0000000000000007E-2</v>
    <v>6.7040000000000003E-4</v>
    <v>USD</v>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v>8000</v>
    <v>Nasdaq Stock Market</v>
    <v>XNAS</v>
    <v>XNAS</v>
    <v>270 Brannan Street, SAN FRANCISCO, CA, 94107 US</v>
    <v>106.07</v>
    <v>Software &amp; IT Services</v>
    <v>Stock</v>
    <v>45117.85507739531</v>
    <v>225</v>
    <v>103.54</v>
    <v>17301888000</v>
    <v>SPLUNK INC.</v>
    <v>SPLUNK INC.</v>
    <v>103.59</v>
    <v>104.41</v>
    <v>104.48</v>
    <v>165600000</v>
    <v>SPLK</v>
    <v>SPLUNK INC. (XNAS:SPLK)</v>
    <v>6</v>
    <v>1473053</v>
    <v>2006</v>
  </rv>
  <rv s="2">
    <v>226</v>
  </rv>
  <rv s="0">
    <v>https://www.bing.com/financeapi/forcetrigger?t=a1uypr&amp;q=XNYS%3aHUBS&amp;form=skydnc</v>
    <v>Learn more on Bing</v>
  </rv>
  <rv s="3">
    <v>5</v>
    <v>HUBSPOT, INC. (XNYS:HUBS)</v>
    <v>6</v>
    <v>7</v>
    <v>Finance</v>
    <v>9</v>
    <v>en-US</v>
    <v>a1uypr</v>
    <v>268435456</v>
    <v>1</v>
    <v>Powered by Refinitiv</v>
    <v>535.9</v>
    <v>245.03</v>
    <v>1.583</v>
    <v>17.079999999999998</v>
    <v>3.3302999999999999E-2</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7055</v>
    <v>New York Stock Exchange</v>
    <v>XNYS</v>
    <v>XNYS</v>
    <v>25 First Street, CAMBRIDGE, MA, 02141 US</v>
    <v>530</v>
    <v>Software &amp; IT Services</v>
    <v>Stock</v>
    <v>45117.99999394609</v>
    <v>228</v>
    <v>511.16</v>
    <v>26305527378</v>
    <v>HUBSPOT, INC.</v>
    <v>HUBSPOT, INC.</v>
    <v>513.98</v>
    <v>0</v>
    <v>512.86</v>
    <v>529.94000000000005</v>
    <v>49638690</v>
    <v>HUBS</v>
    <v>HUBSPOT, INC. (XNYS:HUBS)</v>
    <v>23</v>
    <v>515776</v>
    <v>2005</v>
  </rv>
  <rv s="2">
    <v>229</v>
  </rv>
  <rv s="0">
    <v>https://www.bing.com/financeapi/forcetrigger?t=a243h7&amp;q=XNAS%3aTEAM&amp;form=skydnc</v>
    <v>Learn more on Bing</v>
  </rv>
  <rv s="10">
    <v>28</v>
    <v>ATLASSIAN CORPORATION (XNAS:TEAM)</v>
    <v>6</v>
    <v>29</v>
    <v>Finance</v>
    <v>9</v>
    <v>en-US</v>
    <v>a243h7</v>
    <v>268435456</v>
    <v>1</v>
    <v>Powered by Refinitiv</v>
    <v>300.29000000000002</v>
    <v>113.855</v>
    <v>0.74019999999999997</v>
    <v>4.04</v>
    <v>2.3841999999999999E-2</v>
    <v>USD</v>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v>8813</v>
    <v>Nasdaq Stock Market</v>
    <v>XNAS</v>
    <v>XNAS</v>
    <v>350 Bush Street, Floor 13, SAN FRANCISCO, CA, 94104 US</v>
    <v>173.88489999999999</v>
    <v>Software &amp; IT Services</v>
    <v>Stock</v>
    <v>45117.996983460158</v>
    <v>231</v>
    <v>165.631</v>
    <v>44588179128</v>
    <v>ATLASSIAN CORPORATION</v>
    <v>ATLASSIAN CORPORATION</v>
    <v>168.13</v>
    <v>169.45</v>
    <v>173.49</v>
    <v>257007200</v>
    <v>TEAM</v>
    <v>ATLASSIAN CORPORATION (XNAS:TEAM)</v>
    <v>1174954</v>
    <v>1792480</v>
    <v>2022</v>
  </rv>
  <rv s="2">
    <v>232</v>
  </rv>
  <rv s="0">
    <v>https://www.bing.com/financeapi/forcetrigger?t=brh6oc&amp;q=XNYS%3aNET&amp;form=skydnc</v>
    <v>Learn more on Bing</v>
  </rv>
  <rv s="10">
    <v>28</v>
    <v>CLOUDFLARE, INC. (XNYS:NET)</v>
    <v>6</v>
    <v>29</v>
    <v>Finance</v>
    <v>9</v>
    <v>en-US</v>
    <v>brh6oc</v>
    <v>268435456</v>
    <v>1</v>
    <v>Powered by Refinitiv</v>
    <v>80.989999999999995</v>
    <v>37.369999999999997</v>
    <v>0.93669999999999998</v>
    <v>3.12</v>
    <v>5.0031999999999993E-2</v>
    <v>USD</v>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v>3217</v>
    <v>New York Stock Exchange</v>
    <v>XNYS</v>
    <v>XNYS</v>
    <v>101 Townsend St, SAN FRANCISCO, CA, 94107-1934 US</v>
    <v>65.52</v>
    <v>Software &amp; IT Services</v>
    <v>Stock</v>
    <v>45117.999979687498</v>
    <v>234</v>
    <v>60.56</v>
    <v>21733584664</v>
    <v>CLOUDFLARE, INC.</v>
    <v>CLOUDFLARE, INC.</v>
    <v>61.6</v>
    <v>62.36</v>
    <v>65.48</v>
    <v>331911800</v>
    <v>NET</v>
    <v>CLOUDFLARE, INC. (XNYS:NET)</v>
    <v>384</v>
    <v>4248395</v>
    <v>2009</v>
  </rv>
  <rv s="2">
    <v>235</v>
  </rv>
  <rv s="0">
    <v>https://www.bing.com/financeapi/forcetrigger?t=a24nyc&amp;q=XNYS%3aTWLO&amp;form=skydnc</v>
    <v>Learn more on Bing</v>
  </rv>
  <rv s="10">
    <v>28</v>
    <v>TWILIO INC. (XNYS:TWLO)</v>
    <v>6</v>
    <v>29</v>
    <v>Finance</v>
    <v>9</v>
    <v>en-US</v>
    <v>a24nyc</v>
    <v>268435456</v>
    <v>1</v>
    <v>Powered by Refinitiv</v>
    <v>98.67</v>
    <v>41</v>
    <v>1.3738999999999999</v>
    <v>1.1200000000000001</v>
    <v>1.7934000000000002E-2</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63.79</v>
    <v>Software &amp; IT Services</v>
    <v>Stock</v>
    <v>45117.987512036721</v>
    <v>237</v>
    <v>61.51</v>
    <v>11692531812</v>
    <v>TWILIO INC.</v>
    <v>TWILIO INC.</v>
    <v>61.95</v>
    <v>62.45</v>
    <v>63.57</v>
    <v>183931600</v>
    <v>TWLO</v>
    <v>TWILIO INC. (XNYS:TWLO)</v>
    <v>69</v>
    <v>3228882</v>
    <v>2008</v>
  </rv>
  <rv s="2">
    <v>238</v>
  </rv>
  <rv s="0">
    <v>https://www.bing.com/financeapi/forcetrigger?t=a1z6qh&amp;q=XNAS%3aOKTA&amp;form=skydnc</v>
    <v>Learn more on Bing</v>
  </rv>
  <rv s="10">
    <v>28</v>
    <v>OKTA, INC. (XNAS:OKTA)</v>
    <v>6</v>
    <v>29</v>
    <v>Finance</v>
    <v>9</v>
    <v>en-US</v>
    <v>a1z6qh</v>
    <v>268435456</v>
    <v>1</v>
    <v>Powered by Refinitiv</v>
    <v>110.94</v>
    <v>44.120399999999997</v>
    <v>1.018</v>
    <v>1.21</v>
    <v>1.7656999999999999E-2</v>
    <v>USD</v>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v>5683</v>
    <v>Nasdaq Stock Market</v>
    <v>XNAS</v>
    <v>XNAS</v>
    <v>100 1st St Ste 600, SAN FRANCISCO, CA, 94105-4687 US</v>
    <v>70.38</v>
    <v>Software &amp; IT Services</v>
    <v>Stock</v>
    <v>45117.999742777341</v>
    <v>240</v>
    <v>68.09</v>
    <v>11322993374</v>
    <v>OKTA, INC.</v>
    <v>OKTA, INC.</v>
    <v>68.27</v>
    <v>68.53</v>
    <v>69.739999999999995</v>
    <v>162360100</v>
    <v>OKTA</v>
    <v>OKTA, INC. (XNAS:OKTA)</v>
    <v>41</v>
    <v>3346252</v>
    <v>2010</v>
  </rv>
  <rv s="2">
    <v>241</v>
  </rv>
  <rv s="0">
    <v>https://www.bing.com/financeapi/forcetrigger?t=c2mtim&amp;q=XNAS%3aDUOL&amp;form=skydnc</v>
    <v>Learn more on Bing</v>
  </rv>
  <rv s="10">
    <v>28</v>
    <v>DUOLINGO, INC. (XNAS:DUOL)</v>
    <v>6</v>
    <v>29</v>
    <v>Finance</v>
    <v>9</v>
    <v>en-US</v>
    <v>c2mtim</v>
    <v>268435456</v>
    <v>1</v>
    <v>Powered by Refinitiv</v>
    <v>168.39500000000001</v>
    <v>64.73</v>
    <v>1.0349999999999999</v>
    <v>3.66</v>
    <v>2.7061000000000002E-2</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140.52000000000001</v>
    <v>Software &amp; IT Services</v>
    <v>Stock</v>
    <v>45117.945754976565</v>
    <v>243</v>
    <v>133.32</v>
    <v>5702629167</v>
    <v>DUOLINGO, INC.</v>
    <v>DUOLINGO, INC.</v>
    <v>134.33000000000001</v>
    <v>135.25</v>
    <v>138.91</v>
    <v>41052690</v>
    <v>DUOL</v>
    <v>DUOLINGO, INC. (XNAS:DUOL)</v>
    <v>409608</v>
    <v>570081</v>
    <v>2011</v>
  </rv>
  <rv s="2">
    <v>244</v>
  </rv>
  <rv s="0">
    <v>https://www.bing.com/financeapi/forcetrigger?t=bvlqa2&amp;q=XNYS%3aSNOW&amp;form=skydnc</v>
    <v>Learn more on Bing</v>
  </rv>
  <rv s="10">
    <v>28</v>
    <v>SNOWFLAKE INC. (XNYS:SNOW)</v>
    <v>6</v>
    <v>29</v>
    <v>Finance</v>
    <v>8</v>
    <v>en-US</v>
    <v>bvlqa2</v>
    <v>268435456</v>
    <v>1</v>
    <v>Powered by Refinitiv</v>
    <v>205.66</v>
    <v>119.27</v>
    <v>1.609</v>
    <v>-0.96</v>
    <v>-5.6270000000000001E-3</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170.48</v>
    <v>Software &amp; IT Services</v>
    <v>Stock</v>
    <v>45117.999852267967</v>
    <v>246</v>
    <v>162.6</v>
    <v>55291344030</v>
    <v>SNOWFLAKE INC.</v>
    <v>SNOWFLAKE INC.</v>
    <v>166.53</v>
    <v>170.61</v>
    <v>169.65</v>
    <v>325914200</v>
    <v>SNOW</v>
    <v>SNOWFLAKE INC. (XNYS:SNOW)</v>
    <v>2116</v>
    <v>6592610</v>
    <v>2012</v>
  </rv>
  <rv s="2">
    <v>247</v>
  </rv>
  <rv s="0">
    <v>https://www.bing.com/financeapi/forcetrigger?t=c3zqc7&amp;q=XNAS%3aBRZE&amp;form=skydnc</v>
    <v>Learn more on Bing</v>
  </rv>
  <rv s="10">
    <v>28</v>
    <v>Braze, Inc. (XNAS:BRZE)</v>
    <v>6</v>
    <v>29</v>
    <v>Finance</v>
    <v>9</v>
    <v>en-US</v>
    <v>c3zqc7</v>
    <v>268435456</v>
    <v>1</v>
    <v>Powered by Refinitiv</v>
    <v>50.97</v>
    <v>22.535</v>
    <v>2.1309999999999998</v>
    <v>0.96</v>
    <v>2.3011E-2</v>
    <v>USD</v>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v>1501</v>
    <v>Nasdaq Stock Market</v>
    <v>XNAS</v>
    <v>XNAS</v>
    <v>330 West 34Th Street, Floor 18, New York City, NEW YORK, NY, 10001 US</v>
    <v>42.8</v>
    <v>Software &amp; IT Services</v>
    <v>Stock</v>
    <v>45117.928867128903</v>
    <v>249</v>
    <v>40.83</v>
    <v>4165011026</v>
    <v>Braze, Inc.</v>
    <v>Braze, Inc.</v>
    <v>41.19</v>
    <v>41.72</v>
    <v>42.68</v>
    <v>97586950</v>
    <v>BRZE</v>
    <v>Braze, Inc. (XNAS:BRZE)</v>
    <v>558223</v>
    <v>1325137</v>
    <v>2011</v>
  </rv>
  <rv s="2">
    <v>250</v>
  </rv>
  <rv s="0">
    <v>https://www.bing.com/financeapi/forcetrigger?t=bkg1hw&amp;q=XNYS%3aESTC&amp;form=skydnc</v>
    <v>Learn more on Bing</v>
  </rv>
  <rv s="10">
    <v>28</v>
    <v>Elastic NV (XNYS:ESTC)</v>
    <v>6</v>
    <v>29</v>
    <v>Finance</v>
    <v>9</v>
    <v>en-US</v>
    <v>bkg1hw</v>
    <v>268435456</v>
    <v>1</v>
    <v>Powered by Refinitiv</v>
    <v>91.3</v>
    <v>46.18</v>
    <v>0.98460000000000003</v>
    <v>2.6</v>
    <v>4.0423000000000001E-2</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2886</v>
    <v>New York Stock Exchange</v>
    <v>XNYS</v>
    <v>XNYS</v>
    <v>Keizersgracht 281, AMSTERDAM, NOORD-HOLLAND, Amsterdam NL</v>
    <v>66.92</v>
    <v>Software &amp; IT Services</v>
    <v>Stock</v>
    <v>45117.997062846873</v>
    <v>252</v>
    <v>63.890300000000003</v>
    <v>6517398358</v>
    <v>Elastic NV</v>
    <v>Elastic NV</v>
    <v>64.099999999999994</v>
    <v>64.319999999999993</v>
    <v>66.92</v>
    <v>97390890</v>
    <v>ESTC</v>
    <v>Elastic NV (XNYS:ESTC)</v>
    <v>1124162</v>
    <v>1534331</v>
    <v>2012</v>
  </rv>
  <rv s="2">
    <v>253</v>
  </rv>
  <rv s="0">
    <v>http://commons.wikimedia.org/wiki/File:MongoDB_Logo.svg</v>
    <v>&lt;a rel="nofollow" class="external text" href="https://www.mongodb.com/legal/trademark-usage-guidelines"&gt;MongoDB, Inc.&lt;/a&gt;</v>
  </rv>
  <rv s="0">
    <v>http://en.wikipedia.org/wiki/MongoDB_Inc.</v>
    <v>Wikipedia</v>
  </rv>
  <rv s="4">
    <v>255</v>
    <v>256</v>
  </rv>
  <rv s="5">
    <v>14</v>
    <v>https://www.bing.com/th?id=AMMS_e1db2e3234bc1bb199e8aee07d2a0340&amp;qlt=95</v>
    <v>257</v>
    <v>0</v>
    <v>https://www.bing.com/images/search?form=xlimg&amp;q=10gen</v>
    <v>Image of MONGODB, INC.</v>
  </rv>
  <rv s="0">
    <v>https://www.bing.com/financeapi/forcetrigger?t=a1xf1h&amp;q=XNAS%3aMDB&amp;form=skydnc</v>
    <v>Learn more on Bing</v>
  </rv>
  <rv s="11">
    <v>30</v>
    <v>MONGODB, INC. (XNAS:MDB)</v>
    <v>12</v>
    <v>31</v>
    <v>Finance</v>
    <v>9</v>
    <v>en-US</v>
    <v>a1xf1h</v>
    <v>268435456</v>
    <v>1</v>
    <v>Powered by Refinitiv</v>
    <v>418.69990000000001</v>
    <v>135.15</v>
    <v>1.1373</v>
    <v>6</v>
    <v>1.5439000000000001E-2</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395.58</v>
    <v>258</v>
    <v>Software &amp; IT Services</v>
    <v>Stock</v>
    <v>45117.998883055472</v>
    <v>259</v>
    <v>376.49</v>
    <v>27852824175</v>
    <v>MONGODB, INC.</v>
    <v>MONGODB, INC.</v>
    <v>382.41</v>
    <v>388.62</v>
    <v>394.62</v>
    <v>70581380</v>
    <v>MDB</v>
    <v>MONGODB, INC. (XNAS:MDB)</v>
    <v>251</v>
    <v>2307956</v>
    <v>2007</v>
  </rv>
  <rv s="2">
    <v>260</v>
  </rv>
  <rv s="0">
    <v>https://www.bing.com/financeapi/forcetrigger?t=c11cur&amp;q=XNAS%3aGLBE&amp;form=skydnc</v>
    <v>Learn more on Bing</v>
  </rv>
  <rv s="12">
    <v>32</v>
    <v>GLOBAL-E ONLINE LTD (XNAS:GLBE)</v>
    <v>6</v>
    <v>33</v>
    <v>Finance</v>
    <v>9</v>
    <v>en-US</v>
    <v>c11cur</v>
    <v>268435456</v>
    <v>1</v>
    <v>Powered by Refinitiv</v>
    <v>44.189900000000002</v>
    <v>18.14</v>
    <v>1.1100000000000001</v>
    <v>2.6278000000000003E-2</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43.78</v>
    <v>Software &amp; IT Services</v>
    <v>Stock</v>
    <v>45117.999612997657</v>
    <v>262</v>
    <v>41.82</v>
    <v>7120393560</v>
    <v>GLOBAL-E ONLINE LTD</v>
    <v>GLOBAL-E ONLINE LTD</v>
    <v>42.08</v>
    <v>8554.902</v>
    <v>42.24</v>
    <v>43.35</v>
    <v>164253600</v>
    <v>GLBE</v>
    <v>GLOBAL-E ONLINE LTD (XNAS:GLBE)</v>
    <v>1022768</v>
    <v>1555017</v>
    <v>2013</v>
  </rv>
  <rv s="2">
    <v>263</v>
  </rv>
  <rv s="0">
    <v>https://www.bing.com/financeapi/forcetrigger?t=azbtyc&amp;q=XNAS%3aZS&amp;form=skydnc</v>
    <v>Learn more on Bing</v>
  </rv>
  <rv s="10">
    <v>28</v>
    <v>ZSCALER, INC. (XNAS:ZS)</v>
    <v>6</v>
    <v>29</v>
    <v>Finance</v>
    <v>9</v>
    <v>en-US</v>
    <v>azbtyc</v>
    <v>268435456</v>
    <v>1</v>
    <v>Powered by Refinitiv</v>
    <v>194.21</v>
    <v>84.93</v>
    <v>0.86129999999999995</v>
    <v>11.09</v>
    <v>7.7454999999999996E-2</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154.34</v>
    <v>Software &amp; IT Services</v>
    <v>Stock</v>
    <v>45117.998984941405</v>
    <v>265</v>
    <v>143.18</v>
    <v>22506635424</v>
    <v>ZSCALER, INC.</v>
    <v>ZSCALER, INC.</v>
    <v>143.27000000000001</v>
    <v>143.18</v>
    <v>154.27000000000001</v>
    <v>145891200</v>
    <v>ZS</v>
    <v>ZSCALER, INC. (XNAS:ZS)</v>
    <v>165</v>
    <v>2488975</v>
    <v>2007</v>
  </rv>
  <rv s="2">
    <v>266</v>
  </rv>
  <rv s="0">
    <v>https://www.bing.com/financeapi/forcetrigger?t=c2kadm&amp;q=XNYS%3aS&amp;form=skydnc</v>
    <v>Learn more on Bing</v>
  </rv>
  <rv s="3">
    <v>5</v>
    <v>SENTINELONE, INC. (XNYS:S)</v>
    <v>6</v>
    <v>7</v>
    <v>Finance</v>
    <v>9</v>
    <v>en-US</v>
    <v>c2kadm</v>
    <v>268435456</v>
    <v>1</v>
    <v>Powered by Refinitiv</v>
    <v>30</v>
    <v>12.43</v>
    <v>1.8620000000000001</v>
    <v>0.3</v>
    <v>2.0994000000000002E-2</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14.7</v>
    <v>Software &amp; IT Services</v>
    <v>Stock</v>
    <v>45117.992030034373</v>
    <v>268</v>
    <v>14.08</v>
    <v>4260675389</v>
    <v>SENTINELONE, INC.</v>
    <v>SENTINELONE, INC.</v>
    <v>14.14</v>
    <v>0</v>
    <v>14.29</v>
    <v>14.59</v>
    <v>292027100</v>
    <v>S</v>
    <v>SENTINELONE, INC. (XNYS:S)</v>
    <v>96</v>
    <v>12113017</v>
    <v>2013</v>
  </rv>
  <rv s="2">
    <v>269</v>
  </rv>
  <rv s="0">
    <v>https://www.bing.com/financeapi/forcetrigger?t=c4en1h&amp;q=XNAS%3aHCP&amp;form=skydnc</v>
    <v>Learn more on Bing</v>
  </rv>
  <rv s="10">
    <v>28</v>
    <v>HASHICORP, INC. (XNAS:HCP)</v>
    <v>6</v>
    <v>29</v>
    <v>Finance</v>
    <v>9</v>
    <v>en-US</v>
    <v>c4en1h</v>
    <v>268435456</v>
    <v>1</v>
    <v>Powered by Refinitiv</v>
    <v>44.34</v>
    <v>21.5</v>
    <v>2.6139999999999999</v>
    <v>0.88</v>
    <v>3.4549999999999997E-2</v>
    <v>USD</v>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v>2400</v>
    <v>Nasdaq Stock Market</v>
    <v>XNAS</v>
    <v>XNAS</v>
    <v>101 Second Street, Suite 200, SAN FRANCISCO, CA, 94105 US</v>
    <v>26.459900000000001</v>
    <v>Software &amp; IT Services</v>
    <v>Stock</v>
    <v>45117.982635902343</v>
    <v>271</v>
    <v>25.11</v>
    <v>5056140765</v>
    <v>HASHICORP, INC.</v>
    <v>HASHICORP, INC.</v>
    <v>25.3</v>
    <v>25.47</v>
    <v>26.35</v>
    <v>191883900</v>
    <v>HCP</v>
    <v>HASHICORP, INC. (XNAS:HCP)</v>
    <v>104</v>
    <v>3428348</v>
    <v>2013</v>
  </rv>
  <rv s="2">
    <v>272</v>
  </rv>
  <rv s="0">
    <v>https://www.bing.com/financeapi/forcetrigger?t=c4htgh&amp;q=XNYS%3aIOT&amp;form=skydnc</v>
    <v>Learn more on Bing</v>
  </rv>
  <rv s="3">
    <v>5</v>
    <v>SAMSARA INC. (XNYS:IOT)</v>
    <v>6</v>
    <v>7</v>
    <v>Finance</v>
    <v>9</v>
    <v>en-US</v>
    <v>c4htgh</v>
    <v>268435456</v>
    <v>1</v>
    <v>Powered by Refinitiv</v>
    <v>30.91</v>
    <v>8.42</v>
    <v>1.5609999999999999</v>
    <v>0.99</v>
    <v>3.7699999999999997E-2</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27.65</v>
    <v>Software &amp; IT Services</v>
    <v>Stock</v>
    <v>45117.999496782031</v>
    <v>274</v>
    <v>25.06</v>
    <v>14402480650</v>
    <v>SAMSARA INC.</v>
    <v>SAMSARA INC.</v>
    <v>25.95</v>
    <v>0</v>
    <v>26.26</v>
    <v>27.25</v>
    <v>528531400</v>
    <v>IOT</v>
    <v>SAMSARA INC. (XNYS:IOT)</v>
    <v>1791</v>
    <v>5298920</v>
    <v>2015</v>
  </rv>
  <rv s="2">
    <v>275</v>
  </rv>
  <rv s="0">
    <v>https://www.bing.com/financeapi/forcetrigger?t=c2i1cw&amp;q=XNAS%3aCFLT&amp;form=skydnc</v>
    <v>Learn more on Bing</v>
  </rv>
  <rv s="10">
    <v>28</v>
    <v>CONFLUENT, INC. (XNAS:CFLT)</v>
    <v>6</v>
    <v>29</v>
    <v>Finance</v>
    <v>9</v>
    <v>en-US</v>
    <v>c2i1cw</v>
    <v>268435456</v>
    <v>1</v>
    <v>Powered by Refinitiv</v>
    <v>37.51</v>
    <v>16.600000000000001</v>
    <v>2.5409999999999999</v>
    <v>1.25</v>
    <v>3.7004000000000002E-2</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35.06</v>
    <v>Software &amp; IT Services</v>
    <v>Stock</v>
    <v>45117.995422615626</v>
    <v>277</v>
    <v>32.86</v>
    <v>10373503960</v>
    <v>CONFLUENT, INC.</v>
    <v>CONFLUENT, INC.</v>
    <v>33.76</v>
    <v>33.78</v>
    <v>35.03</v>
    <v>296132000</v>
    <v>CFLT</v>
    <v>CONFLUENT, INC. (XNAS:CFLT)</v>
    <v>1</v>
    <v>4988268</v>
    <v>2014</v>
  </rv>
  <rv s="2">
    <v>278</v>
  </rv>
  <rv s="0">
    <v>https://www.bing.com/financeapi/forcetrigger?t=c3jojc&amp;q=XNAS%3aGTLB&amp;form=skydnc</v>
    <v>Learn more on Bing</v>
  </rv>
  <rv s="10">
    <v>28</v>
    <v>Gitlab Inc. (XNAS:GTLB)</v>
    <v>6</v>
    <v>29</v>
    <v>Finance</v>
    <v>9</v>
    <v>en-US</v>
    <v>c3jojc</v>
    <v>268435456</v>
    <v>1</v>
    <v>Powered by Refinitiv</v>
    <v>70.959999999999994</v>
    <v>26.24</v>
    <v>2.5779999999999998</v>
    <v>1.41</v>
    <v>2.8811E-2</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50.924999999999997</v>
    <v>Software &amp; IT Services</v>
    <v>Stock</v>
    <v>45117.99322920078</v>
    <v>280</v>
    <v>48.25</v>
    <v>7693480000</v>
    <v>Gitlab Inc.</v>
    <v>Gitlab Inc.</v>
    <v>48.57</v>
    <v>48.94</v>
    <v>50.35</v>
    <v>152800000</v>
    <v>GTLB</v>
    <v>Gitlab Inc. (XNAS:GTLB)</v>
    <v>19</v>
    <v>3818293</v>
    <v>2014</v>
  </rv>
  <rv s="2">
    <v>281</v>
  </rv>
  <rv s="0">
    <v>https://www.bing.com/financeapi/forcetrigger?t=c3jj2w&amp;q=XNAS%3aAMPL&amp;form=skydnc</v>
    <v>Learn more on Bing</v>
  </rv>
  <rv s="10">
    <v>28</v>
    <v>AMPLITUDE, INC. (XNAS:AMPL)</v>
    <v>6</v>
    <v>29</v>
    <v>Finance</v>
    <v>8</v>
    <v>en-US</v>
    <v>c3jj2w</v>
    <v>268435456</v>
    <v>1</v>
    <v>Powered by Refinitiv</v>
    <v>19.239999999999998</v>
    <v>8.5</v>
    <v>1.706</v>
    <v>0.32</v>
    <v>2.9602E-2</v>
    <v>USD</v>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v>737</v>
    <v>Nasdaq Stock Market</v>
    <v>XNAS</v>
    <v>XNAS</v>
    <v>201 Third Street, Suite 200, San Francisco, CA, 94103 US</v>
    <v>11.14</v>
    <v>Software &amp; IT Services</v>
    <v>Stock</v>
    <v>45117.886892603907</v>
    <v>283</v>
    <v>10.73</v>
    <v>1291584189</v>
    <v>AMPLITUDE, INC.</v>
    <v>AMPLITUDE, INC.</v>
    <v>10.73</v>
    <v>10.81</v>
    <v>11.13</v>
    <v>116045300</v>
    <v>AMPL</v>
    <v>AMPLITUDE, INC. (XNAS:AMPL)</v>
    <v>314508</v>
    <v>698366</v>
    <v>2011</v>
  </rv>
  <rv s="2">
    <v>284</v>
  </rv>
  <rv s="0">
    <v>https://www.bing.com/financeapi/forcetrigger?t=c3bw27&amp;q=XNYS%3aTOST&amp;form=skydnc</v>
    <v>Learn more on Bing</v>
  </rv>
  <rv s="9">
    <v>25</v>
    <v>TOAST, INC. (XNYS:TOST)</v>
    <v>6</v>
    <v>26</v>
    <v>Finance</v>
    <v>27</v>
    <v>en-US</v>
    <v>c3bw27</v>
    <v>268435456</v>
    <v>1</v>
    <v>Powered by Refinitiv</v>
    <v>26.035</v>
    <v>13.54</v>
    <v>1.9750000000000001</v>
    <v>0.33</v>
    <v>1.4673E-2</v>
    <v>USD</v>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v>4500</v>
    <v>New York Stock Exchange</v>
    <v>XNYS</v>
    <v>XNYS</v>
    <v>401 Park Drive, BOSTON, MA, 02215 US</v>
    <v>22.954999999999998</v>
    <v>Software &amp; IT Services</v>
    <v>Stock</v>
    <v>45117.997917383596</v>
    <v>286</v>
    <v>22.2</v>
    <v>12105633470</v>
    <v>TOAST, INC.</v>
    <v>TOAST, INC.</v>
    <v>22.48</v>
    <v>0</v>
    <v>22.49</v>
    <v>22.82</v>
    <v>23.09</v>
    <v>530483500</v>
    <v>TOST</v>
    <v>TOAST, INC. (XNYS:TOST)</v>
    <v>88</v>
    <v>6597320</v>
    <v>2011</v>
  </rv>
  <rv s="2">
    <v>287</v>
  </rv>
  <rv s="0">
    <v>https://www.bing.com/financeapi/forcetrigger?t=a1o3tc&amp;q=XNYS%3aAZO&amp;form=skydnc</v>
    <v>Learn more on Bing</v>
  </rv>
  <rv s="3">
    <v>5</v>
    <v>AUTOZONE, INC. (XNYS:AZO)</v>
    <v>6</v>
    <v>7</v>
    <v>Finance</v>
    <v>9</v>
    <v>en-US</v>
    <v>a1o3tc</v>
    <v>268435456</v>
    <v>1</v>
    <v>Powered by Refinitiv</v>
    <v>2750</v>
    <v>2050.21</v>
    <v>0.67779999999999996</v>
    <v>44.05</v>
    <v>1.7838E-2</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2537.83</v>
    <v>Specialty Retailers</v>
    <v>Stock</v>
    <v>45117.998801318747</v>
    <v>289</v>
    <v>2463.9349999999999</v>
    <v>45636119953</v>
    <v>AUTOZONE, INC.</v>
    <v>AUTOZONE, INC.</v>
    <v>2464.1999999999998</v>
    <v>19.888100000000001</v>
    <v>2469.5100000000002</v>
    <v>2513.56</v>
    <v>18155970</v>
    <v>AZO</v>
    <v>AUTOZONE, INC. (XNYS:AZO)</v>
    <v>172802</v>
    <v>218887</v>
    <v>1991</v>
  </rv>
  <rv s="2">
    <v>290</v>
  </rv>
  <rv s="0">
    <v>https://www.bing.com/financeapi/forcetrigger?t=a1zbvh&amp;q=XNAS%3aORLY&amp;form=skydnc</v>
    <v>Learn more on Bing</v>
  </rv>
  <rv s="3">
    <v>5</v>
    <v>O'Reilly Automotive, Inc. (XNAS:ORLY)</v>
    <v>6</v>
    <v>7</v>
    <v>Finance</v>
    <v>9</v>
    <v>en-US</v>
    <v>a1zbvh</v>
    <v>268435456</v>
    <v>1</v>
    <v>Powered by Refinitiv</v>
    <v>966.64</v>
    <v>647.54</v>
    <v>0.86890000000000001</v>
    <v>26.62</v>
    <v>2.8486999999999998E-2</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966.64</v>
    <v>Specialty Retailers</v>
    <v>Stock</v>
    <v>45117.979612383591</v>
    <v>292</v>
    <v>936.93</v>
    <v>58510140444</v>
    <v>O'Reilly Automotive, Inc.</v>
    <v>O'Reilly Automotive, Inc.</v>
    <v>936.93</v>
    <v>27.775700000000001</v>
    <v>934.47</v>
    <v>961.09</v>
    <v>60878940</v>
    <v>ORLY</v>
    <v>O'Reilly Automotive, Inc. (XNAS:ORLY)</v>
    <v>402206</v>
    <v>480135</v>
    <v>2010</v>
  </rv>
  <rv s="2">
    <v>293</v>
  </rv>
  <rv s="0">
    <v>https://www.bing.com/financeapi/forcetrigger?t=a24war&amp;q=XNAS%3aULTA&amp;form=skydnc</v>
    <v>Learn more on Bing</v>
  </rv>
  <rv s="3">
    <v>5</v>
    <v>ULTA BEAUTY, INC. (XNAS:ULTA)</v>
    <v>6</v>
    <v>7</v>
    <v>Finance</v>
    <v>9</v>
    <v>en-US</v>
    <v>a24war</v>
    <v>268435456</v>
    <v>1</v>
    <v>Powered by Refinitiv</v>
    <v>556.6</v>
    <v>360.58</v>
    <v>1.3447</v>
    <v>6.37</v>
    <v>1.3506000000000001E-2</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478.95499999999998</v>
    <v>Specialty Retailers</v>
    <v>Stock</v>
    <v>45117.993699015627</v>
    <v>295</v>
    <v>473.13</v>
    <v>23805160020</v>
    <v>ULTA BEAUTY, INC.</v>
    <v>ULTA BEAUTY, INC.</v>
    <v>473.43</v>
    <v>19.441500000000001</v>
    <v>471.63</v>
    <v>478</v>
    <v>49801590</v>
    <v>ULTA</v>
    <v>ULTA BEAUTY, INC. (XNAS:ULTA)</v>
    <v>571685</v>
    <v>963656</v>
    <v>2016</v>
  </rv>
  <rv s="2">
    <v>296</v>
  </rv>
  <rv s="0">
    <v>https://www.bing.com/financeapi/forcetrigger?t=a1xh8m&amp;q=XNAS%3aMELI&amp;form=skydnc</v>
    <v>Learn more on Bing</v>
  </rv>
  <rv s="9">
    <v>25</v>
    <v>MERCADOLIBRE, INC. (XNAS:MELI)</v>
    <v>6</v>
    <v>26</v>
    <v>Finance</v>
    <v>27</v>
    <v>en-US</v>
    <v>a1xh8m</v>
    <v>268435456</v>
    <v>1</v>
    <v>Powered by Refinitiv</v>
    <v>1365.6398999999999</v>
    <v>615.54</v>
    <v>1.5249999999999999</v>
    <v>-66.67</v>
    <v>-5.7782E-2</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1109.489</v>
    <v>Software &amp; IT Services</v>
    <v>Stock</v>
    <v>45117.999640370312</v>
    <v>298</v>
    <v>1063.02</v>
    <v>54583203211</v>
    <v>MERCADOLIBRE, INC.</v>
    <v>MERCADOLIBRE, INC.</v>
    <v>1108.04</v>
    <v>88.865600000000001</v>
    <v>1153.82</v>
    <v>1087.1500000000001</v>
    <v>1087.1500000000001</v>
    <v>50207610</v>
    <v>MELI</v>
    <v>MERCADOLIBRE, INC. (XNAS:MELI)</v>
    <v>94</v>
    <v>484304</v>
    <v>1999</v>
  </rv>
  <rv s="2">
    <v>299</v>
  </rv>
  <rv s="0">
    <v>https://www.bing.com/financeapi/forcetrigger?t=a1x6m7&amp;q=XNAS%3aLULU&amp;form=skydnc</v>
    <v>Learn more on Bing</v>
  </rv>
  <rv s="3">
    <v>5</v>
    <v>LULULEMON ATHLETICA INC. (XNAS:LULU)</v>
    <v>6</v>
    <v>7</v>
    <v>Finance</v>
    <v>9</v>
    <v>en-US</v>
    <v>a1x6m7</v>
    <v>268435456</v>
    <v>1</v>
    <v>Powered by Refinitiv</v>
    <v>389.06</v>
    <v>271.05</v>
    <v>1.4337</v>
    <v>5.78</v>
    <v>1.5890000000000001E-2</v>
    <v>USD</v>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v>34000</v>
    <v>Nasdaq Stock Market</v>
    <v>XNAS</v>
    <v>XNAS</v>
    <v>1818 Cornwall Ave, 400 - 1818 CORNWALL AVENUE, VANCOUVER, BC, V6J 1C7 CA</v>
    <v>372.875</v>
    <v>Textiles &amp; Apparel</v>
    <v>Stock</v>
    <v>45117.998117962503</v>
    <v>301</v>
    <v>364.29</v>
    <v>45062779240</v>
    <v>LULULEMON ATHLETICA INC.</v>
    <v>LULULEMON ATHLETICA INC.</v>
    <v>364.72</v>
    <v>49.432600000000001</v>
    <v>363.74</v>
    <v>369.52</v>
    <v>121949500</v>
    <v>LULU</v>
    <v>LULULEMON ATHLETICA INC. (XNAS:LULU)</v>
    <v>12</v>
    <v>1884339</v>
    <v>2005</v>
  </rv>
  <rv s="2">
    <v>302</v>
  </rv>
  <rv s="0">
    <v>https://www.bing.com/financeapi/forcetrigger?t=ae9wk2&amp;q=XPAR%3aRMS&amp;form=skydnc</v>
    <v>Learn more on Bing</v>
  </rv>
  <rv s="3">
    <v>5</v>
    <v>Hermes International SCA (XPAR:RMS)</v>
    <v>6</v>
    <v>17</v>
    <v>Finance</v>
    <v>18</v>
    <v>en-US</v>
    <v>ae9wk2</v>
    <v>268435456</v>
    <v>1</v>
    <v>Powered by Refinitiv</v>
    <v>2036</v>
    <v>1039</v>
    <v>0.74750000000000005</v>
    <v>37.799999999999997</v>
    <v>2.0143000000000001E-2</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19686</v>
    <v>Euronext Paris</v>
    <v>XPAR</v>
    <v>XPAR</v>
    <v>24 rue du Faubourg Saint Honore, PARIS, ILE-DE-FRANCE, 75008 FR</v>
    <v>1918.2</v>
    <v>Textiles &amp; Apparel</v>
    <v>Stock</v>
    <v>45118.423009259262</v>
    <v>304</v>
    <v>1896.4</v>
    <v>198111600000</v>
    <v>Hermes International SCA</v>
    <v>Hermes International SCA</v>
    <v>1899</v>
    <v>58.278799999999997</v>
    <v>1876.6</v>
    <v>1914.4</v>
    <v>105569400</v>
    <v>RMS</v>
    <v>Hermes International SCA (XPAR:RMS)</v>
    <v>9111</v>
    <v>55250</v>
    <v>1957</v>
  </rv>
  <rv s="2">
    <v>305</v>
  </rv>
  <rv s="0">
    <v>https://www.bing.com/financeapi/forcetrigger?t=c3hdmw&amp;q=XAMS%3aUMG&amp;form=skydnc</v>
    <v>Learn more on Bing</v>
  </rv>
  <rv s="3">
    <v>5</v>
    <v>Universal Music Group NV (XAMS:UMG)</v>
    <v>6</v>
    <v>17</v>
    <v>Finance</v>
    <v>18</v>
    <v>en-US</v>
    <v>c3hdmw</v>
    <v>268435456</v>
    <v>1</v>
    <v>Powered by Refinitiv</v>
    <v>24.13</v>
    <v>16.649999999999999</v>
    <v>0.96699999999999997</v>
    <v>-0.12</v>
    <v>-5.7860000000000003E-3</v>
    <v>EUR</v>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v>9500</v>
    <v>Euronext Amsterdam</v>
    <v>XAMS</v>
    <v>XAMS</v>
    <v>S-Gravelandseweg 80, HILVERSUM, NOORD-HOLLAND, 1217 EW NL</v>
    <v>20.83</v>
    <v>Media &amp; Publishing</v>
    <v>Stock</v>
    <v>45118.422986111109</v>
    <v>307</v>
    <v>20.51</v>
    <v>37762390000</v>
    <v>Universal Music Group NV</v>
    <v>Universal Music Group NV</v>
    <v>20.78</v>
    <v>48.076000000000001</v>
    <v>20.74</v>
    <v>20.62</v>
    <v>1820752000</v>
    <v>UMG</v>
    <v>Universal Music Group NV (XAMS:UMG)</v>
    <v>288046</v>
    <v>1619430</v>
    <v>1999</v>
  </rv>
  <rv s="2">
    <v>308</v>
  </rv>
  <rv s="0">
    <v>https://www.bing.com/financeapi/forcetrigger?t=a22k9c&amp;q=XNAS%3aSBUX&amp;form=skydnc</v>
    <v>Learn more on Bing</v>
  </rv>
  <rv s="3">
    <v>5</v>
    <v>STARBUCKS CORPORATION (XNAS:SBUX)</v>
    <v>6</v>
    <v>7</v>
    <v>Finance</v>
    <v>8</v>
    <v>en-US</v>
    <v>a22k9c</v>
    <v>268435456</v>
    <v>1</v>
    <v>Powered by Refinitiv</v>
    <v>115.48</v>
    <v>75.73</v>
    <v>0.93100000000000005</v>
    <v>3.08</v>
    <v>3.2066999999999998E-2</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99.53</v>
    <v>Hotels &amp; Entertainment Services</v>
    <v>Stock</v>
    <v>45117.999664050782</v>
    <v>310</v>
    <v>96.23</v>
    <v>113642632000</v>
    <v>STARBUCKS CORPORATION</v>
    <v>STARBUCKS CORPORATION</v>
    <v>96.3</v>
    <v>32.133099999999999</v>
    <v>96.05</v>
    <v>99.13</v>
    <v>1146400000</v>
    <v>SBUX</v>
    <v>STARBUCKS CORPORATION (XNAS:SBUX)</v>
    <v>5256</v>
    <v>7032450</v>
    <v>1985</v>
  </rv>
  <rv s="2">
    <v>311</v>
  </rv>
  <rv s="0">
    <v>https://www.bing.com/financeapi/forcetrigger?t=a1uwu2&amp;q=XNYS%3aHSY&amp;form=skydnc</v>
    <v>Learn more on Bing</v>
  </rv>
  <rv s="3">
    <v>5</v>
    <v>THE HERSHEY COMPANY (XNYS:HSY)</v>
    <v>6</v>
    <v>7</v>
    <v>Finance</v>
    <v>9</v>
    <v>en-US</v>
    <v>a1uwu2</v>
    <v>268435456</v>
    <v>1</v>
    <v>Powered by Refinitiv</v>
    <v>276.88049999999998</v>
    <v>211.49</v>
    <v>0.29389999999999999</v>
    <v>-1.07</v>
    <v>-4.4039999999999999E-3</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P O BOX 810-EXTERNAL RPTG &amp; COMPLIANCE, 100 CRYSTAL A DRIVE, HERSHEY, PA, 17033-0810 US</v>
    <v>243.89</v>
    <v>Food &amp; Tobacco</v>
    <v>Stock</v>
    <v>45117.999672221878</v>
    <v>313</v>
    <v>241.2</v>
    <v>49446113708</v>
    <v>THE HERSHEY COMPANY</v>
    <v>THE HERSHEY COMPANY</v>
    <v>241.85</v>
    <v>29.354500000000002</v>
    <v>242.98</v>
    <v>241.91</v>
    <v>204398800</v>
    <v>HSY</v>
    <v>THE HERSHEY COMPANY (XNYS:HSY)</v>
    <v>3</v>
    <v>1171822</v>
    <v>1927</v>
  </rv>
  <rv s="2">
    <v>314</v>
  </rv>
  <rv s="0">
    <v>https://www.bing.com/financeapi/forcetrigger?t=a1q6k2&amp;q=XNAS%3aCOST&amp;form=skydnc</v>
    <v>Learn more on Bing</v>
  </rv>
  <rv s="3">
    <v>5</v>
    <v>COSTCO WHOLESALE CORPORATION (XNAS:COST)</v>
    <v>6</v>
    <v>7</v>
    <v>Finance</v>
    <v>9</v>
    <v>en-US</v>
    <v>a1q6k2</v>
    <v>268435456</v>
    <v>1</v>
    <v>Powered by Refinitiv</v>
    <v>564.75</v>
    <v>447.9</v>
    <v>0.79220000000000002</v>
    <v>1.96</v>
    <v>3.7330000000000002E-3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531.15</v>
    <v>Diversified Retail</v>
    <v>Stock</v>
    <v>45117.99465122656</v>
    <v>316</v>
    <v>525.05999999999995</v>
    <v>233543690985</v>
    <v>COSTCO WHOLESALE CORPORATION</v>
    <v>COSTCO WHOLESALE CORPORATION</v>
    <v>525.05999999999995</v>
    <v>39.044499999999999</v>
    <v>525.04999999999995</v>
    <v>527.01</v>
    <v>443148500</v>
    <v>COST</v>
    <v>COSTCO WHOLESALE CORPORATION (XNAS:COST)</v>
    <v>27</v>
    <v>1693012</v>
    <v>1987</v>
  </rv>
  <rv s="2">
    <v>317</v>
  </rv>
  <rv s="0">
    <v>https://www.bing.com/financeapi/forcetrigger?t=a1qclh&amp;q=XNAS%3aCROX&amp;form=skydnc</v>
    <v>Learn more on Bing</v>
  </rv>
  <rv s="3">
    <v>5</v>
    <v>CROCS, INC. (XNAS:CROX)</v>
    <v>6</v>
    <v>7</v>
    <v>Finance</v>
    <v>8</v>
    <v>en-US</v>
    <v>a1qclh</v>
    <v>268435456</v>
    <v>1</v>
    <v>Powered by Refinitiv</v>
    <v>151.32</v>
    <v>51.63</v>
    <v>1.9073</v>
    <v>4.9400000000000004</v>
    <v>4.3937999999999998E-2</v>
    <v>USD</v>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v>6680</v>
    <v>Nasdaq Stock Market</v>
    <v>XNAS</v>
    <v>XNAS</v>
    <v>13601 Via Varra, BROOMFIELD, CO, 80020 US</v>
    <v>117.74</v>
    <v>Textiles &amp; Apparel</v>
    <v>Stock</v>
    <v>45117.992812557815</v>
    <v>319</v>
    <v>112.45</v>
    <v>7279930587</v>
    <v>CROCS, INC.</v>
    <v>CROCS, INC.</v>
    <v>112.76</v>
    <v>11.8764</v>
    <v>112.43</v>
    <v>117.37</v>
    <v>62025480</v>
    <v>CROX</v>
    <v>CROCS, INC. (XNAS:CROX)</v>
    <v>316</v>
    <v>1827641</v>
    <v>2005</v>
  </rv>
  <rv s="2">
    <v>320</v>
  </rv>
  <rv s="0">
    <v>https://www.bing.com/financeapi/forcetrigger?t=a249r7&amp;q=XNYS%3aTJX&amp;form=skydnc</v>
    <v>Learn more on Bing</v>
  </rv>
  <rv s="3">
    <v>5</v>
    <v>THE TJX COMPANIES, INC. (XNYS:TJX)</v>
    <v>6</v>
    <v>7</v>
    <v>Finance</v>
    <v>9</v>
    <v>en-US</v>
    <v>a249r7</v>
    <v>268435456</v>
    <v>1</v>
    <v>Powered by Refinitiv</v>
    <v>85.224999999999994</v>
    <v>57.76</v>
    <v>0.92610000000000003</v>
    <v>0.87</v>
    <v>1.052E-2</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83.66</v>
    <v>Diversified Retail</v>
    <v>Stock</v>
    <v>45117.958333367969</v>
    <v>322</v>
    <v>82.25</v>
    <v>95042020000</v>
    <v>THE TJX COMPANIES, INC.</v>
    <v>THE TJX COMPANIES, INC.</v>
    <v>82.25</v>
    <v>25.760300000000001</v>
    <v>82.7</v>
    <v>83.57</v>
    <v>1149239000</v>
    <v>TJX</v>
    <v>THE TJX COMPANIES, INC. (XNYS:TJX)</v>
    <v>3807036</v>
    <v>4823289</v>
    <v>1962</v>
  </rv>
  <rv s="2">
    <v>323</v>
  </rv>
  <rv s="0">
    <v>http://en.wikipedia.org/wiki/McDonald's</v>
    <v>Wikipedia</v>
  </rv>
  <rv s="4">
    <v>33</v>
    <v>325</v>
  </rv>
  <rv s="5">
    <v>14</v>
    <v>https://www.bing.com/th?id=AMMS_7d8255243964a8970376f8dd41121106&amp;qlt=95</v>
    <v>326</v>
    <v>0</v>
    <v>https://www.bing.com/images/search?form=xlimg&amp;q=mcdonald%27s</v>
    <v>Image of MCDONALD'S CORPORATION</v>
  </rv>
  <rv s="0">
    <v>https://www.bing.com/financeapi/forcetrigger?t=a1xdec&amp;q=XNYS%3aMCD&amp;form=skydnc</v>
    <v>Learn more on Bing</v>
  </rv>
  <rv s="6">
    <v>10</v>
    <v>MCDONALD'S CORPORATION (XNYS:MCD)</v>
    <v>12</v>
    <v>13</v>
    <v>Finance</v>
    <v>9</v>
    <v>en-US</v>
    <v>a1xdec</v>
    <v>268435456</v>
    <v>1</v>
    <v>Powered by Refinitiv</v>
    <v>299.10000000000002</v>
    <v>230.58</v>
    <v>0.64580000000000004</v>
    <v>2.39</v>
    <v>8.182E-3</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295.62</v>
    <v>327</v>
    <v>Hotels &amp; Entertainment Services</v>
    <v>Stock</v>
    <v>45117.999486330467</v>
    <v>328</v>
    <v>292.33</v>
    <v>215005352611</v>
    <v>MCDONALD'S CORPORATION</v>
    <v>MCDONALD'S CORPORATION</v>
    <v>292.39999999999998</v>
    <v>31.609100000000002</v>
    <v>292.10000000000002</v>
    <v>294.49</v>
    <v>730093900</v>
    <v>MCD</v>
    <v>MCDONALD'S CORPORATION (XNYS:MCD)</v>
    <v>206</v>
    <v>2491841</v>
    <v>1964</v>
  </rv>
  <rv s="2">
    <v>329</v>
  </rv>
  <rv s="0">
    <v>https://www.bing.com/financeapi/forcetrigger?t=a1ruc7&amp;q=XNYS%3aEL&amp;form=skydnc</v>
    <v>Learn more on Bing</v>
  </rv>
  <rv s="3">
    <v>5</v>
    <v>THE ESTEE LAUDER COMPANIES INC. (XNYS:EL)</v>
    <v>6</v>
    <v>7</v>
    <v>Finance</v>
    <v>9</v>
    <v>en-US</v>
    <v>a1ruc7</v>
    <v>268435456</v>
    <v>1</v>
    <v>Powered by Refinitiv</v>
    <v>284.45</v>
    <v>175.05</v>
    <v>1.0367999999999999</v>
    <v>0.74</v>
    <v>3.8449999999999999E-3</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197.40600000000001</v>
    <v>Personal &amp; Household Products &amp; Services</v>
    <v>Stock</v>
    <v>45117.999413147656</v>
    <v>331</v>
    <v>191.8</v>
    <v>69052191600</v>
    <v>THE ESTEE LAUDER COMPANIES INC.</v>
    <v>THE ESTEE LAUDER COMPANIES INC.</v>
    <v>191.93</v>
    <v>64.001300000000001</v>
    <v>192.46</v>
    <v>193.2</v>
    <v>357413000</v>
    <v>EL</v>
    <v>THE ESTEE LAUDER COMPANIES INC. (XNYS:EL)</v>
    <v>29</v>
    <v>2303645</v>
    <v>1976</v>
  </rv>
  <rv s="2">
    <v>332</v>
  </rv>
  <rv s="0">
    <v>https://www.bing.com/financeapi/forcetrigger?t=a1yjxm&amp;q=XNYS%3aNKE&amp;form=skydnc</v>
    <v>Learn more on Bing</v>
  </rv>
  <rv s="3">
    <v>5</v>
    <v>NIKE, INC. (XNYS:NKE)</v>
    <v>6</v>
    <v>7</v>
    <v>Finance</v>
    <v>8</v>
    <v>en-US</v>
    <v>a1yjxm</v>
    <v>268435456</v>
    <v>1</v>
    <v>Powered by Refinitiv</v>
    <v>131.31</v>
    <v>82.22</v>
    <v>1.1249</v>
    <v>1.32</v>
    <v>1.2636000000000001E-2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106.31</v>
    <v>Textiles &amp; Apparel</v>
    <v>Stock</v>
    <v>45117.999659154688</v>
    <v>334</v>
    <v>104.25</v>
    <v>162582696420</v>
    <v>NIKE, INC.</v>
    <v>NIKE, INC.</v>
    <v>104.48</v>
    <v>32.735199999999999</v>
    <v>104.46</v>
    <v>105.78</v>
    <v>1536989000</v>
    <v>NKE</v>
    <v>NIKE, INC. (XNYS:NKE)</v>
    <v>1550</v>
    <v>10008226</v>
    <v>1969</v>
  </rv>
  <rv s="2">
    <v>335</v>
  </rv>
  <rv s="0">
    <v>https://www.bing.com/financeapi/forcetrigger?t=ae96u2&amp;q=XPAR%3aMC&amp;form=skydnc</v>
    <v>Learn more on Bing</v>
  </rv>
  <rv s="3">
    <v>5</v>
    <v>LVMH Moet Hennessy Louis Vuitton SE (XPAR:MC)</v>
    <v>6</v>
    <v>17</v>
    <v>Finance</v>
    <v>18</v>
    <v>en-US</v>
    <v>ae96u2</v>
    <v>268435456</v>
    <v>1</v>
    <v>Powered by Refinitiv</v>
    <v>904.6</v>
    <v>585.29999999999995</v>
    <v>1.0178</v>
    <v>15.1</v>
    <v>1.8172999999999998E-2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847</v>
    <v>Textiles &amp; Apparel</v>
    <v>Stock</v>
    <v>45118.422974537039</v>
    <v>337</v>
    <v>837</v>
    <v>417152000000</v>
    <v>LVMH Moet Hennessy Louis Vuitton SE</v>
    <v>LVMH Moet Hennessy Louis Vuitton SE</v>
    <v>840</v>
    <v>29.620699999999999</v>
    <v>830.9</v>
    <v>846</v>
    <v>502048400</v>
    <v>MC</v>
    <v>LVMH Moet Hennessy Louis Vuitton SE (XPAR:MC)</v>
    <v>56285</v>
    <v>281850</v>
    <v>1971</v>
  </rv>
  <rv s="2">
    <v>338</v>
  </rv>
  <rv s="0">
    <v>https://www.bing.com/financeapi/forcetrigger?t=ajg81h&amp;q=XMIL%3aRACE&amp;form=skydnc</v>
    <v>Learn more on Bing</v>
  </rv>
  <rv s="3">
    <v>5</v>
    <v>Ferrari NV (XMIL:RACE)</v>
    <v>6</v>
    <v>17</v>
    <v>Finance</v>
    <v>34</v>
    <v>en-US</v>
    <v>ajg81h</v>
    <v>268435456</v>
    <v>1</v>
    <v>Powered by Refinitiv</v>
    <v>300</v>
    <v>183</v>
    <v>0.61150000000000004</v>
    <v>0.1</v>
    <v>3.4539999999999999E-4</v>
    <v>EUR</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4961</v>
    <v>Borsa Italiana</v>
    <v>XMIL</v>
    <v>XMIL</v>
    <v>Via Abetone Inferiore No. 4, MARANELLO, MODENA, 41053 IT</v>
    <v>291.60000000000002</v>
    <v>Automobiles &amp; Auto Parts</v>
    <v>Stock</v>
    <v>45118.422962962963</v>
    <v>340</v>
    <v>288.10000000000002</v>
    <v>56140850000</v>
    <v>Ferrari NV</v>
    <v>Ferrari NV</v>
    <v>291</v>
    <v>53.278599999999997</v>
    <v>289.5</v>
    <v>289.60000000000002</v>
    <v>193923500</v>
    <v>RACE</v>
    <v>Ferrari NV (XMIL:RACE)</v>
    <v>51869</v>
    <v>301350</v>
    <v>2015</v>
  </rv>
  <rv s="2">
    <v>341</v>
  </rv>
  <rv s="0">
    <v>https://www.bing.com/financeapi/forcetrigger?t=ae9qim&amp;q=XPAR%3aOR&amp;form=skydnc</v>
    <v>Learn more on Bing</v>
  </rv>
  <rv s="3">
    <v>5</v>
    <v>L'Oreal SA (XPAR:OR)</v>
    <v>6</v>
    <v>17</v>
    <v>Finance</v>
    <v>18</v>
    <v>en-US</v>
    <v>ae9qim</v>
    <v>268435456</v>
    <v>1</v>
    <v>Powered by Refinitiv</v>
    <v>442.6</v>
    <v>300.7</v>
    <v>0.67789999999999995</v>
    <v>4.8499999999999996</v>
    <v>1.1947000000000001E-2</v>
    <v>EUR</v>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v>87369</v>
    <v>Euronext Paris</v>
    <v>XPAR</v>
    <v>XPAR</v>
    <v>41 rue Martre, Clichy Cedex, CLICHY, ILE-DE-FRANCE, 92117 FR</v>
    <v>412.6</v>
    <v>Personal &amp; Household Products &amp; Services</v>
    <v>Stock</v>
    <v>45118.422962962963</v>
    <v>343</v>
    <v>407.25</v>
    <v>217574200000</v>
    <v>L'Oreal SA</v>
    <v>L'Oreal SA</v>
    <v>408.35</v>
    <v>38.121299999999998</v>
    <v>405.95</v>
    <v>410.8</v>
    <v>535963100</v>
    <v>OR</v>
    <v>L'Oreal SA (XPAR:OR)</v>
    <v>44671</v>
    <v>297590</v>
    <v>1963</v>
  </rv>
  <rv s="2">
    <v>344</v>
  </rv>
  <rv s="0">
    <v>https://www.bing.com/financeapi/forcetrigger?t=a1zsjc&amp;q=XNYS%3aPG&amp;form=skydnc</v>
    <v>Learn more on Bing</v>
  </rv>
  <rv s="9">
    <v>25</v>
    <v>THE PROCTER &amp; GAMBLE COMPANY (XNYS:PG)</v>
    <v>6</v>
    <v>26</v>
    <v>Finance</v>
    <v>27</v>
    <v>en-US</v>
    <v>a1zsjc</v>
    <v>268435456</v>
    <v>1</v>
    <v>Powered by Refinitiv</v>
    <v>158.11000000000001</v>
    <v>122.18</v>
    <v>0.4108</v>
    <v>0.06</v>
    <v>4.0320000000000004E-4</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150.32</v>
    <v>Personal &amp; Household Products &amp; Services</v>
    <v>Stock</v>
    <v>45117.997168332811</v>
    <v>346</v>
    <v>148.74</v>
    <v>350858405340</v>
    <v>THE PROCTER &amp; GAMBLE COMPANY</v>
    <v>THE PROCTER &amp; GAMBLE COMPANY</v>
    <v>148.94</v>
    <v>25.9268</v>
    <v>148.80000000000001</v>
    <v>148.86000000000001</v>
    <v>149.16</v>
    <v>2356969000</v>
    <v>PG</v>
    <v>THE PROCTER &amp; GAMBLE COMPANY (XNYS:PG)</v>
    <v>1021</v>
    <v>6514838</v>
    <v>1905</v>
  </rv>
  <rv s="2">
    <v>347</v>
  </rv>
  <rv s="0">
    <v>https://www.bing.com/financeapi/forcetrigger?t=a1xth7&amp;q=XNAS%3aMNST&amp;form=skydnc</v>
    <v>Learn more on Bing</v>
  </rv>
  <rv s="3">
    <v>5</v>
    <v>MONSTER BEVERAGE CORPORATION (XNAS:MNST)</v>
    <v>6</v>
    <v>7</v>
    <v>Finance</v>
    <v>9</v>
    <v>en-US</v>
    <v>a1xth7</v>
    <v>268435456</v>
    <v>1</v>
    <v>Powered by Refinitiv</v>
    <v>60.465000000000003</v>
    <v>42.805</v>
    <v>0.83789999999999998</v>
    <v>0.51</v>
    <v>9.127999999999999E-3</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57.01</v>
    <v>Beverages</v>
    <v>Stock</v>
    <v>45117.975520126565</v>
    <v>349</v>
    <v>56.07</v>
    <v>59013622560</v>
    <v>MONSTER BEVERAGE CORPORATION</v>
    <v>MONSTER BEVERAGE CORPORATION</v>
    <v>56.15</v>
    <v>37.5047</v>
    <v>55.87</v>
    <v>56.38</v>
    <v>1046712000</v>
    <v>MNST</v>
    <v>MONSTER BEVERAGE CORPORATION (XNAS:MNST)</v>
    <v>203</v>
    <v>4156663</v>
    <v>2014</v>
  </rv>
  <rv s="2">
    <v>350</v>
  </rv>
  <rv s="0">
    <v>https://www.bing.com/financeapi/forcetrigger?t=ae92im&amp;q=XPAR%3aKER&amp;form=skydnc</v>
    <v>Learn more on Bing</v>
  </rv>
  <rv s="3">
    <v>5</v>
    <v>Kering SA (XPAR:KER)</v>
    <v>6</v>
    <v>17</v>
    <v>Finance</v>
    <v>18</v>
    <v>en-US</v>
    <v>ae92im</v>
    <v>268435456</v>
    <v>1</v>
    <v>Powered by Refinitiv</v>
    <v>603.6</v>
    <v>427.55</v>
    <v>1.0629</v>
    <v>5.9</v>
    <v>1.2272E-2</v>
    <v>EUR</v>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v>47227</v>
    <v>Euronext Paris</v>
    <v>XPAR</v>
    <v>XPAR</v>
    <v>40 rue de Sevres, PARIS, ILE-DE-FRANCE, 75007 FR</v>
    <v>487</v>
    <v>Specialty Retailers</v>
    <v>Stock</v>
    <v>45118.423004536722</v>
    <v>352</v>
    <v>483.1</v>
    <v>59647030000</v>
    <v>Kering SA</v>
    <v>Kering SA</v>
    <v>486.25</v>
    <v>16.3935</v>
    <v>480.75</v>
    <v>486.65</v>
    <v>124070800</v>
    <v>KER</v>
    <v>Kering SA (XPAR:KER)</v>
    <v>14651</v>
    <v>188220</v>
    <v>1955</v>
  </rv>
  <rv s="2">
    <v>353</v>
  </rv>
  <rv s="0">
    <v>https://www.bing.com/financeapi/forcetrigger?t=a24fmw&amp;q=XNYS%3aTPR&amp;form=skydnc</v>
    <v>Learn more on Bing</v>
  </rv>
  <rv s="3">
    <v>5</v>
    <v>TAPESTRY, INC. (XNYS:TPR)</v>
    <v>6</v>
    <v>7</v>
    <v>Finance</v>
    <v>9</v>
    <v>en-US</v>
    <v>a24fmw</v>
    <v>268435456</v>
    <v>1</v>
    <v>Powered by Refinitiv</v>
    <v>47.48</v>
    <v>27.53</v>
    <v>1.4832000000000001</v>
    <v>0.81</v>
    <v>1.9018999999999998E-2</v>
    <v>USD</v>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v>12600</v>
    <v>New York Stock Exchange</v>
    <v>XNYS</v>
    <v>XNYS</v>
    <v>10 Hudson Yards, NEW YORK, NY, 10001 US</v>
    <v>43.8</v>
    <v>Specialty Retailers</v>
    <v>Stock</v>
    <v>45117.980011388281</v>
    <v>355</v>
    <v>42.625</v>
    <v>10060024520</v>
    <v>TAPESTRY, INC.</v>
    <v>TAPESTRY, INC.</v>
    <v>42.64</v>
    <v>11.815</v>
    <v>42.59</v>
    <v>43.4</v>
    <v>231797800</v>
    <v>TPR</v>
    <v>TAPESTRY, INC. (XNYS:TPR)</v>
    <v>2533545</v>
    <v>2483810</v>
    <v>2000</v>
  </rv>
  <rv s="2">
    <v>356</v>
  </rv>
  <rv s="0">
    <v>https://www.bing.com/financeapi/forcetrigger?t=axyhnm&amp;q=XNAS%3aPEP&amp;form=skydnc</v>
    <v>Learn more on Bing</v>
  </rv>
  <rv s="9">
    <v>25</v>
    <v>PEPSICO, INC. (XNAS:PEP)</v>
    <v>6</v>
    <v>26</v>
    <v>Finance</v>
    <v>27</v>
    <v>en-US</v>
    <v>axyhnm</v>
    <v>268435456</v>
    <v>1</v>
    <v>Powered by Refinitiv</v>
    <v>196.88</v>
    <v>160.97999999999999</v>
    <v>0.53900000000000003</v>
    <v>1.22</v>
    <v>6.6639999999999998E-3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185.91</v>
    <v>Beverages</v>
    <v>Stock</v>
    <v>45117.999496608594</v>
    <v>358</v>
    <v>183.77500000000001</v>
    <v>253908819900</v>
    <v>PEPSICO, INC.</v>
    <v>PEPSICO, INC.</v>
    <v>184.07</v>
    <v>38.247399999999999</v>
    <v>183.08</v>
    <v>184.3</v>
    <v>184.4</v>
    <v>1377693000</v>
    <v>PEP</v>
    <v>PEPSICO, INC. (XNAS:PEP)</v>
    <v>157</v>
    <v>4820575</v>
    <v>1986</v>
  </rv>
  <rv s="2">
    <v>359</v>
  </rv>
  <rv s="0">
    <v>https://www.bing.com/financeapi/forcetrigger?t=ajfy27&amp;q=XMIL%3aMONC&amp;form=skydnc</v>
    <v>Learn more on Bing</v>
  </rv>
  <rv s="3">
    <v>5</v>
    <v>Moncler SpA (XMIL:MONC)</v>
    <v>6</v>
    <v>17</v>
    <v>Finance</v>
    <v>34</v>
    <v>en-US</v>
    <v>ajfy27</v>
    <v>268435456</v>
    <v>1</v>
    <v>Powered by Refinitiv</v>
    <v>69.14</v>
    <v>38.47</v>
    <v>0.77539999999999998</v>
    <v>1.44</v>
    <v>2.2980999999999998E-2</v>
    <v>EUR</v>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v>6310</v>
    <v>Borsa Italiana</v>
    <v>XMIL</v>
    <v>XMIL</v>
    <v>Via Venezia, 1, TREBASELEGHE, PADOVA, 35010 IT</v>
    <v>64.2</v>
    <v>Textiles &amp; Apparel</v>
    <v>Stock</v>
    <v>45118.422951388886</v>
    <v>361</v>
    <v>63.28</v>
    <v>17208170000</v>
    <v>Moncler SpA</v>
    <v>Moncler SpA</v>
    <v>63.46</v>
    <v>27.774799999999999</v>
    <v>62.66</v>
    <v>64.099999999999994</v>
    <v>274627700</v>
    <v>MONC</v>
    <v>Moncler SpA (XMIL:MONC)</v>
    <v>198022</v>
    <v>614510</v>
    <v>2004</v>
  </rv>
  <rv s="2">
    <v>362</v>
  </rv>
  <rv s="0">
    <v>https://www.bing.com/financeapi/forcetrigger?t=a1pxbh&amp;q=XNYS%3aCMG&amp;form=skydnc</v>
    <v>Learn more on Bing</v>
  </rv>
  <rv s="3">
    <v>5</v>
    <v>CHIPOTLE MEXICAN GRILL, INC. (XNYS:CMG)</v>
    <v>6</v>
    <v>7</v>
    <v>Finance</v>
    <v>9</v>
    <v>en-US</v>
    <v>a1pxbh</v>
    <v>268435456</v>
    <v>1</v>
    <v>Powered by Refinitiv</v>
    <v>2147.52</v>
    <v>1233.6099999999999</v>
    <v>1.3277000000000001</v>
    <v>15.63</v>
    <v>7.5239999999999994E-3</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2098.7950000000001</v>
    <v>Hotels &amp; Entertainment Services</v>
    <v>Stock</v>
    <v>45117.958333344533</v>
    <v>364</v>
    <v>2074.87</v>
    <v>57748018205</v>
    <v>CHIPOTLE MEXICAN GRILL, INC.</v>
    <v>CHIPOTLE MEXICAN GRILL, INC.</v>
    <v>2074.87</v>
    <v>56.622999999999998</v>
    <v>2077.46</v>
    <v>2093.09</v>
    <v>27589840</v>
    <v>CMG</v>
    <v>CHIPOTLE MEXICAN GRILL, INC. (XNYS:CMG)</v>
    <v>3</v>
    <v>244400</v>
    <v>1998</v>
  </rv>
  <rv s="2">
    <v>365</v>
  </rv>
  <rv s="0">
    <v>https://www.bing.com/financeapi/forcetrigger?t=a24p4c&amp;q=XNAS%3aTXRH&amp;form=skydnc</v>
    <v>Learn more on Bing</v>
  </rv>
  <rv s="3">
    <v>5</v>
    <v>TEXAS ROADHOUSE, INC. (XNAS:TXRH)</v>
    <v>6</v>
    <v>7</v>
    <v>Finance</v>
    <v>9</v>
    <v>en-US</v>
    <v>a24p4c</v>
    <v>268435456</v>
    <v>1</v>
    <v>Powered by Refinitiv</v>
    <v>116.72</v>
    <v>76.38</v>
    <v>0.97619999999999996</v>
    <v>2.2200000000000002</v>
    <v>2.0057999999999999E-2</v>
    <v>USD</v>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v>82000</v>
    <v>Nasdaq Stock Market</v>
    <v>XNAS</v>
    <v>XNAS</v>
    <v>6040 Dutchmans Ln, LOUISVILLE, KY, 40205 US</v>
    <v>113.42</v>
    <v>Hotels &amp; Entertainment Services</v>
    <v>Stock</v>
    <v>45117.948484293753</v>
    <v>367</v>
    <v>110.62009999999999</v>
    <v>7564334999</v>
    <v>TEXAS ROADHOUSE, INC.</v>
    <v>TEXAS ROADHOUSE, INC.</v>
    <v>110.78</v>
    <v>27.083200000000001</v>
    <v>110.68</v>
    <v>112.9</v>
    <v>67000310</v>
    <v>TXRH</v>
    <v>TEXAS ROADHOUSE, INC. (XNAS:TXRH)</v>
    <v>908158</v>
    <v>1263915</v>
    <v>2004</v>
  </rv>
  <rv s="2">
    <v>368</v>
  </rv>
  <rv s="0">
    <v>https://www.bing.com/financeapi/forcetrigger?t=af56kr&amp;q=XFRA%3aBB2&amp;form=skydnc</v>
    <v>Learn more on Bing</v>
  </rv>
  <rv s="3">
    <v>5</v>
    <v>BURBERRY GROUP PLC (XFRA:BB2)</v>
    <v>6</v>
    <v>35</v>
    <v>Finance</v>
    <v>18</v>
    <v>en-US</v>
    <v>af56kr</v>
    <v>268435456</v>
    <v>1</v>
    <v>Powered by Refinitiv</v>
    <v>30.6</v>
    <v>11.005000000000001</v>
    <v>1.6942999999999999</v>
    <v>-0.05</v>
    <v>-2.0830000000000002E-3</v>
    <v>EUR</v>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v>9201</v>
    <v>Deutsche Boerse AG</v>
    <v>XFRA</v>
    <v>XFRA</v>
    <v>Horseferry House, Horseferry Road, Westminster, LONDON, UNITED KINGDOM-NA, SW1P 2AW GB</v>
    <v>23.95</v>
    <v>Specialty Retailers</v>
    <v>Stock</v>
    <v>45118.386805555558</v>
    <v>370</v>
    <v>23.95</v>
    <v>7635772000</v>
    <v>BURBERRY GROUP PLC</v>
    <v>BURBERRY GROUP PLC</v>
    <v>23.95</v>
    <v>16.38</v>
    <v>24</v>
    <v>23.95</v>
    <v>378421400</v>
    <v>BB2</v>
    <v>BURBERRY GROUP PLC (XFRA:BB2)</v>
    <v>2</v>
    <v>1724370</v>
    <v>1997</v>
  </rv>
  <rv s="2">
    <v>371</v>
  </rv>
  <rv s="0">
    <v>https://www.bing.com/financeapi/forcetrigger?t=a1wljc&amp;q=XNYS%3aKO&amp;form=skydnc</v>
    <v>Learn more on Bing</v>
  </rv>
  <rv s="9">
    <v>25</v>
    <v>THE COCA-COLA COMPANY (XNYS:KO)</v>
    <v>6</v>
    <v>26</v>
    <v>Finance</v>
    <v>27</v>
    <v>en-US</v>
    <v>a1wljc</v>
    <v>268435456</v>
    <v>1</v>
    <v>Powered by Refinitiv</v>
    <v>65.47</v>
    <v>54.015000000000001</v>
    <v>0.53620000000000001</v>
    <v>-0.45</v>
    <v>-7.5300000000000002E-3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60.15</v>
    <v>Beverages</v>
    <v>Stock</v>
    <v>45117.999657453125</v>
    <v>373</v>
    <v>59.14</v>
    <v>256490721180</v>
    <v>THE COCA-COLA COMPANY</v>
    <v>THE COCA-COLA COMPANY</v>
    <v>59.97</v>
    <v>26.1248</v>
    <v>59.76</v>
    <v>59.31</v>
    <v>59.45</v>
    <v>4324578000</v>
    <v>KO</v>
    <v>THE COCA-COLA COMPANY (XNYS:KO)</v>
    <v>7407</v>
    <v>14881432</v>
    <v>1919</v>
  </rv>
  <rv s="2">
    <v>374</v>
  </rv>
  <rv s="0">
    <v>https://www.bing.com/financeapi/forcetrigger?t=buqn7w&amp;q=XNAS%3aWMG&amp;form=skydnc</v>
    <v>Learn more on Bing</v>
  </rv>
  <rv s="3">
    <v>5</v>
    <v>WARNER MUSIC GROUP CORP. (XNAS:WMG)</v>
    <v>6</v>
    <v>7</v>
    <v>Finance</v>
    <v>9</v>
    <v>en-US</v>
    <v>buqn7w</v>
    <v>268435456</v>
    <v>1</v>
    <v>Powered by Refinitiv</v>
    <v>38.755000000000003</v>
    <v>21.57</v>
    <v>1.1519999999999999</v>
    <v>-0.09</v>
    <v>-3.2129999999999997E-3</v>
    <v>USD</v>
    <v>Warner Music Group Corp. is a holding company that is primarily engaged in music entertainment. The Company’s segments include Recorded Music and Music Publishing. The Recorded Music segment consists of the discovery and development of recording artists and the related marketing, promotion, distribution, sale, and licensing of music created by such recording artists. In the United States, its Recorded Music business is conducted principally through its record labels, such as Atlantic Records and Warner Records. It also conducts its Recorded Music business through a collection of additional record labels, including Asylum, Big Beat, Canvasback, East West, Erato, Reprise, Sire, Warner Classics and Warner Music Nashville. The Music Publishing segment is focused on marketing, promoting, distributing, and licensing a particular recording of a musical composition. The operations of its Music Publishing business are conducted through Warner Chappell Music, its global music publishing company.</v>
    <v>6200</v>
    <v>Nasdaq Stock Market</v>
    <v>XNAS</v>
    <v>XNAS</v>
    <v>1633 Broadway, NEW YORK, NY, 10019 US</v>
    <v>28.51</v>
    <v>Media &amp; Publishing</v>
    <v>Stock</v>
    <v>45117.879952661722</v>
    <v>376</v>
    <v>27.6737</v>
    <v>14406008040</v>
    <v>WARNER MUSIC GROUP CORP.</v>
    <v>WARNER MUSIC GROUP CORP.</v>
    <v>27.97</v>
    <v>34.285899999999998</v>
    <v>28.01</v>
    <v>27.92</v>
    <v>515974500</v>
    <v>WMG</v>
    <v>WARNER MUSIC GROUP CORP. (XNAS:WMG)</v>
    <v>2085893</v>
    <v>1699956</v>
    <v>2003</v>
  </rv>
  <rv s="2">
    <v>377</v>
  </rv>
  <rv s="0">
    <v>https://www.bing.com/financeapi/forcetrigger?t=a25ya2&amp;q=XNYS%3aWMT&amp;form=skydnc</v>
    <v>Learn more on Bing</v>
  </rv>
  <rv s="3">
    <v>5</v>
    <v>WALMART INC. (XNYS:WMT)</v>
    <v>6</v>
    <v>7</v>
    <v>Finance</v>
    <v>9</v>
    <v>en-US</v>
    <v>a25ya2</v>
    <v>268435456</v>
    <v>1</v>
    <v>Powered by Refinitiv</v>
    <v>159.12</v>
    <v>120.06</v>
    <v>0.50749999999999995</v>
    <v>1.39</v>
    <v>9.0559999999999998E-3</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155.5</v>
    <v>Food &amp; Drug Retailing</v>
    <v>Stock</v>
    <v>45117.999370740625</v>
    <v>379</v>
    <v>154.32</v>
    <v>417066284800</v>
    <v>WALMART INC.</v>
    <v>WALMART INC.</v>
    <v>154.56</v>
    <v>37.326599999999999</v>
    <v>153.49</v>
    <v>154.88</v>
    <v>2692835000</v>
    <v>WMT</v>
    <v>WALMART INC. (XNYS:WMT)</v>
    <v>188</v>
    <v>6030548</v>
    <v>1969</v>
  </rv>
  <rv s="2">
    <v>380</v>
  </rv>
  <rv s="0">
    <v>https://www.bing.com/financeapi/forcetrigger?t=a1runm&amp;q=XNYS%3aELF&amp;form=skydnc</v>
    <v>Learn more on Bing</v>
  </rv>
  <rv s="3">
    <v>5</v>
    <v>E.L.F. BEAUTY, INC. (XNYS:ELF)</v>
    <v>6</v>
    <v>7</v>
    <v>Finance</v>
    <v>9</v>
    <v>en-US</v>
    <v>a1runm</v>
    <v>268435456</v>
    <v>1</v>
    <v>Powered by Refinitiv</v>
    <v>115.79</v>
    <v>30.55</v>
    <v>1.5145</v>
    <v>2.34</v>
    <v>2.1273E-2</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113.3</v>
    <v>Specialty Retailers</v>
    <v>Stock</v>
    <v>45117.958333356248</v>
    <v>382</v>
    <v>110.35</v>
    <v>6051426643</v>
    <v>E.L.F. BEAUTY, INC.</v>
    <v>E.L.F. BEAUTY, INC.</v>
    <v>110.35</v>
    <v>101.158</v>
    <v>110</v>
    <v>112.34</v>
    <v>53867070</v>
    <v>ELF</v>
    <v>E.L.F. BEAUTY, INC. (XNYS:ELF)</v>
    <v>26</v>
    <v>1055695</v>
    <v>2013</v>
  </rv>
  <rv s="2">
    <v>383</v>
  </rv>
  <rv s="0">
    <v>https://www.bing.com/financeapi/forcetrigger?t=ah3aw7&amp;q=XHKG%3a1913&amp;form=skydnc</v>
    <v>Learn more on Bing</v>
  </rv>
  <rv s="13">
    <v>36</v>
    <v>Prada SpA (XHKG:1913)</v>
    <v>6</v>
    <v>37</v>
    <v>Finance</v>
    <v>38</v>
    <v>en-US</v>
    <v>ah3aw7</v>
    <v>268435456</v>
    <v>1</v>
    <v>Powered by Refinitiv</v>
    <v>63.65</v>
    <v>31.5</v>
    <v>0.70740000000000003</v>
    <v>3.15</v>
    <v>5.7957999999999996E-2</v>
    <v>0</v>
    <v>0</v>
    <v>HKD</v>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v>13768</v>
    <v>Hong Kong Stock Exchange</v>
    <v>XHKG</v>
    <v>XHKG</v>
    <v>via Antonio Fogazzaro, 28, MILANO, MILANO, 20135 IT</v>
    <v>58</v>
    <v>Textiles &amp; Apparel</v>
    <v>Stock</v>
    <v>45118.33898697891</v>
    <v>385</v>
    <v>54.55</v>
    <v>139072100000</v>
    <v>Prada SpA</v>
    <v>Prada SpA</v>
    <v>57</v>
    <v>37.840000000000003</v>
    <v>54.35</v>
    <v>57.5</v>
    <v>57.5</v>
    <v>2558824000</v>
    <v>1913</v>
    <v>Prada SpA (XHKG:1913)</v>
    <v>1863766</v>
    <v>1154710</v>
  </rv>
  <rv s="2">
    <v>386</v>
  </rv>
  <rv s="14">
    <v>12</v>
    <v>Year incorporated</v>
    <v>0</v>
  </rv>
  <rv s="0">
    <v>https://www.bing.com/financeapi/forcetrigger?t=a1zyf2&amp;q=XNYS%3aPLNT&amp;form=skydnc</v>
    <v>Learn more on Bing</v>
  </rv>
  <rv s="3">
    <v>5</v>
    <v>PLANET FITNESS, INC. (XNYS:PLNT)</v>
    <v>6</v>
    <v>7</v>
    <v>Finance</v>
    <v>9</v>
    <v>en-US</v>
    <v>a1zyf2</v>
    <v>268435456</v>
    <v>1</v>
    <v>Powered by Refinitiv</v>
    <v>85.905000000000001</v>
    <v>54.15</v>
    <v>1.2989999999999999</v>
    <v>2.48</v>
    <v>3.7148E-2</v>
    <v>USD</v>
    <v>Planet Fitness, Inc. is a franchisor and operator of fitness centers in the United States. The Company operates through three segments: Franchise, Corporate-owned stores, and Equipment. The Franchise segment includes operations related to its franchising business in the United States, Puerto Rico, Canada, Panama, Mexico and Australia. The Corporate-owned stores segment includes operations with respect to all corporate-owned stores throughout the United States and Canada. The Equipment segment primarily includes the sale of equipment to franchisee-owned stores in the United States, Canada and Mexico. Its subsidiaries operate three lines of business, which include licensing and selling franchises, owning and operating fitness centers, and selling fitness-related equipment to franchisee-owned stores. The Company has approximately 2,446 stores in 50 states, the District of Columbia, Puerto Rico, Canada, Panama, Mexico and Australia.</v>
    <v>2795</v>
    <v>New York Stock Exchange</v>
    <v>XNYS</v>
    <v>XNYS</v>
    <v>4 Liberty Lane West, HAMPTON, NH, 03842 US</v>
    <v>69.564999999999998</v>
    <v>Hotels &amp; Entertainment Services</v>
    <v>Stock</v>
    <v>45117.988428147655</v>
    <v>389</v>
    <v>66.784999999999997</v>
    <v>6175672774</v>
    <v>PLANET FITNESS, INC.</v>
    <v>PLANET FITNESS, INC.</v>
    <v>66.91</v>
    <v>55.277500000000003</v>
    <v>66.760000000000005</v>
    <v>69.239999999999995</v>
    <v>89192270</v>
    <v>PLNT</v>
    <v>PLANET FITNESS, INC. (XNYS:PLNT)</v>
    <v>1050538</v>
    <v>2050611</v>
    <v>2015</v>
  </rv>
  <rv s="2">
    <v>390</v>
  </rv>
  <rv s="0">
    <v>https://www.bing.com/financeapi/forcetrigger?t=a23rm7&amp;q=XNYS%3aSTZ&amp;form=skydnc</v>
    <v>Learn more on Bing</v>
  </rv>
  <rv s="3">
    <v>5</v>
    <v>CONSTELLATION BRANDS, INC. (XNYS:STZ)</v>
    <v>6</v>
    <v>7</v>
    <v>Finance</v>
    <v>9</v>
    <v>en-US</v>
    <v>a23rm7</v>
    <v>268435456</v>
    <v>1</v>
    <v>Powered by Refinitiv</v>
    <v>261.32</v>
    <v>208.12</v>
    <v>1.0221</v>
    <v>-1.77</v>
    <v>-6.9830000000000005E-3</v>
    <v>USD</v>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v>10700</v>
    <v>New York Stock Exchange</v>
    <v>XNYS</v>
    <v>XNYS</v>
    <v>207 High Point Drive, Building 100, VICTOR, NY, 14564 US</v>
    <v>254.73</v>
    <v>Beverages</v>
    <v>Stock</v>
    <v>45117.999709513279</v>
    <v>392</v>
    <v>250.44</v>
    <v>46140452204</v>
    <v>CONSTELLATION BRANDS, INC.</v>
    <v>CONSTELLATION BRANDS, INC.</v>
    <v>253.62</v>
    <v>608.33489999999995</v>
    <v>253.49</v>
    <v>251.72</v>
    <v>183300700</v>
    <v>STZ</v>
    <v>CONSTELLATION BRANDS, INC. (XNYS:STZ)</v>
    <v>841045</v>
    <v>1157838</v>
    <v>1972</v>
  </rv>
  <rv s="2">
    <v>393</v>
  </rv>
  <rv s="0">
    <v>https://www.bing.com/financeapi/forcetrigger?t=b1lczr&amp;q=XSWX%3aCFR&amp;form=skydnc</v>
    <v>Learn more on Bing</v>
  </rv>
  <rv s="3">
    <v>5</v>
    <v>Compagnie Financiere Richemont SA (XSWX:CFR)</v>
    <v>6</v>
    <v>39</v>
    <v>Finance</v>
    <v>18</v>
    <v>en-US</v>
    <v>b1lczr</v>
    <v>268435456</v>
    <v>1</v>
    <v>Powered by Refinitiv</v>
    <v>161.1</v>
    <v>91.8</v>
    <v>1.5889</v>
    <v>2.15</v>
    <v>1.4919999999999999E-2</v>
    <v>CHF</v>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v>33959</v>
    <v>SIX Swiss Exchange</v>
    <v>XSWX</v>
    <v>XSWX</v>
    <v>Chemin de la Chenaie 50, BELLEVUE, GENEVE, 1293 CH</v>
    <v>146.35</v>
    <v>Textiles &amp; Apparel</v>
    <v>Stock</v>
    <v>45118.422962962963</v>
    <v>395</v>
    <v>145</v>
    <v>75185470000</v>
    <v>Compagnie Financiere Richemont SA</v>
    <v>Compagnie Financiere Richemont SA</v>
    <v>145.1</v>
    <v>0</v>
    <v>144.1</v>
    <v>146.25</v>
    <v>522000000</v>
    <v>CFR</v>
    <v>Compagnie Financiere Richemont SA (XSWX:CFR)</v>
    <v>221333</v>
    <v>903620</v>
    <v>2002</v>
  </rv>
  <rv s="2">
    <v>396</v>
  </rv>
  <rv s="0">
    <v>https://www.bing.com/financeapi/forcetrigger?t=c38ljc&amp;q=XNYS%3aBROS&amp;form=skydnc</v>
    <v>Learn more on Bing</v>
  </rv>
  <rv s="10">
    <v>28</v>
    <v>Dutch Bros Inc (XNYS:BROS)</v>
    <v>6</v>
    <v>29</v>
    <v>Finance</v>
    <v>9</v>
    <v>en-US</v>
    <v>c38ljc</v>
    <v>268435456</v>
    <v>1</v>
    <v>Powered by Refinitiv</v>
    <v>54.18</v>
    <v>25.451000000000001</v>
    <v>2.327</v>
    <v>1.02</v>
    <v>3.6351000000000001E-2</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29.1</v>
    <v>Hotels &amp; Entertainment Services</v>
    <v>Stock</v>
    <v>45117.990197707812</v>
    <v>398</v>
    <v>28.04</v>
    <v>4764263640</v>
    <v>Dutch Bros Inc</v>
    <v>Dutch Bros Inc</v>
    <v>28.06</v>
    <v>28.06</v>
    <v>29.08</v>
    <v>163833000</v>
    <v>BROS</v>
    <v>Dutch Bros Inc (XNYS:BROS)</v>
    <v>910014</v>
    <v>659686</v>
    <v>2021</v>
  </rv>
  <rv s="2">
    <v>399</v>
  </rv>
  <rv s="0">
    <v>https://www.bing.com/financeapi/forcetrigger?t=a1qyk2&amp;q=XNYS%3aDFS&amp;form=skydnc</v>
    <v>Learn more on Bing</v>
  </rv>
  <rv s="3">
    <v>5</v>
    <v>DISCOVER FINANCIAL SERVICES (XNYS:DFS)</v>
    <v>6</v>
    <v>7</v>
    <v>Finance</v>
    <v>8</v>
    <v>en-US</v>
    <v>a1qyk2</v>
    <v>268435456</v>
    <v>1</v>
    <v>Powered by Refinitiv</v>
    <v>119.91</v>
    <v>87.644000000000005</v>
    <v>1.4428000000000001</v>
    <v>1.55</v>
    <v>1.3254999999999999E-2</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118.63</v>
    <v>Banking Services</v>
    <v>Stock</v>
    <v>45117.97624939766</v>
    <v>401</v>
    <v>116.98</v>
    <v>30090061540</v>
    <v>DISCOVER FINANCIAL SERVICES</v>
    <v>DISCOVER FINANCIAL SERVICES</v>
    <v>117.09</v>
    <v>8.0037000000000003</v>
    <v>116.94</v>
    <v>118.49</v>
    <v>253946000</v>
    <v>DFS</v>
    <v>DISCOVER FINANCIAL SERVICES (XNYS:DFS)</v>
    <v>4</v>
    <v>2134547</v>
    <v>1960</v>
  </rv>
  <rv s="2">
    <v>402</v>
  </rv>
  <rv s="0">
    <v>https://www.bing.com/financeapi/forcetrigger?t=a1o2lh&amp;q=XNYS%3aAXP&amp;form=skydnc</v>
    <v>Learn more on Bing</v>
  </rv>
  <rv s="3">
    <v>5</v>
    <v>AMERICAN EXPRESS COMPANY (XNYS:AXP)</v>
    <v>6</v>
    <v>7</v>
    <v>Finance</v>
    <v>9</v>
    <v>en-US</v>
    <v>a1o2lh</v>
    <v>268435456</v>
    <v>1</v>
    <v>Powered by Refinitiv</v>
    <v>182.15</v>
    <v>130.65</v>
    <v>1.1926000000000001</v>
    <v>1.91</v>
    <v>1.1249E-2</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171.83</v>
    <v>Banking Services</v>
    <v>Stock</v>
    <v>45117.987459490621</v>
    <v>404</v>
    <v>169.45</v>
    <v>127621860597</v>
    <v>AMERICAN EXPRESS COMPANY</v>
    <v>AMERICAN EXPRESS COMPANY</v>
    <v>169.86</v>
    <v>18.067499999999999</v>
    <v>169.8</v>
    <v>171.71</v>
    <v>743240700</v>
    <v>AXP</v>
    <v>AMERICAN EXPRESS COMPANY (XNYS:AXP)</v>
    <v>294</v>
    <v>2938854</v>
    <v>1965</v>
  </rv>
  <rv s="2">
    <v>405</v>
  </rv>
  <rv s="0">
    <v>https://www.bing.com/financeapi/forcetrigger?t=a21icw&amp;q=XNAS%3aPYPL&amp;form=skydnc</v>
    <v>Learn more on Bing</v>
  </rv>
  <rv s="3">
    <v>5</v>
    <v>PAYPAL HOLDINGS, INC. (XNAS:PYPL)</v>
    <v>6</v>
    <v>7</v>
    <v>Finance</v>
    <v>8</v>
    <v>en-US</v>
    <v>a21icw</v>
    <v>268435456</v>
    <v>1</v>
    <v>Powered by Refinitiv</v>
    <v>103.03</v>
    <v>58.95</v>
    <v>1.3125</v>
    <v>2.4900000000000002</v>
    <v>3.7281000000000002E-2</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29900</v>
    <v>Nasdaq Stock Market</v>
    <v>XNAS</v>
    <v>XNAS</v>
    <v>2211 N 1st St, SAN JOSE, CA, 95131 US</v>
    <v>69.36</v>
    <v>Software &amp; IT Services</v>
    <v>Stock</v>
    <v>45117.999957638283</v>
    <v>407</v>
    <v>66.69</v>
    <v>77296665920</v>
    <v>PAYPAL HOLDINGS, INC.</v>
    <v>PAYPAL HOLDINGS, INC.</v>
    <v>66.8</v>
    <v>29.332599999999999</v>
    <v>66.790000000000006</v>
    <v>69.28</v>
    <v>1115714000</v>
    <v>PYPL</v>
    <v>PAYPAL HOLDINGS, INC. (XNAS:PYPL)</v>
    <v>19869</v>
    <v>17804787</v>
    <v>2015</v>
  </rv>
  <rv s="2">
    <v>408</v>
  </rv>
  <rv s="0">
    <v>https://www.bing.com/financeapi/forcetrigger?t=a1px2w&amp;q=XNAS%3aCME&amp;form=skydnc</v>
    <v>Learn more on Bing</v>
  </rv>
  <rv s="3">
    <v>5</v>
    <v>CME GROUP INC. (XNAS:CME)</v>
    <v>6</v>
    <v>7</v>
    <v>Finance</v>
    <v>9</v>
    <v>en-US</v>
    <v>a1px2w</v>
    <v>268435456</v>
    <v>1</v>
    <v>Powered by Refinitiv</v>
    <v>204.71360000000001</v>
    <v>162.25530000000001</v>
    <v>0.4274</v>
    <v>-0.65</v>
    <v>-3.5720000000000001E-3</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182.82</v>
    <v>Investment Banking &amp; Investment Services</v>
    <v>Stock</v>
    <v>45117.87189583281</v>
    <v>410</v>
    <v>181.125</v>
    <v>65216238850</v>
    <v>CME GROUP INC.</v>
    <v>CME GROUP INC.</v>
    <v>182.48</v>
    <v>23.0275</v>
    <v>181.95</v>
    <v>181.3</v>
    <v>359714500</v>
    <v>CME</v>
    <v>CME GROUP INC. (XNAS:CME)</v>
    <v>1253782</v>
    <v>1584980</v>
    <v>2001</v>
  </rv>
  <rv s="2">
    <v>411</v>
  </rv>
  <rv s="0">
    <v>https://www.bing.com/financeapi/forcetrigger?t=a1v8ar&amp;q=XNYS%3aICE&amp;form=skydnc</v>
    <v>Learn more on Bing</v>
  </rv>
  <rv s="3">
    <v>5</v>
    <v>INTERCONTINENTAL EXCHANGE, INC. (XNYS:ICE)</v>
    <v>6</v>
    <v>7</v>
    <v>Finance</v>
    <v>9</v>
    <v>en-US</v>
    <v>a1v8ar</v>
    <v>268435456</v>
    <v>1</v>
    <v>Powered by Refinitiv</v>
    <v>114.11</v>
    <v>88.6</v>
    <v>0.94399999999999995</v>
    <v>0.87</v>
    <v>7.7480000000000005E-3</v>
    <v>USD</v>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v>9010</v>
    <v>New York Stock Exchange</v>
    <v>XNYS</v>
    <v>XNYS</v>
    <v>5660 New Northside Drive, Third Floor, ATLANTA, GA, 30328 US</v>
    <v>113.6</v>
    <v>Investment Banking &amp; Investment Services</v>
    <v>Stock</v>
    <v>45117.958333356248</v>
    <v>413</v>
    <v>112.41</v>
    <v>63354538404</v>
    <v>INTERCONTINENTAL EXCHANGE, INC.</v>
    <v>INTERCONTINENTAL EXCHANGE, INC.</v>
    <v>112.6</v>
    <v>43.964100000000002</v>
    <v>112.29</v>
    <v>113.16</v>
    <v>559866900</v>
    <v>ICE</v>
    <v>INTERCONTINENTAL EXCHANGE, INC. (XNYS:ICE)</v>
    <v>1249023</v>
    <v>2306673</v>
    <v>2013</v>
  </rv>
  <rv s="2">
    <v>414</v>
  </rv>
  <rv s="0">
    <v>https://www.bing.com/financeapi/forcetrigger?t=a1otrw&amp;q=XNYS%3aBRK.B&amp;form=skydnc</v>
    <v>Learn more on Bing</v>
  </rv>
  <rv s="9">
    <v>25</v>
    <v>BERKSHIRE HATHAWAY INC., (XNYS:BRK.B)</v>
    <v>6</v>
    <v>26</v>
    <v>Finance</v>
    <v>27</v>
    <v>en-US</v>
    <v>a1otrw</v>
    <v>268435456</v>
    <v>1</v>
    <v>Powered by Refinitiv</v>
    <v>344.07</v>
    <v>259.85000000000002</v>
    <v>0.87190000000000001</v>
    <v>0.23</v>
    <v>6.7469999999999997E-4</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New York Stock Exchange</v>
    <v>XNYS</v>
    <v>XNYS</v>
    <v>3555 Farnam St, OMAHA, NE, 68131 US</v>
    <v>343.48</v>
    <v>Consumer Goods Conglomerates</v>
    <v>Stock</v>
    <v>45117.999438830469</v>
    <v>416</v>
    <v>339.86500000000001</v>
    <v>747386500000</v>
    <v>BERKSHIRE HATHAWAY INC.,</v>
    <v>BERKSHIRE HATHAWAY INC.,</v>
    <v>340.48</v>
    <v>98.592500000000001</v>
    <v>340.9</v>
    <v>341.13</v>
    <v>341.49</v>
    <v>1449830</v>
    <v>BRK.B</v>
    <v>BERKSHIRE HATHAWAY INC., (XNYS:BRK.B)</v>
    <v>646</v>
    <v>3565145</v>
    <v>1998</v>
  </rv>
  <rv s="2">
    <v>417</v>
  </rv>
  <rv s="0">
    <v>http://zh.wikipedia.org/wiki/OMX</v>
    <v>Wikipedia</v>
  </rv>
  <rv s="4">
    <v>33</v>
    <v>419</v>
  </rv>
  <rv s="5">
    <v>14</v>
    <v>https://www.bing.com/th?id=AMMS_ca29f5ea4bb769bc6f9c17b9fef790ab&amp;qlt=95</v>
    <v>420</v>
    <v>0</v>
    <v>https://www.bing.com/images/search?form=xlimg&amp;q=nasdaq+omx+group</v>
    <v>Image of Nasdaq, Inc.</v>
  </rv>
  <rv s="0">
    <v>https://www.bing.com/financeapi/forcetrigger?t=a1ydc7&amp;q=XNAS%3aNDAQ&amp;form=skydnc</v>
    <v>Learn more on Bing</v>
  </rv>
  <rv s="6">
    <v>10</v>
    <v>Nasdaq, Inc. (XNAS:NDAQ)</v>
    <v>12</v>
    <v>13</v>
    <v>Finance</v>
    <v>9</v>
    <v>en-US</v>
    <v>a1ydc7</v>
    <v>268435456</v>
    <v>1</v>
    <v>Powered by Refinitiv</v>
    <v>69.22</v>
    <v>48.65</v>
    <v>0.92620000000000002</v>
    <v>0.13</v>
    <v>2.6550000000000002E-3</v>
    <v>USD</v>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v>6486</v>
    <v>Nasdaq Stock Market</v>
    <v>XNAS</v>
    <v>XNAS</v>
    <v>151 W. 42ND STREET, NEW YORK, NY, 10036 US</v>
    <v>49.42</v>
    <v>421</v>
    <v>Investment Banking &amp; Investment Services</v>
    <v>Stock</v>
    <v>45117.988764628906</v>
    <v>422</v>
    <v>48.84</v>
    <v>24096576230</v>
    <v>Nasdaq, Inc.</v>
    <v>Nasdaq, Inc.</v>
    <v>49</v>
    <v>21.293199999999999</v>
    <v>48.97</v>
    <v>49.1</v>
    <v>490765300</v>
    <v>NDAQ</v>
    <v>Nasdaq, Inc. (XNAS:NDAQ)</v>
    <v>11</v>
    <v>4426671</v>
    <v>1979</v>
  </rv>
  <rv s="2">
    <v>423</v>
  </rv>
  <rv s="0">
    <v>https://www.bing.com/financeapi/forcetrigger?t=a1om4c&amp;q=XNYS%3aBLK&amp;form=skydnc</v>
    <v>Learn more on Bing</v>
  </rv>
  <rv s="3">
    <v>5</v>
    <v>BLACKROCK, INC. (XNYS:BLK)</v>
    <v>6</v>
    <v>7</v>
    <v>Finance</v>
    <v>9</v>
    <v>en-US</v>
    <v>a1om4c</v>
    <v>268435456</v>
    <v>1</v>
    <v>Powered by Refinitiv</v>
    <v>785.65</v>
    <v>503.12360000000001</v>
    <v>1.2834000000000001</v>
    <v>12.07</v>
    <v>1.7644E-2</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19500</v>
    <v>New York Stock Exchange</v>
    <v>XNYS</v>
    <v>XNYS</v>
    <v>50 Hudson Yards, NEW YORK, NY, 10001 US</v>
    <v>704.93230000000005</v>
    <v>Investment Banking &amp; Investment Services</v>
    <v>Stock</v>
    <v>45117.994558876562</v>
    <v>425</v>
    <v>692.78</v>
    <v>104260229242</v>
    <v>BLACKROCK, INC.</v>
    <v>BLACKROCK, INC.</v>
    <v>693.83</v>
    <v>21.588999999999999</v>
    <v>684.1</v>
    <v>696.17</v>
    <v>149762600</v>
    <v>BLK</v>
    <v>BLACKROCK, INC. (XNYS:BLK)</v>
    <v>26</v>
    <v>592131</v>
    <v>2006</v>
  </rv>
  <rv s="2">
    <v>426</v>
  </rv>
  <rv s="0">
    <v>https://www.bing.com/financeapi/forcetrigger?t=a256cw&amp;q=XNYS%3aV&amp;form=skydnc</v>
    <v>Learn more on Bing</v>
  </rv>
  <rv s="3">
    <v>5</v>
    <v>VISA INC. (XNYS:V)</v>
    <v>6</v>
    <v>7</v>
    <v>Finance</v>
    <v>9</v>
    <v>en-US</v>
    <v>a256cw</v>
    <v>268435456</v>
    <v>1</v>
    <v>Powered by Refinitiv</v>
    <v>240</v>
    <v>174.6</v>
    <v>0.97019999999999995</v>
    <v>1.71</v>
    <v>7.2319999999999997E-3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239.09569999999999</v>
    <v>Software &amp; IT Services</v>
    <v>Stock</v>
    <v>45117.995563738281</v>
    <v>428</v>
    <v>236.5</v>
    <v>488024373200</v>
    <v>VISA INC.</v>
    <v>VISA INC.</v>
    <v>237.01</v>
    <v>31.839600000000001</v>
    <v>236.45</v>
    <v>238.16</v>
    <v>2049145000</v>
    <v>V</v>
    <v>VISA INC. (XNYS:V)</v>
    <v>545</v>
    <v>7165482</v>
    <v>2007</v>
  </rv>
  <rv s="2">
    <v>429</v>
  </rv>
  <rv s="0">
    <v>https://www.bing.com/financeapi/forcetrigger?t=a1sqcw&amp;q=XNYS%3aFDS&amp;form=skydnc</v>
    <v>Learn more on Bing</v>
  </rv>
  <rv s="3">
    <v>5</v>
    <v>FACTSET RESEARCH SYSTEMS INC. (XNYS:FDS)</v>
    <v>6</v>
    <v>7</v>
    <v>Finance</v>
    <v>9</v>
    <v>en-US</v>
    <v>a1sqcw</v>
    <v>268435456</v>
    <v>1</v>
    <v>Powered by Refinitiv</v>
    <v>474.13</v>
    <v>377.89</v>
    <v>0.82589999999999997</v>
    <v>7.86</v>
    <v>2.0279999999999999E-2</v>
    <v>USD</v>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v>12072</v>
    <v>New York Stock Exchange</v>
    <v>XNYS</v>
    <v>XNYS</v>
    <v>45 Glover Avenue, NORWALK, CT, 06850 US</v>
    <v>397.89</v>
    <v>Professional &amp; Commercial Services</v>
    <v>Stock</v>
    <v>45117.958333356248</v>
    <v>431</v>
    <v>385.57</v>
    <v>15084163728</v>
    <v>FACTSET RESEARCH SYSTEMS INC.</v>
    <v>FACTSET RESEARCH SYSTEMS INC.</v>
    <v>386.74</v>
    <v>30.3687</v>
    <v>387.57</v>
    <v>395.43</v>
    <v>38146230</v>
    <v>FDS</v>
    <v>FACTSET RESEARCH SYSTEMS INC. (XNYS:FDS)</v>
    <v>348404</v>
    <v>360094</v>
    <v>1984</v>
  </rv>
  <rv s="2">
    <v>432</v>
  </rv>
  <rv s="0">
    <v>https://www.bing.com/financeapi/forcetrigger?t=a1sx27&amp;q=XNAS%3aFISV&amp;form=skydnc</v>
    <v>Learn more on Bing</v>
  </rv>
  <rv s="3">
    <v>5</v>
    <v>FISERV, INC. (XNYS:FI)</v>
    <v>6</v>
    <v>7</v>
    <v>Finance</v>
    <v>8</v>
    <v>en-US</v>
    <v>a1sx27</v>
    <v>268435456</v>
    <v>1</v>
    <v>Powered by Refinitiv</v>
    <v>127.09</v>
    <v>89.26</v>
    <v>0.88149999999999995</v>
    <v>1.69</v>
    <v>1.3498000000000001E-2</v>
    <v>USD</v>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41000</v>
    <v>New York Stock Exchange</v>
    <v>XNYS</v>
    <v>XNYS</v>
    <v>Po Box 979, 255 Fiserv Dr, BROOKFIELD, WI, 53045 US</v>
    <v>127.09</v>
    <v>Professional &amp; Commercial Services</v>
    <v>Stock</v>
    <v>45117.959218818753</v>
    <v>434</v>
    <v>125.11</v>
    <v>78330453211</v>
    <v>FISERV, INC.</v>
    <v>FISERV, INC.</v>
    <v>125.51</v>
    <v>33.560200000000002</v>
    <v>125.2</v>
    <v>126.89</v>
    <v>617309900</v>
    <v>FI</v>
    <v>FISERV, INC. (XNYS:FI)</v>
    <v>2588908</v>
    <v>4383879</v>
    <v>1992</v>
  </rv>
  <rv s="2">
    <v>435</v>
  </rv>
  <rv s="0">
    <v>https://www.bing.com/financeapi/forcetrigger?t=bumqbh&amp;q=XNYS%3aFOUR&amp;form=skydnc</v>
    <v>Learn more on Bing</v>
  </rv>
  <rv s="3">
    <v>5</v>
    <v>Shift4 Payments Inc (XNYS:FOUR)</v>
    <v>6</v>
    <v>7</v>
    <v>Finance</v>
    <v>9</v>
    <v>en-US</v>
    <v>bumqbh</v>
    <v>268435456</v>
    <v>1</v>
    <v>Powered by Refinitiv</v>
    <v>76.400000000000006</v>
    <v>29.39</v>
    <v>1.81</v>
    <v>2.0299999999999998</v>
    <v>3.0682999999999998E-2</v>
    <v>USD</v>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v>2300</v>
    <v>New York Stock Exchange</v>
    <v>XNYS</v>
    <v>XNYS</v>
    <v>2202 North Irving Street, ALLENTOWN, PA, 18109 US</v>
    <v>68.27</v>
    <v>Professional &amp; Commercial Services</v>
    <v>Stock</v>
    <v>45117.958333367969</v>
    <v>437</v>
    <v>65.626999999999995</v>
    <v>5673034318</v>
    <v>Shift4 Payments Inc</v>
    <v>Shift4 Payments Inc</v>
    <v>65.92</v>
    <v>58.081000000000003</v>
    <v>66.16</v>
    <v>68.19</v>
    <v>83194520</v>
    <v>FOUR</v>
    <v>Shift4 Payments Inc (XNYS:FOUR)</v>
    <v>631793</v>
    <v>957099</v>
    <v>2019</v>
  </rv>
  <rv s="2">
    <v>438</v>
  </rv>
  <rv s="0">
    <v>https://www.bing.com/financeapi/forcetrigger?t=a1u4zr&amp;q=XNYS%3aGPN&amp;form=skydnc</v>
    <v>Learn more on Bing</v>
  </rv>
  <rv s="3">
    <v>5</v>
    <v>GLOBAL PAYMENTS INC. (XNYS:GPN)</v>
    <v>6</v>
    <v>7</v>
    <v>Finance</v>
    <v>8</v>
    <v>en-US</v>
    <v>a1u4zr</v>
    <v>268435456</v>
    <v>1</v>
    <v>Powered by Refinitiv</v>
    <v>136.88</v>
    <v>92.27</v>
    <v>0.98260000000000003</v>
    <v>0.39</v>
    <v>3.6840000000000002E-3</v>
    <v>USD</v>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v>25000</v>
    <v>New York Stock Exchange</v>
    <v>XNYS</v>
    <v>XNYS</v>
    <v>3550 Lenox Road, ATLANTA, GA, 30326 US</v>
    <v>106.955</v>
    <v>Professional &amp; Commercial Services</v>
    <v>Stock</v>
    <v>45117.958333356248</v>
    <v>440</v>
    <v>105.66</v>
    <v>27829897344</v>
    <v>GLOBAL PAYMENTS INC.</v>
    <v>GLOBAL PAYMENTS INC.</v>
    <v>106.06</v>
    <v>259.19880000000001</v>
    <v>105.85</v>
    <v>106.24</v>
    <v>261953100</v>
    <v>GPN</v>
    <v>GLOBAL PAYMENTS INC. (XNYS:GPN)</v>
    <v>1803822</v>
    <v>2653871</v>
    <v>2000</v>
  </rv>
  <rv s="2">
    <v>441</v>
  </rv>
  <rv s="0">
    <v>https://www.bing.com/financeapi/forcetrigger?t=a1svnm&amp;q=XNYS%3aFICO&amp;form=skydnc</v>
    <v>Learn more on Bing</v>
  </rv>
  <rv s="3">
    <v>5</v>
    <v>FAIR ISAAC CORPORATION (XNYS:FICO)</v>
    <v>6</v>
    <v>7</v>
    <v>Finance</v>
    <v>8</v>
    <v>en-US</v>
    <v>a1svnm</v>
    <v>268435456</v>
    <v>1</v>
    <v>Powered by Refinitiv</v>
    <v>815.64</v>
    <v>389.83499999999998</v>
    <v>1.2435</v>
    <v>8.59</v>
    <v>1.0822E-2</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3320</v>
    <v>New York Stock Exchange</v>
    <v>XNYS</v>
    <v>XNYS</v>
    <v>5 West Mendenhall, Suites 105, BOZEMAN, MT, 59715 US</v>
    <v>810.64</v>
    <v>Software &amp; IT Services</v>
    <v>Stock</v>
    <v>45117.958333367969</v>
    <v>443</v>
    <v>792.47</v>
    <v>20053979625</v>
    <v>FAIR ISAAC CORPORATION</v>
    <v>FAIR ISAAC CORPORATION</v>
    <v>792.47</v>
    <v>53.508699999999997</v>
    <v>793.79</v>
    <v>802.38</v>
    <v>24993120</v>
    <v>FICO</v>
    <v>FAIR ISAAC CORPORATION (XNYS:FICO)</v>
    <v>151615</v>
    <v>184019</v>
    <v>1987</v>
  </rv>
  <rv s="2">
    <v>444</v>
  </rv>
  <rv s="0">
    <v>https://www.bing.com/financeapi/forcetrigger?t=a1x8w7&amp;q=XNYS%3aMA&amp;form=skydnc</v>
    <v>Learn more on Bing</v>
  </rv>
  <rv s="3">
    <v>5</v>
    <v>MASTERCARD INCORPORATED. (XNYS:MA)</v>
    <v>6</v>
    <v>7</v>
    <v>Finance</v>
    <v>9</v>
    <v>en-US</v>
    <v>a1x8w7</v>
    <v>268435456</v>
    <v>1</v>
    <v>Powered by Refinitiv</v>
    <v>395.25</v>
    <v>276.87</v>
    <v>1.1134999999999999</v>
    <v>3.48</v>
    <v>8.9529999999999992E-3</v>
    <v>USD</v>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v>29900</v>
    <v>New York Stock Exchange</v>
    <v>XNYS</v>
    <v>XNYS</v>
    <v>2000 Purchase St, PURCHASE, NY, 10577-2405 US</v>
    <v>393.43</v>
    <v>Software &amp; IT Services</v>
    <v>Stock</v>
    <v>45117.999547256251</v>
    <v>446</v>
    <v>388.01</v>
    <v>371622110208</v>
    <v>MASTERCARD INCORPORATED.</v>
    <v>MASTERCARD INCORPORATED.</v>
    <v>388.48</v>
    <v>39.168700000000001</v>
    <v>388.68</v>
    <v>392.16</v>
    <v>947628800</v>
    <v>MA</v>
    <v>MASTERCARD INCORPORATED. (XNYS:MA)</v>
    <v>49</v>
    <v>2839963</v>
    <v>2001</v>
  </rv>
  <rv s="2">
    <v>447</v>
  </rv>
  <rv s="0">
    <v>https://www.bing.com/financeapi/forcetrigger?t=b1ao52&amp;q=XAMS%3aADYEN&amp;form=skydnc</v>
    <v>Learn more on Bing</v>
  </rv>
  <rv s="3">
    <v>5</v>
    <v>Adyen NV (XAMS:ADYEN)</v>
    <v>6</v>
    <v>17</v>
    <v>Finance</v>
    <v>18</v>
    <v>en-US</v>
    <v>b1ao52</v>
    <v>268435456</v>
    <v>1</v>
    <v>Powered by Refinitiv</v>
    <v>1893</v>
    <v>1198</v>
    <v>1.3108</v>
    <v>1</v>
    <v>6.78E-4</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3332</v>
    <v>Euronext Amsterdam</v>
    <v>XAMS</v>
    <v>XAMS</v>
    <v>Simon Carmiggeltstraat 6-50, AMSTERDAM, NOORD-HOLLAND, 1011 DJ NL</v>
    <v>1495.2</v>
    <v>Financial Technology (Fintech) &amp; Infrastructure</v>
    <v>Stock</v>
    <v>45118.422975046095</v>
    <v>449</v>
    <v>1466.8</v>
    <v>45740850000</v>
    <v>Adyen NV</v>
    <v>Adyen NV</v>
    <v>1483.2</v>
    <v>80.990099999999998</v>
    <v>1475</v>
    <v>1476</v>
    <v>31010750</v>
    <v>ADYEN</v>
    <v>Adyen NV (XAMS:ADYEN)</v>
    <v>9029</v>
    <v>59300</v>
    <v>2006</v>
  </rv>
  <rv s="2">
    <v>450</v>
  </rv>
  <rv s="0">
    <v>https://www.bing.com/financeapi/forcetrigger?t=a1xz1h&amp;q=XNYS%3aMSCI&amp;form=skydnc</v>
    <v>Learn more on Bing</v>
  </rv>
  <rv s="3">
    <v>5</v>
    <v>MSCI INC. (XNYS:MSCI)</v>
    <v>6</v>
    <v>7</v>
    <v>Finance</v>
    <v>8</v>
    <v>en-US</v>
    <v>a1xz1h</v>
    <v>268435456</v>
    <v>1</v>
    <v>Powered by Refinitiv</v>
    <v>572.5</v>
    <v>385</v>
    <v>1.1183000000000001</v>
    <v>8.8800000000000008</v>
    <v>1.8824E-2</v>
    <v>USD</v>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v>4846</v>
    <v>New York Stock Exchange</v>
    <v>XNYS</v>
    <v>XNYS</v>
    <v>7 World Trade Center, 250 Greenwich Street, 49th Floor, NEW YORK, NY, 10007 US</v>
    <v>481</v>
    <v>Professional &amp; Commercial Services</v>
    <v>Stock</v>
    <v>45117.958333356248</v>
    <v>452</v>
    <v>468.54</v>
    <v>38480871942</v>
    <v>MSCI INC.</v>
    <v>MSCI INC.</v>
    <v>471.39</v>
    <v>44.062199999999997</v>
    <v>471.75</v>
    <v>480.63</v>
    <v>80063400</v>
    <v>MSCI</v>
    <v>MSCI INC. (XNYS:MSCI)</v>
    <v>794324</v>
    <v>555336</v>
    <v>1998</v>
  </rv>
  <rv s="2">
    <v>453</v>
  </rv>
  <rv s="0">
    <v>https://www.bing.com/financeapi/forcetrigger?t=a1xear&amp;q=XNYS%3aMCO&amp;form=skydnc</v>
    <v>Learn more on Bing</v>
  </rv>
  <rv s="3">
    <v>5</v>
    <v>MOODY'S CORPORATION (XNYS:MCO)</v>
    <v>6</v>
    <v>7</v>
    <v>Finance</v>
    <v>9</v>
    <v>en-US</v>
    <v>a1xear</v>
    <v>268435456</v>
    <v>1</v>
    <v>Powered by Refinitiv</v>
    <v>351.06</v>
    <v>230.16</v>
    <v>1.3055000000000001</v>
    <v>2.5299999999999998</v>
    <v>7.4510000000000002E-3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14419</v>
    <v>New York Stock Exchange</v>
    <v>XNYS</v>
    <v>XNYS</v>
    <v>7 World Trade Ctr, NEW YORK, NY, 10007-2140 US</v>
    <v>344.58499999999998</v>
    <v>Professional &amp; Commercial Services</v>
    <v>Stock</v>
    <v>45117.958333344533</v>
    <v>455</v>
    <v>340.14</v>
    <v>62775350000</v>
    <v>MOODY'S CORPORATION</v>
    <v>MOODY'S CORPORATION</v>
    <v>340.14</v>
    <v>44.230600000000003</v>
    <v>339.57</v>
    <v>342.1</v>
    <v>183500000</v>
    <v>MCO</v>
    <v>MOODY'S CORPORATION (XNYS:MCO)</v>
    <v>467452</v>
    <v>736580</v>
    <v>2000</v>
  </rv>
  <rv s="2">
    <v>456</v>
  </rv>
  <rv s="0">
    <v>https://www.bing.com/financeapi/forcetrigger?t=a23d9c&amp;q=XNYS%3aSPGI&amp;form=skydnc</v>
    <v>Learn more on Bing</v>
  </rv>
  <rv s="3">
    <v>5</v>
    <v>S&amp;P Global Inc. (XNYS:SPGI)</v>
    <v>6</v>
    <v>7</v>
    <v>Finance</v>
    <v>9</v>
    <v>en-US</v>
    <v>a23d9c</v>
    <v>268435456</v>
    <v>1</v>
    <v>Powered by Refinitiv</v>
    <v>405.65</v>
    <v>279.32</v>
    <v>1.1305000000000001</v>
    <v>5.18</v>
    <v>1.3172E-2</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400.77</v>
    <v>Professional &amp; Commercial Services</v>
    <v>Stock</v>
    <v>45117.991243587501</v>
    <v>458</v>
    <v>393.99</v>
    <v>127816344000</v>
    <v>S&amp;P Global Inc.</v>
    <v>S&amp;P Global Inc.</v>
    <v>393.99</v>
    <v>46.9024</v>
    <v>393.25</v>
    <v>398.43</v>
    <v>320800000</v>
    <v>SPGI</v>
    <v>S&amp;P Global Inc. (XNYS:SPGI)</v>
    <v>53</v>
    <v>1143596</v>
    <v>1925</v>
  </rv>
  <rv s="2">
    <v>459</v>
  </rv>
  <rv s="0">
    <v>https://www.bing.com/financeapi/forcetrigger?t=c4e5vh&amp;q=XNYS%3aNU&amp;form=skydnc</v>
    <v>Learn more on Bing</v>
  </rv>
  <rv s="3">
    <v>5</v>
    <v>Nu Holdings Ltd (XNYS:NU)</v>
    <v>6</v>
    <v>7</v>
    <v>Finance</v>
    <v>9</v>
    <v>en-US</v>
    <v>c4e5vh</v>
    <v>268435456</v>
    <v>1</v>
    <v>Powered by Refinitiv</v>
    <v>8.06</v>
    <v>3.39</v>
    <v>0.88800000000000001</v>
    <v>0.04</v>
    <v>5.1409999999999997E-3</v>
    <v>USD</v>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v>8049</v>
    <v>New York Stock Exchange</v>
    <v>XNYS</v>
    <v>XNYS</v>
    <v>Rua Capote Valente, 39, Pinheiros, SAO PAULO, SAO PAULO, 05409-000 BR</v>
    <v>7.87</v>
    <v>Banking Services</v>
    <v>Stock</v>
    <v>45117.996927892971</v>
    <v>461</v>
    <v>7.71</v>
    <v>36865075280</v>
    <v>Nu Holdings Ltd</v>
    <v>Nu Holdings Ltd</v>
    <v>7.75</v>
    <v>0</v>
    <v>7.78</v>
    <v>7.82</v>
    <v>4714204000</v>
    <v>NU</v>
    <v>Nu Holdings Ltd (XNYS:NU)</v>
    <v>216</v>
    <v>28548058</v>
    <v>2016</v>
  </rv>
  <rv s="2">
    <v>462</v>
  </rv>
  <rv s="0">
    <v>https://www.bing.com/financeapi/forcetrigger?t=a1zha2&amp;q=XNYS%3aPAYC&amp;form=skydnc</v>
    <v>Learn more on Bing</v>
  </rv>
  <rv s="3">
    <v>5</v>
    <v>PAYCOM SOFTWARE, INC. (XNYS:PAYC)</v>
    <v>6</v>
    <v>7</v>
    <v>Finance</v>
    <v>9</v>
    <v>en-US</v>
    <v>a1zha2</v>
    <v>268435456</v>
    <v>1</v>
    <v>Powered by Refinitiv</v>
    <v>402.7799</v>
    <v>262.11500000000001</v>
    <v>1.4278</v>
    <v>10.36</v>
    <v>3.1925000000000002E-2</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6349</v>
    <v>New York Stock Exchange</v>
    <v>XNYS</v>
    <v>XNYS</v>
    <v>7501 W Memorial Rd, OKLAHOMA CITY, OK, 73142 US</v>
    <v>337.27</v>
    <v>Software &amp; IT Services</v>
    <v>Stock</v>
    <v>45117.990167650001</v>
    <v>464</v>
    <v>322.47000000000003</v>
    <v>19379961648</v>
    <v>PAYCOM SOFTWARE, INC.</v>
    <v>PAYCOM SOFTWARE, INC.</v>
    <v>323.07</v>
    <v>62.955300000000001</v>
    <v>324.51</v>
    <v>334.87</v>
    <v>57873090</v>
    <v>PAYC</v>
    <v>PAYCOM SOFTWARE, INC. (XNYS:PAYC)</v>
    <v>37</v>
    <v>492382</v>
    <v>2013</v>
  </rv>
  <rv s="2">
    <v>465</v>
  </rv>
  <rv s="0">
    <v>https://www.bing.com/financeapi/forcetrigger?t=a1zm3m&amp;q=XNAS%3aPCTY&amp;form=skydnc</v>
    <v>Learn more on Bing</v>
  </rv>
  <rv s="3">
    <v>5</v>
    <v>PAYLOCITY HOLDING CORPORATION (XNAS:PCTY)</v>
    <v>6</v>
    <v>7</v>
    <v>Finance</v>
    <v>9</v>
    <v>en-US</v>
    <v>a1zm3m</v>
    <v>268435456</v>
    <v>1</v>
    <v>Powered by Refinitiv</v>
    <v>276.88</v>
    <v>160</v>
    <v>1.0847</v>
    <v>9.0399999999999991</v>
    <v>4.8308999999999998E-2</v>
    <v>USD</v>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v>5300</v>
    <v>Nasdaq Stock Market</v>
    <v>XNAS</v>
    <v>XNAS</v>
    <v>1400 American Ln, SCHAUMBURG, IL, 60173-5452 US</v>
    <v>196.25</v>
    <v>Software &amp; IT Services</v>
    <v>Stock</v>
    <v>45117.999381006251</v>
    <v>467</v>
    <v>186.78</v>
    <v>10949132426</v>
    <v>PAYLOCITY HOLDING CORPORATION</v>
    <v>PAYLOCITY HOLDING CORPORATION</v>
    <v>186.78</v>
    <v>93.465000000000003</v>
    <v>187.13</v>
    <v>196.17</v>
    <v>55814510</v>
    <v>PCTY</v>
    <v>PAYLOCITY HOLDING CORPORATION (XNAS:PCTY)</v>
    <v>442615</v>
    <v>380817</v>
    <v>2013</v>
  </rv>
  <rv s="2">
    <v>468</v>
  </rv>
  <rv s="0">
    <v>https://www.bing.com/financeapi/forcetrigger?t=a1mpqh&amp;q=XNYS%3aABBV&amp;form=skydnc</v>
    <v>Learn more on Bing</v>
  </rv>
  <rv s="3">
    <v>5</v>
    <v>ABBVIE INC. (XNYS:ABBV)</v>
    <v>6</v>
    <v>7</v>
    <v>Finance</v>
    <v>9</v>
    <v>en-US</v>
    <v>a1mpqh</v>
    <v>268435456</v>
    <v>1</v>
    <v>Powered by Refinitiv</v>
    <v>168.11</v>
    <v>130.96010000000001</v>
    <v>0.53549999999999998</v>
    <v>-1.01</v>
    <v>-7.4539999999999997E-3</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136.09</v>
    <v>Pharmaceuticals</v>
    <v>Stock</v>
    <v>45117.99907297422</v>
    <v>470</v>
    <v>134.06</v>
    <v>237279362100</v>
    <v>ABBVIE INC.</v>
    <v>ABBVIE INC.</v>
    <v>135.41</v>
    <v>31.732600000000001</v>
    <v>135.5</v>
    <v>134.49</v>
    <v>1764290000</v>
    <v>ABBV</v>
    <v>ABBVIE INC. (XNYS:ABBV)</v>
    <v>189</v>
    <v>6326001</v>
    <v>2012</v>
  </rv>
  <rv s="2">
    <v>471</v>
  </rv>
  <rv s="0">
    <v>https://www.bing.com/financeapi/forcetrigger?t=a24xlh&amp;q=XNYS%3aUNH&amp;form=skydnc</v>
    <v>Learn more on Bing</v>
  </rv>
  <rv s="3">
    <v>5</v>
    <v>UNITEDHEALTH GROUP INCORPORATED (XNYS:UNH)</v>
    <v>6</v>
    <v>7</v>
    <v>Finance</v>
    <v>9</v>
    <v>en-US</v>
    <v>a24xlh</v>
    <v>268435456</v>
    <v>1</v>
    <v>Powered by Refinitiv</v>
    <v>558.1</v>
    <v>445.68</v>
    <v>0.66539999999999999</v>
    <v>1.47</v>
    <v>3.1849999999999999E-3</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463.1</v>
    <v>Healthcare Providers &amp; Services</v>
    <v>Stock</v>
    <v>45117.998906943751</v>
    <v>473</v>
    <v>459.1601</v>
    <v>431114367600</v>
    <v>UNITEDHEALTH GROUP INCORPORATED</v>
    <v>UNITEDHEALTH GROUP INCORPORATED</v>
    <v>460</v>
    <v>21.177600000000002</v>
    <v>461.58</v>
    <v>463.05</v>
    <v>931032000</v>
    <v>UNH</v>
    <v>UNITEDHEALTH GROUP INCORPORATED (XNYS:UNH)</v>
    <v>106</v>
    <v>4304354</v>
    <v>2015</v>
  </rv>
  <rv s="2">
    <v>474</v>
  </rv>
  <rv s="0">
    <v>https://www.bing.com/financeapi/forcetrigger?t=a1zqnm&amp;q=XNYS%3aPFE&amp;form=skydnc</v>
    <v>Learn more on Bing</v>
  </rv>
  <rv s="3">
    <v>5</v>
    <v>PFIZER INC. (XNYS:PFE)</v>
    <v>6</v>
    <v>7</v>
    <v>Finance</v>
    <v>8</v>
    <v>en-US</v>
    <v>a1zqnm</v>
    <v>268435456</v>
    <v>1</v>
    <v>Powered by Refinitiv</v>
    <v>54.93</v>
    <v>35.35</v>
    <v>0.5897</v>
    <v>0.15</v>
    <v>4.2220000000000001E-3</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36.01</v>
    <v>Pharmaceuticals</v>
    <v>Stock</v>
    <v>45117.999877071095</v>
    <v>476</v>
    <v>35.540100000000002</v>
    <v>201424553760</v>
    <v>PFIZER INC.</v>
    <v>PFIZER INC.</v>
    <v>35.57</v>
    <v>7.0319000000000003</v>
    <v>35.53</v>
    <v>35.68</v>
    <v>5645307000</v>
    <v>PFE</v>
    <v>PFIZER INC. (XNYS:PFE)</v>
    <v>9717</v>
    <v>26324770</v>
    <v>1942</v>
  </rv>
  <rv s="2">
    <v>477</v>
  </rv>
  <rv s="0">
    <v>https://www.bing.com/financeapi/forcetrigger?t=a1xxmw&amp;q=XNYS%3aMRK&amp;form=skydnc</v>
    <v>Learn more on Bing</v>
  </rv>
  <rv s="3">
    <v>5</v>
    <v>MERCK &amp; CO., INC. (XNYS:MRK)</v>
    <v>6</v>
    <v>7</v>
    <v>Finance</v>
    <v>9</v>
    <v>en-US</v>
    <v>a1xxmw</v>
    <v>268435456</v>
    <v>1</v>
    <v>Powered by Refinitiv</v>
    <v>119.65</v>
    <v>84.52</v>
    <v>0.36320000000000002</v>
    <v>0.96</v>
    <v>8.8070000000000006E-3</v>
    <v>USD</v>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v>69000</v>
    <v>New York Stock Exchange</v>
    <v>XNYS</v>
    <v>XNYS</v>
    <v>2000 Galloping Hill Road, KENILWORTH, NJ, 07033 US</v>
    <v>110.6</v>
    <v>Pharmaceuticals</v>
    <v>Stock</v>
    <v>45117.999665705465</v>
    <v>479</v>
    <v>109.1</v>
    <v>279016462560</v>
    <v>MERCK &amp; CO., INC.</v>
    <v>MERCK &amp; CO., INC.</v>
    <v>109.14</v>
    <v>21.456700000000001</v>
    <v>109</v>
    <v>109.96</v>
    <v>2537436000</v>
    <v>MRK</v>
    <v>MERCK &amp; CO., INC. (XNYS:MRK)</v>
    <v>74</v>
    <v>8010069</v>
    <v>1970</v>
  </rv>
  <rv s="2">
    <v>480</v>
  </rv>
  <rv s="0">
    <v>https://www.bing.com/financeapi/forcetrigger?t=a25k5r&amp;q=XNAS%3aVRTX&amp;form=skydnc</v>
    <v>Learn more on Bing</v>
  </rv>
  <rv s="3">
    <v>5</v>
    <v>VERTEX PHARMACEUTICALS INCORPORATED (XNAS:VRTX)</v>
    <v>6</v>
    <v>7</v>
    <v>Finance</v>
    <v>9</v>
    <v>en-US</v>
    <v>a25k5r</v>
    <v>268435456</v>
    <v>1</v>
    <v>Powered by Refinitiv</v>
    <v>354.94</v>
    <v>271.61</v>
    <v>0.51559999999999995</v>
    <v>6.28</v>
    <v>1.857E-2</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346.69</v>
    <v>Biotechnology &amp; Medical Research</v>
    <v>Stock</v>
    <v>45117.953205010941</v>
    <v>482</v>
    <v>339.02</v>
    <v>88716224136</v>
    <v>VERTEX PHARMACEUTICALS INCORPORATED</v>
    <v>VERTEX PHARMACEUTICALS INCORPORATED</v>
    <v>339.02</v>
    <v>27.440100000000001</v>
    <v>338.18</v>
    <v>344.46</v>
    <v>257551600</v>
    <v>VRTX</v>
    <v>VERTEX PHARMACEUTICALS INCORPORATED (XNAS:VRTX)</v>
    <v>9</v>
    <v>1237150</v>
    <v>1989</v>
  </rv>
  <rv s="2">
    <v>483</v>
  </rv>
  <rv s="0">
    <v>https://www.bing.com/financeapi/forcetrigger?t=a1xg3m&amp;q=XNYS%3aMDT&amp;form=skydnc</v>
    <v>Learn more on Bing</v>
  </rv>
  <rv s="3">
    <v>5</v>
    <v>MEDTRONIC PUBLIC LIMITED COMPANY (XNYS:MDT)</v>
    <v>6</v>
    <v>7</v>
    <v>Finance</v>
    <v>9</v>
    <v>en-US</v>
    <v>a1xg3m</v>
    <v>268435456</v>
    <v>1</v>
    <v>Powered by Refinitiv</v>
    <v>95.6</v>
    <v>75.765000000000001</v>
    <v>0.72509999999999997</v>
    <v>0.56000000000000005</v>
    <v>6.5200000000000006E-3</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86.83</v>
    <v>Healthcare Equipment &amp; Supplies</v>
    <v>Stock</v>
    <v>45117.996931782029</v>
    <v>485</v>
    <v>86.08</v>
    <v>115013512250</v>
    <v>MEDTRONIC PUBLIC LIMITED COMPANY</v>
    <v>MEDTRONIC PUBLIC LIMITED COMPANY</v>
    <v>86.15</v>
    <v>30.640799999999999</v>
    <v>85.89</v>
    <v>86.45</v>
    <v>1330405000</v>
    <v>MDT</v>
    <v>MEDTRONIC PUBLIC LIMITED COMPANY (XNYS:MDT)</v>
    <v>57</v>
    <v>5268091</v>
    <v>2014</v>
  </rv>
  <rv s="2">
    <v>486</v>
  </rv>
  <rv s="0">
    <v>https://www.bing.com/financeapi/forcetrigger?t=a1yvxm&amp;q=XNYS%3aNVO&amp;form=skydnc</v>
    <v>Learn more on Bing</v>
  </rv>
  <rv s="3">
    <v>5</v>
    <v>Novo Nordisk A/S (XNYS:NVO)</v>
    <v>6</v>
    <v>40</v>
    <v>Finance</v>
    <v>8</v>
    <v>en-US</v>
    <v>a1yvxm</v>
    <v>268435456</v>
    <v>1</v>
    <v>Powered by Refinitiv</v>
    <v>172.97</v>
    <v>95.02</v>
    <v>0.76249999999999996</v>
    <v>0.09</v>
    <v>5.733E-4</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New York Stock Exchange</v>
    <v>XNYS</v>
    <v>XNYS</v>
    <v>Novo Alle 1, BAGSVAERD, DENMARK-NA, 2880 DK</v>
    <v>157.4</v>
    <v>Pharmaceuticals</v>
    <v>Stock</v>
    <v>45117.995191735936</v>
    <v>488</v>
    <v>156.13</v>
    <v>1844664000000</v>
    <v>Novo Nordisk A/S</v>
    <v>Novo Nordisk A/S</v>
    <v>156.37</v>
    <v>40.146900000000002</v>
    <v>156.97999999999999</v>
    <v>157.07</v>
    <v>1717564000</v>
    <v>NVO</v>
    <v>Novo Nordisk A/S (XNYS:NVO)</v>
    <v>4161</v>
    <v>1226369</v>
    <v>1931</v>
  </rv>
  <rv s="2">
    <v>489</v>
  </rv>
  <rv s="0">
    <v>https://www.bing.com/financeapi/forcetrigger?t=a1mrar&amp;q=XNYS%3aABT&amp;form=skydnc</v>
    <v>Learn more on Bing</v>
  </rv>
  <rv s="3">
    <v>5</v>
    <v>ABBOTT LABORATORIES (XNYS:ABT)</v>
    <v>6</v>
    <v>7</v>
    <v>Finance</v>
    <v>9</v>
    <v>en-US</v>
    <v>a1mrar</v>
    <v>268435456</v>
    <v>1</v>
    <v>Powered by Refinitiv</v>
    <v>115.69</v>
    <v>93.25</v>
    <v>0.66500000000000004</v>
    <v>0.67</v>
    <v>6.3E-3</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115000</v>
    <v>New York Stock Exchange</v>
    <v>XNYS</v>
    <v>XNYS</v>
    <v>100 Abbott Park Rd, ABBOTT PARK, IL, 60064-3500 US</v>
    <v>107.75</v>
    <v>Healthcare Equipment &amp; Supplies</v>
    <v>Stock</v>
    <v>45117.958333378905</v>
    <v>491</v>
    <v>106.29</v>
    <v>186102107940</v>
    <v>ABBOTT LABORATORIES</v>
    <v>ABBOTT LABORATORIES</v>
    <v>106.58</v>
    <v>32.444499999999998</v>
    <v>106.35</v>
    <v>107.02</v>
    <v>1738947000</v>
    <v>ABT</v>
    <v>ABBOTT LABORATORIES (XNYS:ABT)</v>
    <v>10</v>
    <v>5051449</v>
    <v>1900</v>
  </rv>
  <rv s="2">
    <v>492</v>
  </rv>
  <rv s="0">
    <v>https://www.bing.com/financeapi/forcetrigger?t=a1r1r7&amp;q=XNYS%3aDHR&amp;form=skydnc</v>
    <v>Learn more on Bing</v>
  </rv>
  <rv s="9">
    <v>25</v>
    <v>DANAHER CORPORATION (XNYS:DHR)</v>
    <v>6</v>
    <v>26</v>
    <v>Finance</v>
    <v>27</v>
    <v>en-US</v>
    <v>a1r1r7</v>
    <v>268435456</v>
    <v>1</v>
    <v>Powered by Refinitiv</v>
    <v>303.82</v>
    <v>221.22</v>
    <v>0.80079999999999996</v>
    <v>1.39</v>
    <v>5.9640000000000006E-3</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20037-1701 US</v>
    <v>235.57499999999999</v>
    <v>Healthcare Equipment &amp; Supplies</v>
    <v>Stock</v>
    <v>45117.973520312502</v>
    <v>494</v>
    <v>232.27010000000001</v>
    <v>173015131636</v>
    <v>DANAHER CORPORATION</v>
    <v>DANAHER CORPORATION</v>
    <v>232.56</v>
    <v>25.230599999999999</v>
    <v>233.08</v>
    <v>234.47</v>
    <v>234.5</v>
    <v>737898800</v>
    <v>DHR</v>
    <v>DANAHER CORPORATION (XNYS:DHR)</v>
    <v>61</v>
    <v>2757822</v>
    <v>1986</v>
  </rv>
  <rv s="2">
    <v>495</v>
  </rv>
  <rv s="0">
    <v>https://www.bing.com/financeapi/forcetrigger?t=a1x1pr&amp;q=XNAS%3aLNTH&amp;form=skydnc</v>
    <v>Learn more on Bing</v>
  </rv>
  <rv s="3">
    <v>5</v>
    <v>LANTHEUS HOLDINGS, INC. (XNAS:LNTH)</v>
    <v>6</v>
    <v>7</v>
    <v>Finance</v>
    <v>9</v>
    <v>en-US</v>
    <v>a1x1pr</v>
    <v>268435456</v>
    <v>1</v>
    <v>Powered by Refinitiv</v>
    <v>100.8505</v>
    <v>47.46</v>
    <v>0.65790000000000004</v>
    <v>2.46</v>
    <v>2.9853999999999999E-2</v>
    <v>USD</v>
    <v>Lantheus Holdings, Inc. is an integrated provider of imaging diagnostics, targeted therapeutics, and artificial intelligence solutions to find, fight and follow serious medical conditions. The Company's products include precision diagnostics, radiopharmaceutical oncology, and strategic partnerships. Its precision diagnostic products assist healthcare professionals (HCPs) Find and Follow diseases, with a focus on cardiology. Its radiopharmaceutical oncology diagnostics and therapeutics help HCPs Find, Fight and Follow cancer. Its strategic partnerships focus on enabling precision medicine through the use of biomarkers, digital solutions and pharma services platforms, and also includes the Company's license of RELISTOR to Bausch Health Companies, Inc. (Bausch). Its commercial products are used by oncologists, urologists, nuclear medicine physicians, cardiologists, sonographers, technologists, radiologists, and internal medicine physicians working in a variety of clinical settings.</v>
    <v>698</v>
    <v>Nasdaq Stock Market</v>
    <v>XNAS</v>
    <v>XNAS</v>
    <v>331 Treble Cove Rd, NORTH BILLERICA, MA, 01862 US</v>
    <v>85.08</v>
    <v>Healthcare Equipment &amp; Supplies</v>
    <v>Stock</v>
    <v>45117.947772916406</v>
    <v>497</v>
    <v>82.25</v>
    <v>5798729045</v>
    <v>LANTHEUS HOLDINGS, INC.</v>
    <v>LANTHEUS HOLDINGS, INC.</v>
    <v>82.36</v>
    <v>240.46279999999999</v>
    <v>82.4</v>
    <v>84.86</v>
    <v>68332890</v>
    <v>LNTH</v>
    <v>LANTHEUS HOLDINGS, INC. (XNAS:LNTH)</v>
    <v>747907</v>
    <v>1038740</v>
    <v>2007</v>
  </rv>
  <rv s="2">
    <v>498</v>
  </rv>
  <rv s="0">
    <v>https://www.bing.com/financeapi/forcetrigger?t=a24bsm&amp;q=XNYS%3aTMO&amp;form=skydnc</v>
    <v>Learn more on Bing</v>
  </rv>
  <rv s="3">
    <v>5</v>
    <v>THERMO FISHER SCIENTIFIC INC. (XNYS:TMO)</v>
    <v>6</v>
    <v>7</v>
    <v>Finance</v>
    <v>9</v>
    <v>en-US</v>
    <v>a24bsm</v>
    <v>268435456</v>
    <v>1</v>
    <v>Powered by Refinitiv</v>
    <v>611.05999999999995</v>
    <v>475.77</v>
    <v>0.77129999999999999</v>
    <v>3.12</v>
    <v>6.0729999999999994E-3</v>
    <v>USD</v>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v>130000</v>
    <v>New York Stock Exchange</v>
    <v>XNYS</v>
    <v>XNYS</v>
    <v>168 Third Avenue, WALTHAM, MA, 02451 US</v>
    <v>518.91999999999996</v>
    <v>Healthcare Equipment &amp; Supplies</v>
    <v>Stock</v>
    <v>45117.99859854141</v>
    <v>500</v>
    <v>511.19</v>
    <v>199360053905</v>
    <v>THERMO FISHER SCIENTIFIC INC.</v>
    <v>THERMO FISHER SCIENTIFIC INC.</v>
    <v>512.49</v>
    <v>33.669400000000003</v>
    <v>513.73</v>
    <v>516.85</v>
    <v>385721300</v>
    <v>TMO</v>
    <v>THERMO FISHER SCIENTIFIC INC. (XNYS:TMO)</v>
    <v>4</v>
    <v>1657364</v>
    <v>1960</v>
  </rv>
  <rv s="2">
    <v>501</v>
  </rv>
  <rv s="0">
    <v>https://www.bing.com/financeapi/forcetrigger?t=a1wyu2&amp;q=XNYS%3aLLY&amp;form=skydnc</v>
    <v>Learn more on Bing</v>
  </rv>
  <rv s="3">
    <v>5</v>
    <v>ELI LILLY AND COMPANY (XNYS:LLY)</v>
    <v>6</v>
    <v>7</v>
    <v>Finance</v>
    <v>9</v>
    <v>en-US</v>
    <v>a1wyu2</v>
    <v>268435456</v>
    <v>1</v>
    <v>Powered by Refinitiv</v>
    <v>469.87</v>
    <v>296.32</v>
    <v>0.36509999999999998</v>
    <v>1.08</v>
    <v>2.3890000000000001E-3</v>
    <v>USD</v>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454.67</v>
    <v>Pharmaceuticals</v>
    <v>Stock</v>
    <v>45117.997856180467</v>
    <v>503</v>
    <v>449.71</v>
    <v>430172507364</v>
    <v>ELI LILLY AND COMPANY</v>
    <v>ELI LILLY AND COMPANY</v>
    <v>452.96</v>
    <v>71.937799999999996</v>
    <v>452.08</v>
    <v>453.16</v>
    <v>949272900</v>
    <v>LLY</v>
    <v>ELI LILLY AND COMPANY (XNYS:LLY)</v>
    <v>106</v>
    <v>2653719</v>
    <v>1901</v>
  </rv>
  <rv s="2">
    <v>504</v>
  </rv>
  <rv s="0">
    <v>https://www.bing.com/financeapi/forcetrigger?t=bsgk77&amp;q=XNAS%3aPGNY&amp;form=skydnc</v>
    <v>Learn more on Bing</v>
  </rv>
  <rv s="3">
    <v>5</v>
    <v>PROGYNY, INC. (XNAS:PGNY)</v>
    <v>6</v>
    <v>7</v>
    <v>Finance</v>
    <v>9</v>
    <v>en-US</v>
    <v>bsgk77</v>
    <v>268435456</v>
    <v>1</v>
    <v>Powered by Refinitiv</v>
    <v>46.5</v>
    <v>28.03</v>
    <v>1.4914000000000001</v>
    <v>0.94</v>
    <v>2.5194000000000001E-2</v>
    <v>USD</v>
    <v>Progyny, Inc. is a fertility benefits management company. The Company specializes in fertility and family-building benefits solutions in the United States. The Company provides its benefit through its Smart Cycle approach. The Smart Cycles include medical services required for a member’s full course of treatment, including all necessary diagnostic testing and access to the technology. In addition, to its fertility benefits solution, it offers an integrated pharmacy benefits solution, Progyny Rx, which is added by its clients. Progyny Rx provides its members with access to the medications needed during their fertility treatment. As part of this solution, the Company provides care management services, which include its formulary plan design, simplified authorization, assistance with prescription fulfillment and timely delivery of the medications by its network of specialty pharmacies, as well as medication administration training, pharmacy support services and patient care advocates.</v>
    <v>393</v>
    <v>Nasdaq Stock Market</v>
    <v>XNAS</v>
    <v>XNAS</v>
    <v>1359 Broadway, NEW YORK, NY, 10018 US</v>
    <v>38.29</v>
    <v>Healthcare Providers &amp; Services</v>
    <v>Stock</v>
    <v>45117.875012592187</v>
    <v>506</v>
    <v>37.119999999999997</v>
    <v>3611077695</v>
    <v>PROGYNY, INC.</v>
    <v>PROGYNY, INC.</v>
    <v>37.119999999999997</v>
    <v>88.786199999999994</v>
    <v>37.31</v>
    <v>38.25</v>
    <v>94407260</v>
    <v>PGNY</v>
    <v>PROGYNY, INC. (XNAS:PGNY)</v>
    <v>579142</v>
    <v>716847</v>
    <v>2008</v>
  </rv>
  <rv s="2">
    <v>507</v>
  </rv>
  <rv s="0">
    <v>https://www.bing.com/financeapi/forcetrigger?t=a26hyc&amp;q=XNYS%3aZTS&amp;form=skydnc</v>
    <v>Learn more on Bing</v>
  </rv>
  <rv s="3">
    <v>5</v>
    <v>ZOETIS INC. (XNYS:ZTS)</v>
    <v>6</v>
    <v>7</v>
    <v>Finance</v>
    <v>9</v>
    <v>en-US</v>
    <v>a26hyc</v>
    <v>268435456</v>
    <v>1</v>
    <v>Powered by Refinitiv</v>
    <v>187.81989999999999</v>
    <v>124.14830000000001</v>
    <v>0.77500000000000002</v>
    <v>3.08</v>
    <v>1.8428E-2</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170.53</v>
    <v>Pharmaceuticals</v>
    <v>Stock</v>
    <v>45117.958333356248</v>
    <v>509</v>
    <v>166.4</v>
    <v>78660738684</v>
    <v>ZOETIS INC.</v>
    <v>ZOETIS INC.</v>
    <v>166.79</v>
    <v>38.443800000000003</v>
    <v>167.14</v>
    <v>170.22</v>
    <v>462112200</v>
    <v>ZTS</v>
    <v>ZOETIS INC. (XNYS:ZTS)</v>
    <v>1280104</v>
    <v>1925657</v>
    <v>2012</v>
  </rv>
  <rv s="2">
    <v>510</v>
  </rv>
  <rv s="0">
    <v>https://www.bing.com/financeapi/forcetrigger?t=a23vdm&amp;q=XNYS%3aSYK&amp;form=skydnc</v>
    <v>Learn more on Bing</v>
  </rv>
  <rv s="3">
    <v>5</v>
    <v>STRYKER CORPORATION (XNYS:SYK)</v>
    <v>6</v>
    <v>7</v>
    <v>Finance</v>
    <v>9</v>
    <v>en-US</v>
    <v>a23vdm</v>
    <v>268435456</v>
    <v>1</v>
    <v>Powered by Refinitiv</v>
    <v>306.93</v>
    <v>188.84</v>
    <v>0.97699999999999998</v>
    <v>1.03</v>
    <v>3.4999999999999996E-3</v>
    <v>USD</v>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v>51000</v>
    <v>New York Stock Exchange</v>
    <v>XNYS</v>
    <v>XNYS</v>
    <v>2825 Airview Blvd, KALAMAZOO, MI, 49002 US</v>
    <v>297.37</v>
    <v>Healthcare Equipment &amp; Supplies</v>
    <v>Stock</v>
    <v>45117.992467534372</v>
    <v>512</v>
    <v>294.13</v>
    <v>112095880000</v>
    <v>STRYKER CORPORATION</v>
    <v>STRYKER CORPORATION</v>
    <v>295.01</v>
    <v>42.974200000000003</v>
    <v>294.27</v>
    <v>295.3</v>
    <v>379600000</v>
    <v>SYK</v>
    <v>STRYKER CORPORATION (XNYS:SYK)</v>
    <v>688268</v>
    <v>1217359</v>
    <v>1946</v>
  </rv>
  <rv s="2">
    <v>513</v>
  </rv>
  <rv s="0">
    <v>https://www.bing.com/financeapi/forcetrigger?t=a1vt77&amp;q=XNAS%3aISRG&amp;form=skydnc</v>
    <v>Learn more on Bing</v>
  </rv>
  <rv s="3">
    <v>5</v>
    <v>INTUITIVE SURGICAL, INC. (XNAS:ISRG)</v>
    <v>6</v>
    <v>7</v>
    <v>Finance</v>
    <v>9</v>
    <v>en-US</v>
    <v>a1vt77</v>
    <v>268435456</v>
    <v>1</v>
    <v>Powered by Refinitiv</v>
    <v>344.08</v>
    <v>180.07</v>
    <v>1.3189</v>
    <v>8.98</v>
    <v>2.7105999999999998E-2</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341.15</v>
    <v>Healthcare Equipment &amp; Supplies</v>
    <v>Stock</v>
    <v>45117.999894953122</v>
    <v>515</v>
    <v>333.33</v>
    <v>119229961487</v>
    <v>INTUITIVE SURGICAL, INC.</v>
    <v>INTUITIVE SURGICAL, INC.</v>
    <v>333.33</v>
    <v>93.149100000000004</v>
    <v>331.29</v>
    <v>340.27</v>
    <v>350398100</v>
    <v>ISRG</v>
    <v>INTUITIVE SURGICAL, INC. (XNAS:ISRG)</v>
    <v>52</v>
    <v>1425195</v>
    <v>1995</v>
  </rv>
  <rv s="2">
    <v>516</v>
  </rv>
  <rv s="0">
    <v>https://www.bing.com/financeapi/forcetrigger?t=a1rgxm&amp;q=XNAS%3aDXCM&amp;form=skydnc</v>
    <v>Learn more on Bing</v>
  </rv>
  <rv s="3">
    <v>5</v>
    <v>DEXCOM, INC. (XNAS:DXCM)</v>
    <v>6</v>
    <v>7</v>
    <v>Finance</v>
    <v>9</v>
    <v>en-US</v>
    <v>a1rgxm</v>
    <v>268435456</v>
    <v>1</v>
    <v>Powered by Refinitiv</v>
    <v>134.13999999999999</v>
    <v>73.930000000000007</v>
    <v>1.1577</v>
    <v>3.91</v>
    <v>3.0858E-2</v>
    <v>USD</v>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v>7500</v>
    <v>Nasdaq Stock Market</v>
    <v>XNAS</v>
    <v>XNAS</v>
    <v>6340 Sequence Dr, SAN DIEGO, CA, 92121 US</v>
    <v>131.03</v>
    <v>Healthcare Equipment &amp; Supplies</v>
    <v>Stock</v>
    <v>45117.974975196092</v>
    <v>518</v>
    <v>128</v>
    <v>50632962072</v>
    <v>DEXCOM, INC.</v>
    <v>DEXCOM, INC.</v>
    <v>128.05000000000001</v>
    <v>189.2824</v>
    <v>126.71</v>
    <v>130.62</v>
    <v>387635600</v>
    <v>DXCM</v>
    <v>DEXCOM, INC. (XNAS:DXCM)</v>
    <v>4</v>
    <v>2628306</v>
    <v>1999</v>
  </rv>
  <rv s="2">
    <v>519</v>
  </rv>
  <rv s="0">
    <v>https://www.bing.com/financeapi/forcetrigger?t=a1p7zr&amp;q=XNYS%3aCAT&amp;form=skydnc</v>
    <v>Learn more on Bing</v>
  </rv>
  <rv s="3">
    <v>5</v>
    <v>CATERPILLAR INC. (XNYS:CAT)</v>
    <v>6</v>
    <v>7</v>
    <v>Finance</v>
    <v>9</v>
    <v>en-US</v>
    <v>a1p7zr</v>
    <v>268435456</v>
    <v>1</v>
    <v>Powered by Refinitiv</v>
    <v>266.04000000000002</v>
    <v>160.6</v>
    <v>1.1119000000000001</v>
    <v>3.63</v>
    <v>1.4804999999999999E-2</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249.36</v>
    <v>Machinery, Equipment &amp; Components</v>
    <v>Stock</v>
    <v>45117.997535937502</v>
    <v>521</v>
    <v>244.09</v>
    <v>128225651717</v>
    <v>CATERPILLAR INC.</v>
    <v>CATERPILLAR INC.</v>
    <v>244.51</v>
    <v>18.3934</v>
    <v>245.18</v>
    <v>248.81</v>
    <v>515355700</v>
    <v>CAT</v>
    <v>CATERPILLAR INC. (XNYS:CAT)</v>
    <v>401</v>
    <v>3215715</v>
    <v>1986</v>
  </rv>
  <rv s="2">
    <v>522</v>
  </rv>
  <rv s="0">
    <v>https://www.bing.com/financeapi/forcetrigger?t=a25552&amp;q=XNYS%3aRTX&amp;form=skydnc</v>
    <v>Learn more on Bing</v>
  </rv>
  <rv s="3">
    <v>5</v>
    <v>RAYTHEON TECHNOLOGIES CORPORATION (XNYS:RTX)</v>
    <v>6</v>
    <v>7</v>
    <v>Finance</v>
    <v>9</v>
    <v>en-US</v>
    <v>a25552</v>
    <v>268435456</v>
    <v>1</v>
    <v>Powered by Refinitiv</v>
    <v>104.91</v>
    <v>80.27</v>
    <v>1.0490999999999999</v>
    <v>0.06</v>
    <v>6.1589999999999995E-4</v>
    <v>USD</v>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v>182000</v>
    <v>New York Stock Exchange</v>
    <v>XNYS</v>
    <v>XNYS</v>
    <v>870 Winter Street, WALTHAM, MA, 02451 US</v>
    <v>98.33</v>
    <v>Aerospace &amp; Defense</v>
    <v>Stock</v>
    <v>45117.992357060153</v>
    <v>524</v>
    <v>97.27</v>
    <v>142432122160</v>
    <v>RAYTHEON TECHNOLOGIES CORPORATION</v>
    <v>RAYTHEON TECHNOLOGIES CORPORATION</v>
    <v>97.41</v>
    <v>26.042300000000001</v>
    <v>97.42</v>
    <v>97.48</v>
    <v>1461142000</v>
    <v>RTX</v>
    <v>RAYTHEON TECHNOLOGIES CORPORATION (XNYS:RTX)</v>
    <v>3300283</v>
    <v>4577913</v>
    <v>1934</v>
  </rv>
  <rv s="2">
    <v>525</v>
  </rv>
  <rv s="0">
    <v>https://www.bing.com/financeapi/forcetrigger?t=a229ec&amp;q=XNYS%3aRSG&amp;form=skydnc</v>
    <v>Learn more on Bing</v>
  </rv>
  <rv s="3">
    <v>5</v>
    <v>REPUBLIC SERVICES, INC. (XNYS:RSG)</v>
    <v>6</v>
    <v>7</v>
    <v>Finance</v>
    <v>9</v>
    <v>en-US</v>
    <v>a229ec</v>
    <v>268435456</v>
    <v>1</v>
    <v>Powered by Refinitiv</v>
    <v>153.38499999999999</v>
    <v>120.58</v>
    <v>0.67179999999999995</v>
    <v>0.56000000000000005</v>
    <v>3.725E-3</v>
    <v>USD</v>
    <v>Republic Services, Inc. provides environmental services in the United States. The Company provides a range of products and services, including recycling, solid waste, special waste, hazardous waste, container rental and field services. It has three segments. Group 1 segment is a recycling and solid waste business operating primarily in geographic areas located in the western United States. Group 2 segment is a recycling and solid waste business operating primarily in geographic areas located in the southeastern and mid-western United States and the eastern seaboard of the United States. Group 3 segment is an environmental solutions business operating primarily in geographic areas located across the United States and Canada. Its Colorado and New Mexico operations are vertically integrated operations, which include recycling, collection and disposal assets in four Colorado markets, including Denver, Colorado Springs, Durango and Canon City, as well as the Bloomfield, New Mexico, market.</v>
    <v>40000</v>
    <v>New York Stock Exchange</v>
    <v>XNYS</v>
    <v>XNYS</v>
    <v>18500 N Allied Way, PHOENIX, AZ, 85054 US</v>
    <v>152.13650000000001</v>
    <v>Professional &amp; Commercial Services</v>
    <v>Stock</v>
    <v>45117.958333344533</v>
    <v>527</v>
    <v>150.13</v>
    <v>47723836246</v>
    <v>REPUBLIC SERVICES, INC.</v>
    <v>REPUBLIC SERVICES, INC.</v>
    <v>150.63999999999999</v>
    <v>31.483599999999999</v>
    <v>150.33000000000001</v>
    <v>150.88999999999999</v>
    <v>316282300</v>
    <v>RSG</v>
    <v>REPUBLIC SERVICES, INC. (XNYS:RSG)</v>
    <v>894004</v>
    <v>978781</v>
    <v>1996</v>
  </rv>
  <rv s="2">
    <v>528</v>
  </rv>
  <rv s="0">
    <v>https://www.bing.com/financeapi/forcetrigger?t=a1wzw7&amp;q=XNYS%3aLMT&amp;form=skydnc</v>
    <v>Learn more on Bing</v>
  </rv>
  <rv s="3">
    <v>5</v>
    <v>LOCKHEED MARTIN CORPORATION (XNYS:LMT)</v>
    <v>6</v>
    <v>7</v>
    <v>Finance</v>
    <v>9</v>
    <v>en-US</v>
    <v>a1wzw7</v>
    <v>268435456</v>
    <v>1</v>
    <v>Powered by Refinitiv</v>
    <v>508.1</v>
    <v>373.67</v>
    <v>0.65390000000000004</v>
    <v>1.67</v>
    <v>3.6409999999999997E-3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462.59</v>
    <v>Aerospace &amp; Defense</v>
    <v>Stock</v>
    <v>45117.994545497655</v>
    <v>530</v>
    <v>458.05</v>
    <v>117175411182</v>
    <v>LOCKHEED MARTIN CORPORATION</v>
    <v>LOCKHEED MARTIN CORPORATION</v>
    <v>458.5</v>
    <v>21.031099999999999</v>
    <v>458.71</v>
    <v>460.38</v>
    <v>254518900</v>
    <v>LMT</v>
    <v>LOCKHEED MARTIN CORPORATION (XNYS:LMT)</v>
    <v>22</v>
    <v>883573</v>
    <v>1994</v>
  </rv>
  <rv s="2">
    <v>531</v>
  </rv>
  <rv s="0">
    <v>https://www.bing.com/financeapi/forcetrigger?t=buxfa2&amp;q=XNYS%3aMP&amp;form=skydnc</v>
    <v>Learn more on Bing</v>
  </rv>
  <rv s="9">
    <v>25</v>
    <v>MP MATERIALS CORP (XNYS:MP)</v>
    <v>6</v>
    <v>26</v>
    <v>Finance</v>
    <v>27</v>
    <v>en-US</v>
    <v>buxfa2</v>
    <v>268435456</v>
    <v>1</v>
    <v>Powered by Refinitiv</v>
    <v>40.119999999999997</v>
    <v>20.21</v>
    <v>1.66</v>
    <v>0.24</v>
    <v>9.5960000000000004E-3</v>
    <v>USD</v>
    <v>MP Materials Corp. produces specialty materials that are vital inputs for electrification and other advanced technologies. The Company owns and operates the Mountain Pass Rare Earth Mine and Processing Facility (Mountain Pass). Processing of rare earth materials at Mountain Pass includes five primary process steps: mining and crushing; milling and flotation; roasting, leaching and impurity removal; separation and extraction; and product finishing. The Company produces a rare earth concentrate that is principally sold to Shenghe Resources (Singapore) International Trading Pte. Ltd. (Shenghe) which, in turn, sells that product to refiners in China. These refiners separate the constituent rare earth elements (REE) contained in the Company's concentrate and sell the separated products to their customers. The Company is expanding its manufacturing operations downstream to provide a full supply chain solution from materials to magnetics.</v>
    <v>486</v>
    <v>New York Stock Exchange</v>
    <v>XNYS</v>
    <v>XNYS</v>
    <v>1700 S. Pavilion Center Dr., Suite 800, LAS VEGAS, NV, 89135 US</v>
    <v>25.7</v>
    <v>Metals &amp; Mining</v>
    <v>Stock</v>
    <v>45117.998901376559</v>
    <v>533</v>
    <v>24.88</v>
    <v>4484925200</v>
    <v>MP MATERIALS CORP</v>
    <v>MP MATERIALS CORP</v>
    <v>25.08</v>
    <v>19.903400000000001</v>
    <v>25.01</v>
    <v>25.25</v>
    <v>25.49</v>
    <v>177620800</v>
    <v>MP</v>
    <v>MP MATERIALS CORP (XNYS:MP)</v>
    <v>1331</v>
    <v>3602780</v>
    <v>2020</v>
  </rv>
  <rv s="2">
    <v>534</v>
  </rv>
  <rv s="0">
    <v>https://www.bing.com/financeapi/forcetrigger?t=a24ynm&amp;q=XNYS%3aUPS&amp;form=skydnc</v>
    <v>Learn more on Bing</v>
  </rv>
  <rv s="3">
    <v>5</v>
    <v>UNITED PARCEL SERVICE, INC. (XNYS:UPS)</v>
    <v>6</v>
    <v>7</v>
    <v>Finance</v>
    <v>8</v>
    <v>en-US</v>
    <v>a24ynm</v>
    <v>268435456</v>
    <v>1</v>
    <v>Powered by Refinitiv</v>
    <v>209.39</v>
    <v>154.87180000000001</v>
    <v>1.0724</v>
    <v>1.57</v>
    <v>8.7339999999999987E-3</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182.43</v>
    <v>Freight &amp; Logistics Services</v>
    <v>Stock</v>
    <v>45117.994393529691</v>
    <v>536</v>
    <v>179.68</v>
    <v>155741870912</v>
    <v>UNITED PARCEL SERVICE, INC.</v>
    <v>UNITED PARCEL SERVICE, INC.</v>
    <v>179.68</v>
    <v>14.6562</v>
    <v>179.76</v>
    <v>181.33</v>
    <v>858886400</v>
    <v>UPS</v>
    <v>UNITED PARCEL SERVICE, INC. (XNYS:UPS)</v>
    <v>2372713</v>
    <v>3916310</v>
    <v>1999</v>
  </rv>
  <rv s="2">
    <v>537</v>
  </rv>
  <rv s="0">
    <v>https://www.bing.com/financeapi/forcetrigger?t=aaxkh7&amp;q=XTSE%3aCNR&amp;form=skydnc</v>
    <v>Learn more on Bing</v>
  </rv>
  <rv s="8">
    <v>22</v>
    <v>Canadian National Railway Company (XTSE:CNR)</v>
    <v>6</v>
    <v>23</v>
    <v>Finance</v>
    <v>24</v>
    <v>en-US</v>
    <v>aaxkh7</v>
    <v>268435456</v>
    <v>1</v>
    <v>Powered by Refinitiv</v>
    <v>175.39</v>
    <v>142.37</v>
    <v>0.68989999999999996</v>
    <v>0.41</v>
    <v>2.6710000000000002E-3</v>
    <v>0</v>
    <v>0</v>
    <v>CAD</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24718</v>
    <v>Toronto Stock Exchange</v>
    <v>XTSE</v>
    <v>XTSE</v>
    <v>935 de la Gauchetiere Street West, MONTREAL, QC, H3B 2M9 CA</v>
    <v>154.91999999999999</v>
    <v>Freight &amp; Logistics Services</v>
    <v>Stock</v>
    <v>45117.833333333336</v>
    <v>539</v>
    <v>153.34</v>
    <v>103852445676</v>
    <v>Canadian National Railway Company</v>
    <v>Canadian National Railway Company</v>
    <v>154.13999999999999</v>
    <v>19.34</v>
    <v>153.52000000000001</v>
    <v>153.93</v>
    <v>153.93</v>
    <v>674673200</v>
    <v>CNR</v>
    <v>Canadian National Railway Company (XTSE:CNR)</v>
    <v>664328</v>
    <v>1096160</v>
    <v>1995</v>
  </rv>
  <rv s="2">
    <v>540</v>
  </rv>
  <rv s="0">
    <v>https://www.bing.com/financeapi/forcetrigger?t=aaxl52&amp;q=XTSE%3aCP&amp;form=skydnc</v>
    <v>Learn more on Bing</v>
  </rv>
  <rv s="8">
    <v>22</v>
    <v>Canadian Pacific Kansas City Limited (XTSE:CP)</v>
    <v>6</v>
    <v>23</v>
    <v>Finance</v>
    <v>24</v>
    <v>en-US</v>
    <v>aaxl52</v>
    <v>268435456</v>
    <v>1</v>
    <v>Powered by Refinitiv</v>
    <v>112.27</v>
    <v>90.06</v>
    <v>0.83179999999999998</v>
    <v>-0.47</v>
    <v>-4.5179999999999994E-3</v>
    <v>0</v>
    <v>0</v>
    <v>CAD</v>
    <v>Canadian Pacific Kansas City Limited, formerly Canadian Pacific Railway Limited, operates a single-line transnational railway linking Canada, the United States and Mexico, with access to the ports from Vancouver to Atlantic Canada, to the Gulf of Mexico, and to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 It transports ethanol from production areas in the Midwest United States to consumer markets across the Northeast United States and Canada. The Company serves various markets, including Canadian grain; United States grain; bulk; intermodal; automotive; forest and industrial products; transload; and energy, chemicals and plastics. Its wholly owned subsidiary is Canadian Pacific Railway Company.</v>
    <v>12935</v>
    <v>Toronto Stock Exchange</v>
    <v>XTSE</v>
    <v>XTSE</v>
    <v>7550 Ogden Dale Rd SE, CALGARY, AB, T2C 4X9 CA</v>
    <v>104.42</v>
    <v>Freight &amp; Logistics Services</v>
    <v>Stock</v>
    <v>45117.833333333336</v>
    <v>542</v>
    <v>103.34</v>
    <v>96420511464</v>
    <v>Canadian Pacific Kansas City Limited</v>
    <v>Canadian Pacific Kansas City Limited</v>
    <v>104.42</v>
    <v>25.93</v>
    <v>104.03</v>
    <v>103.56</v>
    <v>103.56</v>
    <v>931059400</v>
    <v>CP</v>
    <v>Canadian Pacific Kansas City Limited (XTSE:CP)</v>
    <v>709001</v>
    <v>1111780</v>
    <v>2001</v>
  </rv>
  <rv s="2">
    <v>543</v>
  </rv>
  <rv s="0">
    <v>https://www.bing.com/financeapi/forcetrigger?t=aaxdur&amp;q=XTSE%3aCCO&amp;form=skydnc</v>
    <v>Learn more on Bing</v>
  </rv>
  <rv s="8">
    <v>22</v>
    <v>CAMECO CORPORATION (XTSE:CCO)</v>
    <v>6</v>
    <v>23</v>
    <v>Finance</v>
    <v>24</v>
    <v>en-US</v>
    <v>aaxdur</v>
    <v>268435456</v>
    <v>1</v>
    <v>Powered by Refinitiv</v>
    <v>43.94</v>
    <v>27.19</v>
    <v>0.95589999999999997</v>
    <v>0.96</v>
    <v>2.4403000000000001E-2</v>
    <v>0</v>
    <v>0</v>
    <v>CAD</v>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v>2095</v>
    <v>Toronto Stock Exchange</v>
    <v>XTSE</v>
    <v>XTSE</v>
    <v>2121 11th St W, SASKATOON, SK, S7M 1J3 CA</v>
    <v>40.369999999999997</v>
    <v>Uranium</v>
    <v>Stock</v>
    <v>45117.833333333336</v>
    <v>545</v>
    <v>39.1</v>
    <v>17451197660</v>
    <v>CAMECO CORPORATION</v>
    <v>CAMECO CORPORATION</v>
    <v>39.28</v>
    <v>102.08</v>
    <v>39.340000000000003</v>
    <v>40.299999999999997</v>
    <v>40.299999999999997</v>
    <v>433032200</v>
    <v>CCO</v>
    <v>CAMECO CORPORATION (XTSE:CCO)</v>
    <v>627014</v>
    <v>822690</v>
    <v>1997</v>
  </rv>
  <rv s="2">
    <v>546</v>
  </rv>
  <rv s="0">
    <v>https://www.bing.com/financeapi/forcetrigger?t=a24xww&amp;q=XNYS%3aUNP&amp;form=skydnc</v>
    <v>Learn more on Bing</v>
  </rv>
  <rv s="3">
    <v>5</v>
    <v>UNION PACIFIC CORPORATION (XNYS:UNP)</v>
    <v>6</v>
    <v>7</v>
    <v>Finance</v>
    <v>9</v>
    <v>en-US</v>
    <v>a24xww</v>
    <v>268435456</v>
    <v>1</v>
    <v>Powered by Refinitiv</v>
    <v>242.35499999999999</v>
    <v>183.69</v>
    <v>1.0954999999999999</v>
    <v>2.04</v>
    <v>1.0058000000000001E-2</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31471</v>
    <v>New York Stock Exchange</v>
    <v>XNYS</v>
    <v>XNYS</v>
    <v>1400 Douglas Street, OMAHA, NE, 68179 US</v>
    <v>205.42</v>
    <v>Freight &amp; Logistics Services</v>
    <v>Stock</v>
    <v>45117.995415775003</v>
    <v>548</v>
    <v>202.43</v>
    <v>124902199644</v>
    <v>UNION PACIFIC CORPORATION</v>
    <v>UNION PACIFIC CORPORATION</v>
    <v>202.66</v>
    <v>18.111799999999999</v>
    <v>202.82</v>
    <v>204.86</v>
    <v>609695400</v>
    <v>UNP</v>
    <v>UNION PACIFIC CORPORATION (XNYS:UNP)</v>
    <v>2</v>
    <v>2538163</v>
    <v>1969</v>
  </rv>
  <rv s="2">
    <v>549</v>
  </rv>
  <rv s="0">
    <v>https://www.bing.com/financeapi/forcetrigger?t=a1rlu2&amp;q=XNYS%3aECL&amp;form=skydnc</v>
    <v>Learn more on Bing</v>
  </rv>
  <rv s="3">
    <v>5</v>
    <v>ECOLAB INC. (XNYS:ECL)</v>
    <v>6</v>
    <v>7</v>
    <v>Finance</v>
    <v>9</v>
    <v>en-US</v>
    <v>a1rlu2</v>
    <v>268435456</v>
    <v>1</v>
    <v>Powered by Refinitiv</v>
    <v>187.73</v>
    <v>131.04</v>
    <v>1.0338000000000001</v>
    <v>0.28999999999999998</v>
    <v>1.5809999999999999E-3</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185.05</v>
    <v>Chemicals</v>
    <v>Stock</v>
    <v>45117.958333356248</v>
    <v>551</v>
    <v>182.22</v>
    <v>52300382121</v>
    <v>ECOLAB INC.</v>
    <v>ECOLAB INC.</v>
    <v>182.85</v>
    <v>45.570799999999998</v>
    <v>183.4</v>
    <v>183.69</v>
    <v>284720900</v>
    <v>ECL</v>
    <v>ECOLAB INC. (XNYS:ECL)</v>
    <v>889282</v>
    <v>1134175</v>
    <v>1924</v>
  </rv>
  <rv s="2">
    <v>552</v>
  </rv>
  <rv s="0">
    <v>https://www.bing.com/financeapi/forcetrigger?t=ab1rsm&amp;q=XTSE%3aWCN&amp;form=skydnc</v>
    <v>Learn more on Bing</v>
  </rv>
  <rv s="8">
    <v>22</v>
    <v>WASTE CONNECTIONS, INC. (XTSE:WCN)</v>
    <v>6</v>
    <v>23</v>
    <v>Finance</v>
    <v>24</v>
    <v>en-US</v>
    <v>ab1rsm</v>
    <v>268435456</v>
    <v>1</v>
    <v>Powered by Refinitiv</v>
    <v>196.65</v>
    <v>157.91</v>
    <v>0.57430000000000003</v>
    <v>-0.15</v>
    <v>-8.1379999999999994E-4</v>
    <v>0</v>
    <v>0</v>
    <v>CAD</v>
    <v>Waste Connections, Inc. is a Canada-based integrated solid waste services company. The Company provides non-hazardous waste collection, transfer and disposal services, along with resource recovery primarily through recycling and renewable fuels generation. The Company's segments include Eastern, Southern, Western, Central and Canada. Its residential services include residential garbage pickup, residential yard waste, residential recycling, residential dumpster rental, bulk pickup, and portable toilets. Its commercial services include commercial waste collection, commercial recycling, shredding service, commercial roll off dumpster, and others. The Company also provides non-hazardous oilfield waste treatment, recovery and disposal services in several basins across the United States, as well as intermodal services for the movement of cargo and solid waste containers in the Pacific Northwest. The Company serves more than eight million residential, commercial, and industrial customers.</v>
    <v>22109</v>
    <v>Toronto Stock Exchange</v>
    <v>XTSE</v>
    <v>XTSE</v>
    <v>6220 HWY 7, SUITE 600, WOODBRIDGE, ON, L4H 4G3 CA</v>
    <v>186.49</v>
    <v>Professional &amp; Commercial Services</v>
    <v>Stock</v>
    <v>45117.833333333336</v>
    <v>554</v>
    <v>183.91</v>
    <v>47131880000</v>
    <v>WASTE CONNECTIONS, INC.</v>
    <v>WASTE CONNECTIONS, INC.</v>
    <v>184.79</v>
    <v>41.19</v>
    <v>184.32</v>
    <v>184.17</v>
    <v>184.17</v>
    <v>257556500</v>
    <v>WCN</v>
    <v>WASTE CONNECTIONS, INC. (XTSE:WCN)</v>
    <v>124350</v>
    <v>215840</v>
    <v>2016</v>
  </rv>
  <rv s="2">
    <v>555</v>
  </rv>
  <rv s="0">
    <v>https://www.bing.com/financeapi/forcetrigger?t=a25xjc&amp;q=XNYS%3aWM&amp;form=skydnc</v>
    <v>Learn more on Bing</v>
  </rv>
  <rv s="3">
    <v>5</v>
    <v>WASTE MANAGEMENT, INC. (XNYS:WM)</v>
    <v>6</v>
    <v>7</v>
    <v>Finance</v>
    <v>9</v>
    <v>en-US</v>
    <v>a25xjc</v>
    <v>268435456</v>
    <v>1</v>
    <v>Powered by Refinitiv</v>
    <v>175.98</v>
    <v>148.31</v>
    <v>0.72740000000000005</v>
    <v>1.1200000000000001</v>
    <v>6.5880000000000001E-3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171.64</v>
    <v>Professional &amp; Commercial Services</v>
    <v>Stock</v>
    <v>45117.989138032033</v>
    <v>557</v>
    <v>169.99</v>
    <v>69618541871</v>
    <v>WASTE MANAGEMENT, INC.</v>
    <v>WASTE MANAGEMENT, INC.</v>
    <v>170</v>
    <v>31.2957</v>
    <v>170.01</v>
    <v>171.13</v>
    <v>406816700</v>
    <v>WM</v>
    <v>WASTE MANAGEMENT, INC. (XNYS:WM)</v>
    <v>10</v>
    <v>1333508</v>
    <v>1995</v>
  </rv>
  <rv s="2">
    <v>558</v>
  </rv>
  <rv s="0">
    <v>https://www.bing.com/financeapi/forcetrigger?t=bmzp77&amp;q=XNYS%3aLTHM&amp;form=skydnc</v>
    <v>Learn more on Bing</v>
  </rv>
  <rv s="3">
    <v>5</v>
    <v>LIVENT CORPORATION (XNYS:LTHM)</v>
    <v>6</v>
    <v>7</v>
    <v>Finance</v>
    <v>9</v>
    <v>en-US</v>
    <v>bmzp77</v>
    <v>268435456</v>
    <v>1</v>
    <v>Powered by Refinitiv</v>
    <v>36.380000000000003</v>
    <v>18.260000000000002</v>
    <v>1.8274999999999999</v>
    <v>0.96</v>
    <v>3.5035999999999998E-2</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28.37</v>
    <v>Chemicals</v>
    <v>Stock</v>
    <v>45117.995933506252</v>
    <v>560</v>
    <v>27.26</v>
    <v>5095948844</v>
    <v>LIVENT CORPORATION</v>
    <v>LIVENT CORPORATION</v>
    <v>27.33</v>
    <v>17.498100000000001</v>
    <v>27.4</v>
    <v>28.36</v>
    <v>179687900</v>
    <v>LTHM</v>
    <v>LIVENT CORPORATION (XNYS:LTHM)</v>
    <v>4153</v>
    <v>2383348</v>
    <v>2018</v>
  </rv>
  <rv s="2">
    <v>561</v>
  </rv>
  <rv s="0">
    <v>https://www.bing.com/financeapi/forcetrigger?t=a1ne3m&amp;q=XNYS%3aAME&amp;form=skydnc</v>
    <v>Learn more on Bing</v>
  </rv>
  <rv s="3">
    <v>5</v>
    <v>AMETEK, INC. (XNYS:AME)</v>
    <v>6</v>
    <v>7</v>
    <v>Finance</v>
    <v>8</v>
    <v>en-US</v>
    <v>a1ne3m</v>
    <v>268435456</v>
    <v>1</v>
    <v>Powered by Refinitiv</v>
    <v>162.69</v>
    <v>106.98</v>
    <v>1.2263999999999999</v>
    <v>0.44</v>
    <v>2.8010000000000001E-3</v>
    <v>USD</v>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v>19600</v>
    <v>New York Stock Exchange</v>
    <v>XNYS</v>
    <v>XNYS</v>
    <v>1100 Cassatt Road, BERWYN, PA, 19312 US</v>
    <v>158.91</v>
    <v>Machinery, Equipment &amp; Components</v>
    <v>Stock</v>
    <v>45117.990213622659</v>
    <v>563</v>
    <v>156.9</v>
    <v>36304453504</v>
    <v>AMETEK, INC.</v>
    <v>AMETEK, INC.</v>
    <v>157.27000000000001</v>
    <v>30.515499999999999</v>
    <v>157.08000000000001</v>
    <v>157.52000000000001</v>
    <v>230475200</v>
    <v>AME</v>
    <v>AMETEK, INC. (XNYS:AME)</v>
    <v>1783836</v>
    <v>957863</v>
    <v>1986</v>
  </rv>
  <rv s="2">
    <v>564</v>
  </rv>
  <rv s="0">
    <v>https://www.bing.com/financeapi/forcetrigger?t=a1yq5r&amp;q=XNYS%3aNSC&amp;form=skydnc</v>
    <v>Learn more on Bing</v>
  </rv>
  <rv s="3">
    <v>5</v>
    <v>NORFOLK SOUTHERN CORPORATION (XNYS:NSC)</v>
    <v>6</v>
    <v>7</v>
    <v>Finance</v>
    <v>9</v>
    <v>en-US</v>
    <v>a1yq5r</v>
    <v>268435456</v>
    <v>1</v>
    <v>Powered by Refinitiv</v>
    <v>264.22000000000003</v>
    <v>196.33</v>
    <v>1.2737000000000001</v>
    <v>2.21</v>
    <v>9.7479999999999997E-3</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229.03</v>
    <v>Freight &amp; Logistics Services</v>
    <v>Stock</v>
    <v>45117.958333356248</v>
    <v>566</v>
    <v>226.74</v>
    <v>52113533628</v>
    <v>NORFOLK SOUTHERN CORPORATION</v>
    <v>NORFOLK SOUTHERN CORPORATION</v>
    <v>226.74</v>
    <v>17.6187</v>
    <v>226.72</v>
    <v>228.93</v>
    <v>227639600</v>
    <v>NSC</v>
    <v>NORFOLK SOUTHERN CORPORATION (XNYS:NSC)</v>
    <v>842188</v>
    <v>1077939</v>
    <v>2009</v>
  </rv>
  <rv s="2">
    <v>567</v>
  </rv>
  <rv s="0">
    <v>https://www.bing.com/financeapi/forcetrigger?t=a1q8r7&amp;q=XNAS%3aCPRT&amp;form=skydnc</v>
    <v>Learn more on Bing</v>
  </rv>
  <rv s="3">
    <v>5</v>
    <v>COPART, INC. (XNAS:CPRT)</v>
    <v>6</v>
    <v>7</v>
    <v>Finance</v>
    <v>9</v>
    <v>en-US</v>
    <v>a1q8r7</v>
    <v>268435456</v>
    <v>1</v>
    <v>Powered by Refinitiv</v>
    <v>91.58</v>
    <v>52.284999999999997</v>
    <v>1.2188000000000001</v>
    <v>2.1800000000000002</v>
    <v>2.4742E-2</v>
    <v>USD</v>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v>9500</v>
    <v>Nasdaq Stock Market</v>
    <v>XNAS</v>
    <v>XNAS</v>
    <v>14185 Dallas Pkwy Ste 300, DALLAS, TX, 75254 US</v>
    <v>90.75</v>
    <v>Software &amp; IT Services</v>
    <v>Stock</v>
    <v>45117.999874860936</v>
    <v>569</v>
    <v>89.07</v>
    <v>43108039542</v>
    <v>COPART, INC.</v>
    <v>COPART, INC.</v>
    <v>89.09</v>
    <v>37.766399999999997</v>
    <v>88.11</v>
    <v>90.29</v>
    <v>477439800</v>
    <v>CPRT</v>
    <v>COPART, INC. (XNAS:CPRT)</v>
    <v>390</v>
    <v>2214969</v>
    <v>2012</v>
  </rv>
  <rv s="2">
    <v>570</v>
  </rv>
  <rv s="0">
    <v>https://www.bing.com/financeapi/forcetrigger?t=a1ul9c&amp;q=XNYS%3aHEI&amp;form=skydnc</v>
    <v>Learn more on Bing</v>
  </rv>
  <rv s="3">
    <v>5</v>
    <v>HEICO CORPORATION (XNYS:HEI)</v>
    <v>6</v>
    <v>7</v>
    <v>Finance</v>
    <v>9</v>
    <v>en-US</v>
    <v>a1ul9c</v>
    <v>268435456</v>
    <v>1</v>
    <v>Powered by Refinitiv</v>
    <v>180.59</v>
    <v>130.87</v>
    <v>1.2044999999999999</v>
    <v>0.97</v>
    <v>5.574E-3</v>
    <v>USD</v>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v>6500</v>
    <v>New York Stock Exchange</v>
    <v>XNYS</v>
    <v>XNYS</v>
    <v>3000 Taft St, HOLLYWOOD, FL, 33021 US</v>
    <v>175.62</v>
    <v>Aerospace &amp; Defense</v>
    <v>Stock</v>
    <v>45117.958333344533</v>
    <v>572</v>
    <v>173.54</v>
    <v>20891700000</v>
    <v>HEICO CORPORATION</v>
    <v>HEICO CORPORATION</v>
    <v>173.54</v>
    <v>64.080799999999996</v>
    <v>174.02</v>
    <v>174.99</v>
    <v>136990900</v>
    <v>HEI</v>
    <v>HEICO CORPORATION (XNYS:HEI)</v>
    <v>256641</v>
    <v>349914</v>
    <v>1993</v>
  </rv>
  <rv s="2">
    <v>573</v>
  </rv>
  <rv s="0">
    <v>https://www.bing.com/financeapi/forcetrigger?t=a22777&amp;q=XNYS%3aROP&amp;form=skydnc</v>
    <v>Learn more on Bing</v>
  </rv>
  <rv s="3">
    <v>5</v>
    <v>ROPER TECHNOLOGIES, INC. (XNAS:ROP)</v>
    <v>6</v>
    <v>7</v>
    <v>Finance</v>
    <v>9</v>
    <v>en-US</v>
    <v>a22777</v>
    <v>268435456</v>
    <v>1</v>
    <v>Powered by Refinitiv</v>
    <v>482.75</v>
    <v>356.21499999999997</v>
    <v>1.0185999999999999</v>
    <v>-0.76</v>
    <v>-1.5950000000000001E-3</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6901 Professional Pkwy East, Suite 200, SARASOTA, FL, 34240-8473 US</v>
    <v>482.1</v>
    <v>Software &amp; IT Services</v>
    <v>Stock</v>
    <v>45117.849248159378</v>
    <v>575</v>
    <v>473.65</v>
    <v>50781610000</v>
    <v>ROPER TECHNOLOGIES, INC.</v>
    <v>ROPER TECHNOLOGIES, INC.</v>
    <v>476.94</v>
    <v>49.178100000000001</v>
    <v>476.41</v>
    <v>475.65</v>
    <v>106592200</v>
    <v>ROP</v>
    <v>ROPER TECHNOLOGIES, INC. (XNAS:ROP)</v>
    <v>330228</v>
    <v>477678</v>
    <v>1981</v>
  </rv>
  <rv s="2">
    <v>576</v>
  </rv>
  <rv s="0">
    <v>https://www.bing.com/financeapi/forcetrigger?t=aw2wdm&amp;q=XNAS%3aWSC&amp;form=skydnc</v>
    <v>Learn more on Bing</v>
  </rv>
  <rv s="3">
    <v>5</v>
    <v>WILLSCOT MOBILE MINI HOLDINGS CORP. (XNAS:WSC)</v>
    <v>6</v>
    <v>7</v>
    <v>Finance</v>
    <v>9</v>
    <v>en-US</v>
    <v>aw2wdm</v>
    <v>268435456</v>
    <v>1</v>
    <v>Powered by Refinitiv</v>
    <v>53.46</v>
    <v>31.3</v>
    <v>1.5254000000000001</v>
    <v>0.48</v>
    <v>1.0152000000000001E-2</v>
    <v>USD</v>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v>4500</v>
    <v>Nasdaq Stock Market</v>
    <v>XNAS</v>
    <v>XNAS</v>
    <v>4646 E. Van Buren Street, Suite 400, PHOENIX, AZ, 85008 US</v>
    <v>47.94</v>
    <v>Professional &amp; Commercial Services</v>
    <v>Stock</v>
    <v>45117.929648899997</v>
    <v>578</v>
    <v>47.22</v>
    <v>9662707680</v>
    <v>WILLSCOT MOBILE MINI HOLDINGS CORP.</v>
    <v>WILLSCOT MOBILE MINI HOLDINGS CORP.</v>
    <v>47.28</v>
    <v>33.261800000000001</v>
    <v>47.28</v>
    <v>47.76</v>
    <v>202318000</v>
    <v>WSC</v>
    <v>WILLSCOT MOBILE MINI HOLDINGS CORP. (XNAS:WSC)</v>
    <v>1852515</v>
    <v>1759938</v>
    <v>2017</v>
  </rv>
  <rv s="2">
    <v>579</v>
  </rv>
  <rv s="0">
    <v>https://www.bing.com/financeapi/forcetrigger?t=a24fh7&amp;q=XNYS%3aTPL&amp;form=skydnc</v>
    <v>Learn more on Bing</v>
  </rv>
  <rv s="3">
    <v>5</v>
    <v>TEXAS PACIFIC LAND CORPORATION (XNYS:TPL)</v>
    <v>6</v>
    <v>7</v>
    <v>Finance</v>
    <v>9</v>
    <v>en-US</v>
    <v>a24fh7</v>
    <v>268435456</v>
    <v>1</v>
    <v>Powered by Refinitiv</v>
    <v>2739</v>
    <v>1266.21</v>
    <v>1.8275999999999999</v>
    <v>0.22</v>
    <v>1.6310000000000001E-4</v>
    <v>USD</v>
    <v>Texas Pacific Land Corporation is a landowner in the state of Texas with approximately 874,000 acres of land in West Texas, with its ownership concentrated in the Permian Basin. The Company's segments include Land and Resource Management and Water Services and Operations. The Land and Resource Management segment encompasses the business of managing approximately 874,000 surface acres of land and its oil and gas royalty interests in West Texas. This segment consists primarily of oil and gas royalties, revenues from easements and commercial leases, and land and material sales. The Company’s Water Services and Operations segment encompasses the business of providing full-service water offerings to operators in the Permian Basin through Texas Pacific Water Resources LLC (TPWR). These full-service water offerings include, water sourcing, produced water gathering/treatment, infrastructure development, disposal solutions, water tracking, analytics and well testing services.</v>
    <v>99</v>
    <v>New York Stock Exchange</v>
    <v>XNYS</v>
    <v>XNYS</v>
    <v>1700 Pacific Avenue, Suite 2900, DALLAS, TX, 75201 US</v>
    <v>1354.88</v>
    <v>Oil &amp; Gas</v>
    <v>Stock</v>
    <v>45118.90018616875</v>
    <v>581</v>
    <v>1338</v>
    <v>10376904663</v>
    <v>TEXAS PACIFIC LAND CORPORATION</v>
    <v>TEXAS PACIFIC LAND CORPORATION</v>
    <v>1344.75</v>
    <v>23.888000000000002</v>
    <v>1348.8</v>
    <v>1349.02</v>
    <v>7692180</v>
    <v>TPL</v>
    <v>TEXAS PACIFIC LAND CORPORATION (XNYS:TPL)</v>
    <v>21073</v>
    <v>28302</v>
    <v>2020</v>
  </rv>
  <rv s="2">
    <v>582</v>
  </rv>
  <rv s="0">
    <v>https://www.bing.com/financeapi/forcetrigger?t=a1zy3m&amp;q=XNYS%3aPLD&amp;form=skydnc</v>
    <v>Learn more on Bing</v>
  </rv>
  <rv s="3">
    <v>5</v>
    <v>PROLOGIS, INC. (XNYS:PLD)</v>
    <v>6</v>
    <v>7</v>
    <v>Finance</v>
    <v>9</v>
    <v>en-US</v>
    <v>a1zy3m</v>
    <v>268435456</v>
    <v>1</v>
    <v>Powered by Refinitiv</v>
    <v>138.86000000000001</v>
    <v>98.03</v>
    <v>0.99360000000000004</v>
    <v>-0.18</v>
    <v>-1.4760000000000001E-3</v>
    <v>USD</v>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v>2466</v>
    <v>New York Stock Exchange</v>
    <v>XNYS</v>
    <v>XNYS</v>
    <v>PIER 1 BAY 1, SAN FRANCISCO, CA, 94111 US</v>
    <v>122.41</v>
    <v>Residential &amp; Commercial REIT</v>
    <v>Stock</v>
    <v>45117.993739767968</v>
    <v>584</v>
    <v>120.87</v>
    <v>112487393460</v>
    <v>PROLOGIS, INC.</v>
    <v>PROLOGIS, INC.</v>
    <v>121.56</v>
    <v>36.794199999999996</v>
    <v>121.99</v>
    <v>121.81</v>
    <v>923466000</v>
    <v>PLD</v>
    <v>PROLOGIS, INC. (XNYS:PLD)</v>
    <v>1989685</v>
    <v>3287946</v>
    <v>1997</v>
  </rv>
  <rv s="2">
    <v>585</v>
  </rv>
  <rv s="0">
    <v>https://www.bing.com/financeapi/forcetrigger?t=a1qeh7&amp;q=XNAS%3aCSGP&amp;form=skydnc</v>
    <v>Learn more on Bing</v>
  </rv>
  <rv s="3">
    <v>5</v>
    <v>COSTAR GROUP, INC. (XNAS:CSGP)</v>
    <v>6</v>
    <v>7</v>
    <v>Finance</v>
    <v>8</v>
    <v>en-US</v>
    <v>a1qeh7</v>
    <v>268435456</v>
    <v>1</v>
    <v>Powered by Refinitiv</v>
    <v>92.36</v>
    <v>57.54</v>
    <v>0.90980000000000005</v>
    <v>1.34</v>
    <v>1.5441E-2</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v>5653</v>
    <v>Nasdaq Stock Market</v>
    <v>XNAS</v>
    <v>XNAS</v>
    <v>1331 L St NW, WASHINGTON, DC, 20005 US</v>
    <v>88.29</v>
    <v>Software &amp; IT Services</v>
    <v>Stock</v>
    <v>45117.849247765625</v>
    <v>587</v>
    <v>86.9</v>
    <v>36000474304</v>
    <v>COSTAR GROUP, INC.</v>
    <v>COSTAR GROUP, INC.</v>
    <v>87.05</v>
    <v>96.321799999999996</v>
    <v>86.78</v>
    <v>88.12</v>
    <v>408539200</v>
    <v>CSGP</v>
    <v>COSTAR GROUP, INC. (XNAS:CSGP)</v>
    <v>2155904</v>
    <v>4382663</v>
    <v>1998</v>
  </rv>
  <rv s="2">
    <v>588</v>
  </rv>
  <rv s="0">
    <v>https://www.bing.com/financeapi/forcetrigger?t=a1ngur&amp;q=XNYS%3aAMT&amp;form=skydnc</v>
    <v>Learn more on Bing</v>
  </rv>
  <rv s="3">
    <v>5</v>
    <v>AMERICAN TOWER CORPORATION (XNYS:AMT)</v>
    <v>6</v>
    <v>7</v>
    <v>Finance</v>
    <v>9</v>
    <v>en-US</v>
    <v>a1ngur</v>
    <v>268435456</v>
    <v>1</v>
    <v>Powered by Refinitiv</v>
    <v>282.47000000000003</v>
    <v>178.17</v>
    <v>0.57389999999999997</v>
    <v>-2</v>
    <v>-1.0227999999999999E-2</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195.63</v>
    <v>Residential &amp; Commercial REIT</v>
    <v>Stock</v>
    <v>45117.999213541407</v>
    <v>590</v>
    <v>192.95</v>
    <v>90202661360</v>
    <v>AMERICAN TOWER CORPORATION</v>
    <v>AMERICAN TOWER CORPORATION</v>
    <v>194.35</v>
    <v>64.450299999999999</v>
    <v>195.55</v>
    <v>193.55</v>
    <v>466043200</v>
    <v>AMT</v>
    <v>AMERICAN TOWER CORPORATION (XNYS:AMT)</v>
    <v>1</v>
    <v>2171102</v>
    <v>1996</v>
  </rv>
  <rv s="2">
    <v>591</v>
  </rv>
</rvData>
</file>

<file path=xl/richData/rdrichvaluestructure.xml><?xml version="1.0" encoding="utf-8"?>
<rvStructures xmlns="http://schemas.microsoft.com/office/spreadsheetml/2017/richdata" count="15">
  <s t="_hyperlink">
    <k n="Address" t="s"/>
    <k n="Text" t="s"/>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error">
    <k n="errorType" t="i"/>
    <k n="field" t="s"/>
    <k n="subType" t="i"/>
  </s>
</rvStructures>
</file>

<file path=xl/richData/rdsupportingpropertybag.xml><?xml version="1.0" encoding="utf-8"?>
<supportingPropertyBags xmlns="http://schemas.microsoft.com/office/spreadsheetml/2017/richdata2">
  <spbArrays count="10">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41">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spb>
    <spb s="7">
      <v>Real-Time Nasdaq Last Sale</v>
      <v>from previous close</v>
      <v>from previous close</v>
      <v>Source: Nasdaq Last Sale</v>
      <v>GMT</v>
    </spb>
    <spb s="7">
      <v>Delayed 15 minutes</v>
      <v>from previous close</v>
      <v>from previous close</v>
      <v>Source: Nasdaq</v>
      <v>GMT</v>
    </spb>
    <spb s="0">
      <v>2</v>
      <v>Name</v>
      <v>LearnMoreOnLink</v>
    </spb>
    <spb s="8">
      <v>0</v>
      <v>0</v>
    </spb>
    <spb s="9">
      <v>11</v>
      <v>1</v>
      <v>1</v>
      <v>1</v>
      <v>1</v>
    </spb>
    <spb s="10">
      <v>2</v>
      <v>7</v>
      <v>7</v>
      <v>2</v>
      <v>1</v>
      <v>2</v>
      <v>11</v>
      <v>2</v>
      <v>2</v>
      <v>8</v>
      <v>8</v>
      <v>4</v>
      <v>9</v>
      <v>2</v>
      <v>2</v>
      <v>2</v>
      <v>8</v>
      <v>5</v>
      <v>10</v>
      <v>6</v>
      <v>8</v>
    </spb>
    <spb s="11">
      <v>Powered by Refinitiv</v>
    </spb>
    <spb s="6">
      <v>2</v>
      <v>7</v>
      <v>7</v>
      <v>2</v>
      <v>1</v>
      <v>2</v>
      <v>2</v>
      <v>2</v>
      <v>8</v>
      <v>8</v>
      <v>4</v>
      <v>12</v>
      <v>2</v>
      <v>2</v>
      <v>2</v>
      <v>8</v>
      <v>5</v>
      <v>10</v>
      <v>6</v>
      <v>8</v>
    </spb>
    <spb s="6">
      <v>2</v>
      <v>7</v>
      <v>7</v>
      <v>2</v>
      <v>1</v>
      <v>2</v>
      <v>2</v>
      <v>2</v>
      <v>8</v>
      <v>8</v>
      <v>4</v>
      <v>13</v>
      <v>2</v>
      <v>2</v>
      <v>2</v>
      <v>8</v>
      <v>5</v>
      <v>10</v>
      <v>6</v>
      <v>8</v>
    </spb>
    <spb s="6">
      <v>14</v>
      <v>7</v>
      <v>7</v>
      <v>14</v>
      <v>1</v>
      <v>14</v>
      <v>14</v>
      <v>14</v>
      <v>8</v>
      <v>8</v>
      <v>4</v>
      <v>13</v>
      <v>14</v>
      <v>14</v>
      <v>14</v>
      <v>8</v>
      <v>5</v>
      <v>10</v>
      <v>6</v>
      <v>8</v>
    </spb>
    <spb s="12">
      <v>Delayed 15 minutes</v>
      <v>from previous close</v>
      <v>from previous close</v>
      <v>GMT</v>
    </spb>
    <spb s="13">
      <v>3</v>
      <v>Name</v>
    </spb>
    <spb s="14">
      <v>1</v>
      <v>1</v>
      <v>1</v>
    </spb>
    <spb s="15">
      <v>2</v>
      <v>2</v>
      <v>1</v>
      <v>2</v>
      <v>2</v>
      <v>2</v>
      <v>8</v>
      <v>8</v>
      <v>4</v>
      <v>9</v>
      <v>2</v>
      <v>2</v>
      <v>2</v>
      <v>8</v>
      <v>5</v>
      <v>10</v>
      <v>6</v>
      <v>8</v>
    </spb>
    <spb s="0">
      <v>4</v>
      <v>Name</v>
      <v>LearnMoreOnLink</v>
    </spb>
    <spb s="16">
      <v>15</v>
      <v>7</v>
      <v>7</v>
      <v>15</v>
      <v>1</v>
      <v>15</v>
      <v>15</v>
      <v>15</v>
      <v>8</v>
      <v>8</v>
      <v>4</v>
      <v>16</v>
      <v>15</v>
      <v>15</v>
      <v>15</v>
      <v>8</v>
      <v>5</v>
      <v>10</v>
      <v>6</v>
      <v>8</v>
      <v>15</v>
      <v>15</v>
      <v>4</v>
    </spb>
    <spb s="17">
      <v>at close</v>
      <v>from previous close</v>
      <v>from previous close</v>
      <v>GMT</v>
      <v>Delayed 20 minutes</v>
      <v>from close</v>
      <v>from close</v>
    </spb>
    <spb s="0">
      <v>5</v>
      <v>Name</v>
      <v>LearnMoreOnLink</v>
    </spb>
    <spb s="18">
      <v>2</v>
      <v>7</v>
      <v>7</v>
      <v>2</v>
      <v>1</v>
      <v>2</v>
      <v>2</v>
      <v>2</v>
      <v>8</v>
      <v>8</v>
      <v>4</v>
      <v>9</v>
      <v>2</v>
      <v>2</v>
      <v>2</v>
      <v>8</v>
      <v>5</v>
      <v>10</v>
      <v>6</v>
      <v>8</v>
      <v>2</v>
    </spb>
    <spb s="19">
      <v>at close</v>
      <v>from previous close</v>
      <v>from previous close</v>
      <v>Source: Nasdaq</v>
      <v>GMT</v>
      <v>Delayed 15 minutes</v>
    </spb>
    <spb s="0">
      <v>6</v>
      <v>Name</v>
      <v>LearnMoreOnLink</v>
    </spb>
    <spb s="20">
      <v>2</v>
      <v>7</v>
      <v>2</v>
      <v>1</v>
      <v>2</v>
      <v>2</v>
      <v>2</v>
      <v>8</v>
      <v>8</v>
      <v>4</v>
      <v>9</v>
      <v>2</v>
      <v>2</v>
      <v>2</v>
      <v>8</v>
      <v>5</v>
      <v>10</v>
      <v>6</v>
      <v>8</v>
    </spb>
    <spb s="0">
      <v>7</v>
      <v>Name</v>
      <v>LearnMoreOnLink</v>
    </spb>
    <spb s="21">
      <v>2</v>
      <v>7</v>
      <v>2</v>
      <v>1</v>
      <v>2</v>
      <v>11</v>
      <v>2</v>
      <v>2</v>
      <v>8</v>
      <v>8</v>
      <v>4</v>
      <v>9</v>
      <v>2</v>
      <v>2</v>
      <v>2</v>
      <v>8</v>
      <v>5</v>
      <v>10</v>
      <v>6</v>
      <v>8</v>
    </spb>
    <spb s="0">
      <v>8</v>
      <v>Name</v>
      <v>LearnMoreOnLink</v>
    </spb>
    <spb s="22">
      <v>2</v>
      <v>7</v>
      <v>2</v>
      <v>1</v>
      <v>2</v>
      <v>2</v>
      <v>2</v>
      <v>8</v>
      <v>8</v>
      <v>4</v>
      <v>9</v>
      <v>2</v>
      <v>2</v>
      <v>2</v>
      <v>8</v>
      <v>5</v>
      <v>10</v>
      <v>6</v>
      <v>8</v>
    </spb>
    <spb s="7">
      <v>Delayed 15 minutes</v>
      <v>from previous close</v>
      <v>from previous close</v>
      <v>Borsa Italia</v>
      <v>GMT</v>
    </spb>
    <spb s="6">
      <v>14</v>
      <v>7</v>
      <v>7</v>
      <v>14</v>
      <v>1</v>
      <v>14</v>
      <v>14</v>
      <v>14</v>
      <v>8</v>
      <v>8</v>
      <v>4</v>
      <v>17</v>
      <v>14</v>
      <v>14</v>
      <v>14</v>
      <v>8</v>
      <v>5</v>
      <v>10</v>
      <v>6</v>
      <v>8</v>
    </spb>
    <spb s="0">
      <v>9</v>
      <v>Name</v>
      <v>LearnMoreOnLink</v>
    </spb>
    <spb s="23">
      <v>18</v>
      <v>7</v>
      <v>7</v>
      <v>18</v>
      <v>1</v>
      <v>18</v>
      <v>18</v>
      <v>18</v>
      <v>8</v>
      <v>8</v>
      <v>4</v>
      <v>19</v>
      <v>18</v>
      <v>18</v>
      <v>18</v>
      <v>8</v>
      <v>5</v>
      <v>6</v>
      <v>8</v>
      <v>18</v>
      <v>18</v>
      <v>4</v>
    </spb>
    <spb s="17">
      <v>at close</v>
      <v>from previous close</v>
      <v>from previous close</v>
      <v>GMT</v>
      <v>Delayed 15 minutes</v>
      <v>from close</v>
      <v>from close</v>
    </spb>
    <spb s="6">
      <v>20</v>
      <v>7</v>
      <v>7</v>
      <v>20</v>
      <v>1</v>
      <v>20</v>
      <v>20</v>
      <v>20</v>
      <v>8</v>
      <v>8</v>
      <v>4</v>
      <v>21</v>
      <v>20</v>
      <v>20</v>
      <v>20</v>
      <v>8</v>
      <v>5</v>
      <v>10</v>
      <v>6</v>
      <v>8</v>
    </spb>
    <spb s="6">
      <v>2</v>
      <v>7</v>
      <v>7</v>
      <v>2</v>
      <v>1</v>
      <v>2</v>
      <v>2</v>
      <v>2</v>
      <v>8</v>
      <v>8</v>
      <v>4</v>
      <v>22</v>
      <v>2</v>
      <v>2</v>
      <v>2</v>
      <v>8</v>
      <v>5</v>
      <v>10</v>
      <v>6</v>
      <v>8</v>
    </spb>
  </spbData>
</supportingPropertyBags>
</file>

<file path=xl/richData/rdsupportingpropertybagstructure.xml><?xml version="1.0" encoding="utf-8"?>
<spbStructures xmlns="http://schemas.microsoft.com/office/spreadsheetml/2017/richdata2" count="24">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Price" t="s"/>
    <k n="Change" t="s"/>
    <k n="Change (%)" t="s"/>
    <k n="Last trade time" t="s"/>
  </s>
  <s>
    <k n="^Order" t="spba"/>
    <k n="TitleProperty" t="s"/>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IsTitleField" t="b"/>
    <rPr n="NumberFormat" t="s"/>
    <rPr n="IsHeroField" t="b"/>
  </richProperties>
  <richStyles>
    <rSty>
      <rpv i="0">1</rpv>
    </rSty>
    <rSty dxfid="1">
      <rpv i="1">_([$$-en-US]* #,##0.00_);_([$$-en-US]* (#,##0.00);_([$$-en-US]* "-"??_);_(@_)</rpv>
    </rSty>
    <rSty dxfid="7"/>
    <rSty dxfid="3"/>
    <rSty dxfid="2"/>
    <rSty dxfid="0">
      <rpv i="1">0.00</rpv>
    </rSty>
    <rSty dxfid="5">
      <rpv i="1">#,##0.00</rpv>
    </rSty>
    <rSty dxfid="4">
      <rpv i="1">#,##0</rpv>
    </rSty>
    <rSty dxfid="1">
      <rpv i="1">_([$$-en-US]* #,##0_);_([$$-en-US]* (#,##0);_([$$-en-US]* "-"_);_(@_)</rpv>
    </rSty>
    <rSty dxfid="6">
      <rpv i="1">0</rpv>
    </rSty>
    <rSty>
      <rpv i="2">1</rpv>
    </rSty>
    <rSty dxfid="1">
      <rpv i="1">_([$$-zh-TW]* #,##0_);_([$$-zh-TW]* (#,##0);_([$$-zh-TW]* "-"_);_(@_)</rpv>
    </rSty>
    <rSty dxfid="1">
      <rpv i="1">_([$€-x-euro2] * #,##0_);_([$€-x-euro2] * (#,##0);_([$€-x-euro2] * "-"_);_(@_)</rpv>
    </rSty>
    <rSty dxfid="1">
      <rpv i="1">_([$€-x-euro2] * #,##0.00_);_([$€-x-euro2] * (#,##0.00);_([$€-x-euro2] * "-"??_);_(@_)</rpv>
    </rSty>
    <rSty dxfid="1">
      <rpv i="1">_([$$-en-CA]* #,##0.00_);_([$$-en-CA]* (#,##0.00);_([$$-en-CA]* "-"??_);_(@_)</rpv>
    </rSty>
    <rSty dxfid="1">
      <rpv i="1">_([$$-en-CA]* #,##0_);_([$$-en-CA]* (#,##0);_([$$-en-CA]* "-"_);_(@_)</rpv>
    </rSty>
    <rSty dxfid="1">
      <rpv i="1">_([$£-en-GB]* #,##0_);_([$£-en-GB]* (#,##0);_([$£-en-GB]* "-"_);_(@_)</rpv>
    </rSty>
    <rSty dxfid="1">
      <rpv i="1">_([$HK$-zh-HK]* #,##0.00_);_([$HK$-zh-HK]* (#,##0.00);_([$HK$-zh-HK]* "-"??_);_(@_)</rpv>
    </rSty>
    <rSty dxfid="1">
      <rpv i="1">_([$HK$-zh-HK]* #,##0_);_([$HK$-zh-HK]* (#,##0);_([$HK$-zh-HK]* "-"_);_(@_)</rpv>
    </rSty>
    <rSty dxfid="1">
      <rpv i="1" xml:space="preserve">_ * #,##0.00_) [$CHF-fr-CH]_ ;_ * (#,##0.00) [$CHF-fr-CH]_ ;_ * "-"??_) [$CHF-fr-CH]_ ;_ @_ </rpv>
    </rSty>
    <rSty dxfid="1">
      <rpv i="1" xml:space="preserve">_ * #,##0_) [$CHF-fr-CH]_ ;_ * (#,##0) [$CHF-fr-CH]_ ;_ * "-"_) [$CHF-fr-CH]_ ;_ @_ </rpv>
    </rSty>
    <rSty dxfid="1">
      <rpv i="1" xml:space="preserve">_ * #,##0_) [$kr-fo-FO]_ ;_ * (#,##0) [$kr-fo-FO]_ ;_ * "-"_) [$kr-fo-FO]_ ;_ @_ </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Technology/Hardware/Axon%20Enterprise.xlsx" TargetMode="External"/><Relationship Id="rId13" Type="http://schemas.openxmlformats.org/officeDocument/2006/relationships/hyperlink" Target="Technology/Hardware/Microchip%20Technology.xlsx" TargetMode="External"/><Relationship Id="rId18" Type="http://schemas.openxmlformats.org/officeDocument/2006/relationships/hyperlink" Target="Technology/Hardware/Pure%20Storage.xlsx" TargetMode="External"/><Relationship Id="rId26" Type="http://schemas.openxmlformats.org/officeDocument/2006/relationships/hyperlink" Target="Technology/Hardware/Taiwan%20Semiconductor.xlsx" TargetMode="External"/><Relationship Id="rId3" Type="http://schemas.openxmlformats.org/officeDocument/2006/relationships/hyperlink" Target="Technology/Hardware/Analog%20Devices.xlsx" TargetMode="External"/><Relationship Id="rId21" Type="http://schemas.openxmlformats.org/officeDocument/2006/relationships/hyperlink" Target="Technology/Hardware/Super%20Micro%20Computer.xlsx" TargetMode="External"/><Relationship Id="rId7" Type="http://schemas.openxmlformats.org/officeDocument/2006/relationships/hyperlink" Target="Technology/Hardware/ASML.xlsx" TargetMode="External"/><Relationship Id="rId12" Type="http://schemas.openxmlformats.org/officeDocument/2006/relationships/hyperlink" Target="Technology/Hardware/Lam%20Research.xlsx" TargetMode="External"/><Relationship Id="rId17" Type="http://schemas.openxmlformats.org/officeDocument/2006/relationships/hyperlink" Target="Technology/Hardware/Palo%20Alto%20Networks.xlsx" TargetMode="External"/><Relationship Id="rId25" Type="http://schemas.openxmlformats.org/officeDocument/2006/relationships/hyperlink" Target="Technology/Hardware/NXP%20Semiconductors.xlsx" TargetMode="External"/><Relationship Id="rId2" Type="http://schemas.openxmlformats.org/officeDocument/2006/relationships/hyperlink" Target="Technology/Hardware/AMD.xlsx" TargetMode="External"/><Relationship Id="rId16" Type="http://schemas.openxmlformats.org/officeDocument/2006/relationships/hyperlink" Target="Technology/Hardware/ON%20Semiconductor.xlsx" TargetMode="External"/><Relationship Id="rId20" Type="http://schemas.openxmlformats.org/officeDocument/2006/relationships/hyperlink" Target="Technology/Hardware/SolarEdge.xlsx" TargetMode="External"/><Relationship Id="rId29" Type="http://schemas.openxmlformats.org/officeDocument/2006/relationships/hyperlink" Target="Technology/Hardware/Cisco%20Systems.xlsx" TargetMode="External"/><Relationship Id="rId1" Type="http://schemas.openxmlformats.org/officeDocument/2006/relationships/hyperlink" Target="Technology/Hardware/Allegro%20Microsystems.xlsx" TargetMode="External"/><Relationship Id="rId6" Type="http://schemas.openxmlformats.org/officeDocument/2006/relationships/hyperlink" Target="Technology/Hardware/Arista%20Networks.xlsx" TargetMode="External"/><Relationship Id="rId11" Type="http://schemas.openxmlformats.org/officeDocument/2006/relationships/hyperlink" Target="Technology/Hardware/KLA%20Corporation.xlsx" TargetMode="External"/><Relationship Id="rId24" Type="http://schemas.openxmlformats.org/officeDocument/2006/relationships/hyperlink" Target="Technology/Hardware/Micron%20Technology.xlsx" TargetMode="External"/><Relationship Id="rId5" Type="http://schemas.openxmlformats.org/officeDocument/2006/relationships/hyperlink" Target="Technology/Hardware/Applied%20Materials.xlsx" TargetMode="External"/><Relationship Id="rId15" Type="http://schemas.openxmlformats.org/officeDocument/2006/relationships/hyperlink" Target="Technology/Hardware/Monolithic%20Power%20Systems.xlsx" TargetMode="External"/><Relationship Id="rId23" Type="http://schemas.openxmlformats.org/officeDocument/2006/relationships/hyperlink" Target="Technology/Hardware/Texas%20Instruments.xlsx" TargetMode="External"/><Relationship Id="rId28" Type="http://schemas.openxmlformats.org/officeDocument/2006/relationships/hyperlink" Target="Technology/Hardware/STMicroelectronics.xlsx" TargetMode="External"/><Relationship Id="rId10" Type="http://schemas.openxmlformats.org/officeDocument/2006/relationships/hyperlink" Target="Technology/Hardware/Enphase%20Energy.xlsx" TargetMode="External"/><Relationship Id="rId19" Type="http://schemas.openxmlformats.org/officeDocument/2006/relationships/hyperlink" Target="Technology/Hardware/Rambus.xlsx" TargetMode="External"/><Relationship Id="rId4" Type="http://schemas.openxmlformats.org/officeDocument/2006/relationships/hyperlink" Target="Technology/Hardware/Apple.xlsx" TargetMode="External"/><Relationship Id="rId9" Type="http://schemas.openxmlformats.org/officeDocument/2006/relationships/hyperlink" Target="Technology/Hardware/Broadcom.xlsx" TargetMode="External"/><Relationship Id="rId14" Type="http://schemas.openxmlformats.org/officeDocument/2006/relationships/hyperlink" Target="Technology/Hardware/Mobileye.xlsx" TargetMode="External"/><Relationship Id="rId22" Type="http://schemas.openxmlformats.org/officeDocument/2006/relationships/hyperlink" Target="Technology/Hardware/Tesla.xlsx" TargetMode="External"/><Relationship Id="rId27" Type="http://schemas.openxmlformats.org/officeDocument/2006/relationships/hyperlink" Target="Technology/Hardware/Qualcomm.xlsx" TargetMode="External"/><Relationship Id="rId30" Type="http://schemas.openxmlformats.org/officeDocument/2006/relationships/hyperlink" Target="Technology/Hardware/Nvidia.xlsx"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Technology/Software/Crowdstrike.xlsx" TargetMode="External"/><Relationship Id="rId18" Type="http://schemas.openxmlformats.org/officeDocument/2006/relationships/hyperlink" Target="Technology/Software/Fortinet.xlsx" TargetMode="External"/><Relationship Id="rId26" Type="http://schemas.openxmlformats.org/officeDocument/2006/relationships/hyperlink" Target="Technology/Software/Netflix.xlsx" TargetMode="External"/><Relationship Id="rId39" Type="http://schemas.openxmlformats.org/officeDocument/2006/relationships/hyperlink" Target="Technology/Software/Workday.xlsx" TargetMode="External"/><Relationship Id="rId21" Type="http://schemas.openxmlformats.org/officeDocument/2006/relationships/hyperlink" Target="Technology/Software/HashiCorp.xlsx" TargetMode="External"/><Relationship Id="rId34" Type="http://schemas.openxmlformats.org/officeDocument/2006/relationships/hyperlink" Target="Technology/Software/Synopsys.xlsx" TargetMode="External"/><Relationship Id="rId42" Type="http://schemas.openxmlformats.org/officeDocument/2006/relationships/hyperlink" Target="Technology/Software/Constellation%20Software.xlsx" TargetMode="External"/><Relationship Id="rId47" Type="http://schemas.openxmlformats.org/officeDocument/2006/relationships/hyperlink" Target="Technology/Software/Microsoft.xlsx" TargetMode="External"/><Relationship Id="rId50" Type="http://schemas.openxmlformats.org/officeDocument/2006/relationships/hyperlink" Target="Technology/Software/Veeva%20Systems.xlsx" TargetMode="External"/><Relationship Id="rId7" Type="http://schemas.openxmlformats.org/officeDocument/2006/relationships/hyperlink" Target="Technology/Software/Autodesk.xlsx" TargetMode="External"/><Relationship Id="rId2" Type="http://schemas.openxmlformats.org/officeDocument/2006/relationships/hyperlink" Target="Technology/Software/Adobe.xlsx" TargetMode="External"/><Relationship Id="rId16" Type="http://schemas.openxmlformats.org/officeDocument/2006/relationships/hyperlink" Target="Technology/Software/Duolingo.xlsx" TargetMode="External"/><Relationship Id="rId29" Type="http://schemas.openxmlformats.org/officeDocument/2006/relationships/hyperlink" Target="Technology/Software/Samsara.xlsx" TargetMode="External"/><Relationship Id="rId11" Type="http://schemas.openxmlformats.org/officeDocument/2006/relationships/hyperlink" Target="Technology/Software/Cloudflare.xlsx" TargetMode="External"/><Relationship Id="rId24" Type="http://schemas.openxmlformats.org/officeDocument/2006/relationships/hyperlink" Target="Technology/Software/Meta%20Platforms.xlsx" TargetMode="External"/><Relationship Id="rId32" Type="http://schemas.openxmlformats.org/officeDocument/2006/relationships/hyperlink" Target="Technology/Software/Snowflake.xlsx" TargetMode="External"/><Relationship Id="rId37" Type="http://schemas.openxmlformats.org/officeDocument/2006/relationships/hyperlink" Target="Technology/Software/Twilio.xlsx" TargetMode="External"/><Relationship Id="rId40" Type="http://schemas.openxmlformats.org/officeDocument/2006/relationships/hyperlink" Target="Technology/Software/ZoomInfo.xlsx" TargetMode="External"/><Relationship Id="rId45" Type="http://schemas.openxmlformats.org/officeDocument/2006/relationships/hyperlink" Target="Technology/Software/ANSYS.xlsx" TargetMode="External"/><Relationship Id="rId5" Type="http://schemas.openxmlformats.org/officeDocument/2006/relationships/hyperlink" Target="Technology/Software/Amplitude.xlsx" TargetMode="External"/><Relationship Id="rId15" Type="http://schemas.openxmlformats.org/officeDocument/2006/relationships/hyperlink" Target="Technology/Software/DigitalOcean.xlsx" TargetMode="External"/><Relationship Id="rId23" Type="http://schemas.openxmlformats.org/officeDocument/2006/relationships/hyperlink" Target="Technology/Software/Intuit.xlsx" TargetMode="External"/><Relationship Id="rId28" Type="http://schemas.openxmlformats.org/officeDocument/2006/relationships/hyperlink" Target="Technology/Software/Salesforce.xlsx" TargetMode="External"/><Relationship Id="rId36" Type="http://schemas.openxmlformats.org/officeDocument/2006/relationships/hyperlink" Target="Technology/Software/Toast.xlsx" TargetMode="External"/><Relationship Id="rId49" Type="http://schemas.openxmlformats.org/officeDocument/2006/relationships/hyperlink" Target="Technology/Software/Automatic%20Data%20Processing.xlsx" TargetMode="External"/><Relationship Id="rId10" Type="http://schemas.openxmlformats.org/officeDocument/2006/relationships/hyperlink" Target="Technology/Software/Braze.xlsx" TargetMode="External"/><Relationship Id="rId19" Type="http://schemas.openxmlformats.org/officeDocument/2006/relationships/hyperlink" Target="Technology/Software/GitLab.xlsx" TargetMode="External"/><Relationship Id="rId31" Type="http://schemas.openxmlformats.org/officeDocument/2006/relationships/hyperlink" Target="Technology/Software/ServiceNow.xlsx" TargetMode="External"/><Relationship Id="rId44" Type="http://schemas.openxmlformats.org/officeDocument/2006/relationships/hyperlink" Target="Technology/Software/Amazon.xlsx" TargetMode="External"/><Relationship Id="rId52" Type="http://schemas.openxmlformats.org/officeDocument/2006/relationships/hyperlink" Target="Technology/Software/dLocal.xlsx" TargetMode="External"/><Relationship Id="rId4" Type="http://schemas.openxmlformats.org/officeDocument/2006/relationships/hyperlink" Target="Technology/Software/Alphabet.xlsx" TargetMode="External"/><Relationship Id="rId9" Type="http://schemas.openxmlformats.org/officeDocument/2006/relationships/hyperlink" Target="Technology/Software/Box.xlsx" TargetMode="External"/><Relationship Id="rId14" Type="http://schemas.openxmlformats.org/officeDocument/2006/relationships/hyperlink" Target="Technology/Software/Datadog.xlsx" TargetMode="External"/><Relationship Id="rId22" Type="http://schemas.openxmlformats.org/officeDocument/2006/relationships/hyperlink" Target="Technology/Software/Hubspot.xlsx" TargetMode="External"/><Relationship Id="rId27" Type="http://schemas.openxmlformats.org/officeDocument/2006/relationships/hyperlink" Target="Technology/Software/Okta.xlsx" TargetMode="External"/><Relationship Id="rId30" Type="http://schemas.openxmlformats.org/officeDocument/2006/relationships/hyperlink" Target="Technology/Software/SentinelOne.xlsx" TargetMode="External"/><Relationship Id="rId35" Type="http://schemas.openxmlformats.org/officeDocument/2006/relationships/hyperlink" Target="Technology/Software/The%20Trade%20Desk.xlsx" TargetMode="External"/><Relationship Id="rId43" Type="http://schemas.openxmlformats.org/officeDocument/2006/relationships/hyperlink" Target="Technology/Software/SAP.xlsx" TargetMode="External"/><Relationship Id="rId48" Type="http://schemas.openxmlformats.org/officeDocument/2006/relationships/hyperlink" Target="Technology/Software/Cadence%20Design%20Systems.xlsx" TargetMode="External"/><Relationship Id="rId8" Type="http://schemas.openxmlformats.org/officeDocument/2006/relationships/hyperlink" Target="Technology/Software/Bill.xlsx" TargetMode="External"/><Relationship Id="rId51" Type="http://schemas.openxmlformats.org/officeDocument/2006/relationships/hyperlink" Target="Technology/Software/Zoom%20Video%20Communications.xlsx" TargetMode="External"/><Relationship Id="rId3" Type="http://schemas.openxmlformats.org/officeDocument/2006/relationships/hyperlink" Target="Technology/Software/Airbnb.xlsx" TargetMode="External"/><Relationship Id="rId12" Type="http://schemas.openxmlformats.org/officeDocument/2006/relationships/hyperlink" Target="Technology/Software/Confluent.xlsx" TargetMode="External"/><Relationship Id="rId17" Type="http://schemas.openxmlformats.org/officeDocument/2006/relationships/hyperlink" Target="Technology/Software/Elastic%20N.V.xlsx" TargetMode="External"/><Relationship Id="rId25" Type="http://schemas.openxmlformats.org/officeDocument/2006/relationships/hyperlink" Target="Technology/Software/MongoDB.xlsx" TargetMode="External"/><Relationship Id="rId33" Type="http://schemas.openxmlformats.org/officeDocument/2006/relationships/hyperlink" Target="Technology/Software/Splunk.xlsx" TargetMode="External"/><Relationship Id="rId38" Type="http://schemas.openxmlformats.org/officeDocument/2006/relationships/hyperlink" Target="Technology/Software/Tyler%20Technologies.xlsx" TargetMode="External"/><Relationship Id="rId46" Type="http://schemas.openxmlformats.org/officeDocument/2006/relationships/hyperlink" Target="Technology/Software/VeriSign.xlsx" TargetMode="External"/><Relationship Id="rId20" Type="http://schemas.openxmlformats.org/officeDocument/2006/relationships/hyperlink" Target="Technology/Software/Global-E.xlsx" TargetMode="External"/><Relationship Id="rId41" Type="http://schemas.openxmlformats.org/officeDocument/2006/relationships/hyperlink" Target="Technology/Software/ZScaler.xlsx" TargetMode="External"/><Relationship Id="rId1" Type="http://schemas.openxmlformats.org/officeDocument/2006/relationships/hyperlink" Target="Technology/Software/Accenture.xlsx" TargetMode="External"/><Relationship Id="rId6" Type="http://schemas.openxmlformats.org/officeDocument/2006/relationships/hyperlink" Target="Technology/Software/Atlassian.xlsx"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Consumer/Hershey's.xlsx" TargetMode="External"/><Relationship Id="rId18" Type="http://schemas.openxmlformats.org/officeDocument/2006/relationships/hyperlink" Target="Consumer/McDonalds.xlsx" TargetMode="External"/><Relationship Id="rId26" Type="http://schemas.openxmlformats.org/officeDocument/2006/relationships/hyperlink" Target="Consumer/Starbucks.xlsx" TargetMode="External"/><Relationship Id="rId3" Type="http://schemas.openxmlformats.org/officeDocument/2006/relationships/hyperlink" Target="Consumer/Chipotle%20Mexican%20Grill.xlsx" TargetMode="External"/><Relationship Id="rId21" Type="http://schemas.openxmlformats.org/officeDocument/2006/relationships/hyperlink" Target="Consumer/PepsiCo.xlsx" TargetMode="External"/><Relationship Id="rId34" Type="http://schemas.openxmlformats.org/officeDocument/2006/relationships/hyperlink" Target="Consumer/O'Reilly%20Automotive.xlsx" TargetMode="External"/><Relationship Id="rId7" Type="http://schemas.openxmlformats.org/officeDocument/2006/relationships/hyperlink" Target="Consumer/Crocs.xlsx" TargetMode="External"/><Relationship Id="rId12" Type="http://schemas.openxmlformats.org/officeDocument/2006/relationships/hyperlink" Target="Consumer/Hermes%20International.xlsx" TargetMode="External"/><Relationship Id="rId17" Type="http://schemas.openxmlformats.org/officeDocument/2006/relationships/hyperlink" Target="Consumer/Lululemon.xlsx" TargetMode="External"/><Relationship Id="rId25" Type="http://schemas.openxmlformats.org/officeDocument/2006/relationships/hyperlink" Target="Consumer/Richemont.xlsx" TargetMode="External"/><Relationship Id="rId33" Type="http://schemas.openxmlformats.org/officeDocument/2006/relationships/hyperlink" Target="Consumer/Moncler.xlsx" TargetMode="External"/><Relationship Id="rId2" Type="http://schemas.openxmlformats.org/officeDocument/2006/relationships/hyperlink" Target="Consumer/Burberry.xlsx" TargetMode="External"/><Relationship Id="rId16" Type="http://schemas.openxmlformats.org/officeDocument/2006/relationships/hyperlink" Target="Consumer/Louis%20Vuitton%20Moet%20Hennessy.xlsx" TargetMode="External"/><Relationship Id="rId20" Type="http://schemas.openxmlformats.org/officeDocument/2006/relationships/hyperlink" Target="Consumer/Nike.xlsx" TargetMode="External"/><Relationship Id="rId29" Type="http://schemas.openxmlformats.org/officeDocument/2006/relationships/hyperlink" Target="Consumer/Ulta%20Beauty.xlsx" TargetMode="External"/><Relationship Id="rId1" Type="http://schemas.openxmlformats.org/officeDocument/2006/relationships/hyperlink" Target="Consumer/AutoZone.xlsx" TargetMode="External"/><Relationship Id="rId6" Type="http://schemas.openxmlformats.org/officeDocument/2006/relationships/hyperlink" Target="Consumer/Costco%20Wholesale.xlsx" TargetMode="External"/><Relationship Id="rId11" Type="http://schemas.openxmlformats.org/officeDocument/2006/relationships/hyperlink" Target="Consumer/Ferrari.xlsx" TargetMode="External"/><Relationship Id="rId24" Type="http://schemas.openxmlformats.org/officeDocument/2006/relationships/hyperlink" Target="Consumer/Proctor%20&amp;%20Gamble.xlsx" TargetMode="External"/><Relationship Id="rId32" Type="http://schemas.openxmlformats.org/officeDocument/2006/relationships/hyperlink" Target="Consumer/Warner%20Music%20Group.xlsx" TargetMode="External"/><Relationship Id="rId5" Type="http://schemas.openxmlformats.org/officeDocument/2006/relationships/hyperlink" Target="Consumer/Constellation%20Brands.xlsx" TargetMode="External"/><Relationship Id="rId15" Type="http://schemas.openxmlformats.org/officeDocument/2006/relationships/hyperlink" Target="Consumer/L'Oreal.xlsx" TargetMode="External"/><Relationship Id="rId23" Type="http://schemas.openxmlformats.org/officeDocument/2006/relationships/hyperlink" Target="Consumer/Prada.xlsx" TargetMode="External"/><Relationship Id="rId28" Type="http://schemas.openxmlformats.org/officeDocument/2006/relationships/hyperlink" Target="Consumer/TJX%20Companies.xlsx" TargetMode="External"/><Relationship Id="rId36" Type="http://schemas.openxmlformats.org/officeDocument/2006/relationships/hyperlink" Target="Technology/Software/MercadoLibre.xlsx" TargetMode="External"/><Relationship Id="rId10" Type="http://schemas.openxmlformats.org/officeDocument/2006/relationships/hyperlink" Target="Consumer/Estee%20Lauder.xlsx" TargetMode="External"/><Relationship Id="rId19" Type="http://schemas.openxmlformats.org/officeDocument/2006/relationships/hyperlink" Target="Consumer/Monster%20Beverage%20Corporation.xlsx" TargetMode="External"/><Relationship Id="rId31" Type="http://schemas.openxmlformats.org/officeDocument/2006/relationships/hyperlink" Target="Consumer/Walmart.xlsx" TargetMode="External"/><Relationship Id="rId4" Type="http://schemas.openxmlformats.org/officeDocument/2006/relationships/hyperlink" Target="Consumer/Coca%20Cola.xlsx" TargetMode="External"/><Relationship Id="rId9" Type="http://schemas.openxmlformats.org/officeDocument/2006/relationships/hyperlink" Target="Consumer/E.l.f%20Beauty.xlsx" TargetMode="External"/><Relationship Id="rId14" Type="http://schemas.openxmlformats.org/officeDocument/2006/relationships/hyperlink" Target="Consumer/Kering.xlsx" TargetMode="External"/><Relationship Id="rId22" Type="http://schemas.openxmlformats.org/officeDocument/2006/relationships/hyperlink" Target="Consumer/Planet%20Fitness.xlsx" TargetMode="External"/><Relationship Id="rId27" Type="http://schemas.openxmlformats.org/officeDocument/2006/relationships/hyperlink" Target="Consumer/Tapestry.xlsx" TargetMode="External"/><Relationship Id="rId30" Type="http://schemas.openxmlformats.org/officeDocument/2006/relationships/hyperlink" Target="Consumer/Universal%20Music%20Group.xlsx" TargetMode="External"/><Relationship Id="rId35" Type="http://schemas.openxmlformats.org/officeDocument/2006/relationships/hyperlink" Target="Consumer/Texas%20Roadhouse.xlsx" TargetMode="External"/><Relationship Id="rId8" Type="http://schemas.openxmlformats.org/officeDocument/2006/relationships/hyperlink" Target="Consumer/Dutch%20Bros.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inancial%20Services/Intercontinental%20Exchange.xlsx" TargetMode="External"/><Relationship Id="rId13" Type="http://schemas.openxmlformats.org/officeDocument/2006/relationships/hyperlink" Target="Financial%20Services/Paycom%20Software.xlsx" TargetMode="External"/><Relationship Id="rId18" Type="http://schemas.openxmlformats.org/officeDocument/2006/relationships/hyperlink" Target="Financial%20Services/Global%20Payments.xlsx" TargetMode="External"/><Relationship Id="rId3" Type="http://schemas.openxmlformats.org/officeDocument/2006/relationships/hyperlink" Target="Financial%20Services/CME%20Group.xlsx" TargetMode="External"/><Relationship Id="rId21" Type="http://schemas.openxmlformats.org/officeDocument/2006/relationships/hyperlink" Target="Technology/Software/Adyen.xlsx" TargetMode="External"/><Relationship Id="rId7" Type="http://schemas.openxmlformats.org/officeDocument/2006/relationships/hyperlink" Target="Financial%20Services/Fiserv.xlsx" TargetMode="External"/><Relationship Id="rId12" Type="http://schemas.openxmlformats.org/officeDocument/2006/relationships/hyperlink" Target="Financial%20Services/Nu%20Holdings.xlsx" TargetMode="External"/><Relationship Id="rId17" Type="http://schemas.openxmlformats.org/officeDocument/2006/relationships/hyperlink" Target="Financial%20Services/Visa.xlsx" TargetMode="External"/><Relationship Id="rId2" Type="http://schemas.openxmlformats.org/officeDocument/2006/relationships/hyperlink" Target="Financial%20Services/BlackRock.xlsx" TargetMode="External"/><Relationship Id="rId16" Type="http://schemas.openxmlformats.org/officeDocument/2006/relationships/hyperlink" Target="Financial%20Services/S&amp;P%20Global.xlsx" TargetMode="External"/><Relationship Id="rId20" Type="http://schemas.openxmlformats.org/officeDocument/2006/relationships/hyperlink" Target="Financial%20Services/American%20Express.xlsx" TargetMode="External"/><Relationship Id="rId1" Type="http://schemas.openxmlformats.org/officeDocument/2006/relationships/hyperlink" Target="Financial%20Services/Berkshire%20Hathaway.xlsx" TargetMode="External"/><Relationship Id="rId6" Type="http://schemas.openxmlformats.org/officeDocument/2006/relationships/hyperlink" Target="Financial%20Services/Fair%20Isaac%20Corporation.xlsx" TargetMode="External"/><Relationship Id="rId11" Type="http://schemas.openxmlformats.org/officeDocument/2006/relationships/hyperlink" Target="Financial%20Services/MSCI.xlsx" TargetMode="External"/><Relationship Id="rId5" Type="http://schemas.openxmlformats.org/officeDocument/2006/relationships/hyperlink" Target="Financial%20Services/FactSet%20Research%20Systems.xlsx" TargetMode="External"/><Relationship Id="rId15" Type="http://schemas.openxmlformats.org/officeDocument/2006/relationships/hyperlink" Target="Financial%20Services/PayPal.xlsx" TargetMode="External"/><Relationship Id="rId10" Type="http://schemas.openxmlformats.org/officeDocument/2006/relationships/hyperlink" Target="Financial%20Services/Moodys.xlsx" TargetMode="External"/><Relationship Id="rId19" Type="http://schemas.openxmlformats.org/officeDocument/2006/relationships/hyperlink" Target="Financial%20Services/Shift4%20Payments.xlsx" TargetMode="External"/><Relationship Id="rId4" Type="http://schemas.openxmlformats.org/officeDocument/2006/relationships/hyperlink" Target="Financial%20Services/Discover%20Financial%20Services.xlsx" TargetMode="External"/><Relationship Id="rId9" Type="http://schemas.openxmlformats.org/officeDocument/2006/relationships/hyperlink" Target="Financial%20Services/Mastercard.xlsx" TargetMode="External"/><Relationship Id="rId14" Type="http://schemas.openxmlformats.org/officeDocument/2006/relationships/hyperlink" Target="Financial%20Services/Paylocity.xlsx" TargetMode="External"/><Relationship Id="rId22" Type="http://schemas.openxmlformats.org/officeDocument/2006/relationships/hyperlink" Target="Financial%20Services/Nasdaq.xlsx"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ealthcare/Medtronic.xlsx" TargetMode="External"/><Relationship Id="rId13" Type="http://schemas.openxmlformats.org/officeDocument/2006/relationships/hyperlink" Target="Healthcare/United%20Healthcare.xlsx" TargetMode="External"/><Relationship Id="rId3" Type="http://schemas.openxmlformats.org/officeDocument/2006/relationships/hyperlink" Target="Healthcare/Danaher.xlsx" TargetMode="External"/><Relationship Id="rId7" Type="http://schemas.openxmlformats.org/officeDocument/2006/relationships/hyperlink" Target="Healthcare/Lantheus%20Holdings.xlsx" TargetMode="External"/><Relationship Id="rId12" Type="http://schemas.openxmlformats.org/officeDocument/2006/relationships/hyperlink" Target="Healthcare/Thermo%20Fisher%20Scientific.xlsx" TargetMode="External"/><Relationship Id="rId17" Type="http://schemas.openxmlformats.org/officeDocument/2006/relationships/hyperlink" Target="Healthcare/Novo%20Nordisk.xlsx" TargetMode="External"/><Relationship Id="rId2" Type="http://schemas.openxmlformats.org/officeDocument/2006/relationships/hyperlink" Target="Healthcare/AbbVie.xlsx" TargetMode="External"/><Relationship Id="rId16" Type="http://schemas.openxmlformats.org/officeDocument/2006/relationships/hyperlink" Target="Healthcare/Stryker.xlsx" TargetMode="External"/><Relationship Id="rId1" Type="http://schemas.openxmlformats.org/officeDocument/2006/relationships/hyperlink" Target="Healthcare/Abbott%20Laboratories.xlsx" TargetMode="External"/><Relationship Id="rId6" Type="http://schemas.openxmlformats.org/officeDocument/2006/relationships/hyperlink" Target="Healthcare/Intuitive%20Surgical.xlsx" TargetMode="External"/><Relationship Id="rId11" Type="http://schemas.openxmlformats.org/officeDocument/2006/relationships/hyperlink" Target="Healthcare/Progyny.xlsx" TargetMode="External"/><Relationship Id="rId5" Type="http://schemas.openxmlformats.org/officeDocument/2006/relationships/hyperlink" Target="Healthcare/Eli%20Lilly.xlsx" TargetMode="External"/><Relationship Id="rId15" Type="http://schemas.openxmlformats.org/officeDocument/2006/relationships/hyperlink" Target="Healthcare/Zoetis.xlsx" TargetMode="External"/><Relationship Id="rId10" Type="http://schemas.openxmlformats.org/officeDocument/2006/relationships/hyperlink" Target="Healthcare/Pfizer.xlsx" TargetMode="External"/><Relationship Id="rId4" Type="http://schemas.openxmlformats.org/officeDocument/2006/relationships/hyperlink" Target="Healthcare/Dexcom.xlsx" TargetMode="External"/><Relationship Id="rId9" Type="http://schemas.openxmlformats.org/officeDocument/2006/relationships/hyperlink" Target="Healthcare/Merck%20&amp;%20Co.xlsx" TargetMode="External"/><Relationship Id="rId14" Type="http://schemas.openxmlformats.org/officeDocument/2006/relationships/hyperlink" Target="Healthcare/Vertex%20Pharmaceuticals.xlsx"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Industrials/Waste%20Management.xlsx" TargetMode="External"/><Relationship Id="rId13" Type="http://schemas.openxmlformats.org/officeDocument/2006/relationships/hyperlink" Target="Industrials/Lockheed%20Martin.xlsx" TargetMode="External"/><Relationship Id="rId18" Type="http://schemas.openxmlformats.org/officeDocument/2006/relationships/hyperlink" Target="Industrials/MP%20Materials.xlsx" TargetMode="External"/><Relationship Id="rId3" Type="http://schemas.openxmlformats.org/officeDocument/2006/relationships/hyperlink" Target="Industrials/HEICO.xlsx" TargetMode="External"/><Relationship Id="rId7" Type="http://schemas.openxmlformats.org/officeDocument/2006/relationships/hyperlink" Target="Industrials/Waste%20Connections.xlsx" TargetMode="External"/><Relationship Id="rId12" Type="http://schemas.openxmlformats.org/officeDocument/2006/relationships/hyperlink" Target="Industrials/Norfolk%20Southern.xlsx" TargetMode="External"/><Relationship Id="rId17" Type="http://schemas.openxmlformats.org/officeDocument/2006/relationships/hyperlink" Target="Technology/Hardware/Livent.xlsx" TargetMode="External"/><Relationship Id="rId2" Type="http://schemas.openxmlformats.org/officeDocument/2006/relationships/hyperlink" Target="Industrials/Copart.xlsx" TargetMode="External"/><Relationship Id="rId16" Type="http://schemas.openxmlformats.org/officeDocument/2006/relationships/hyperlink" Target="Industrials/Cameco.xlsx" TargetMode="External"/><Relationship Id="rId1" Type="http://schemas.openxmlformats.org/officeDocument/2006/relationships/hyperlink" Target="Industrials/AMETEK.xlsx" TargetMode="External"/><Relationship Id="rId6" Type="http://schemas.openxmlformats.org/officeDocument/2006/relationships/hyperlink" Target="Industrials/United%20Parcel%20Service.xlsx" TargetMode="External"/><Relationship Id="rId11" Type="http://schemas.openxmlformats.org/officeDocument/2006/relationships/hyperlink" Target="Industrials/Canadian%20National%20Railway.xlsx" TargetMode="External"/><Relationship Id="rId5" Type="http://schemas.openxmlformats.org/officeDocument/2006/relationships/hyperlink" Target="Industrials/Republic%20Services.xlsx" TargetMode="External"/><Relationship Id="rId15" Type="http://schemas.openxmlformats.org/officeDocument/2006/relationships/hyperlink" Target="Industrials/Caterpillar.xlsx" TargetMode="External"/><Relationship Id="rId10" Type="http://schemas.openxmlformats.org/officeDocument/2006/relationships/hyperlink" Target="Industrials/Union%20Pacific.xlsx" TargetMode="External"/><Relationship Id="rId19" Type="http://schemas.openxmlformats.org/officeDocument/2006/relationships/hyperlink" Target="Industrials/Roper%20Technologies.xlsx" TargetMode="External"/><Relationship Id="rId4" Type="http://schemas.openxmlformats.org/officeDocument/2006/relationships/hyperlink" Target="Industrials/Raytheon%20Technologies.xlsx" TargetMode="External"/><Relationship Id="rId9" Type="http://schemas.openxmlformats.org/officeDocument/2006/relationships/hyperlink" Target="Industrials/Canadian%20Pacific.xlsx" TargetMode="External"/><Relationship Id="rId14" Type="http://schemas.openxmlformats.org/officeDocument/2006/relationships/hyperlink" Target="Industrials/Ecolab.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Real%20Estate/WillScot%20Mobile%20Mini%20Holdings.xlsx" TargetMode="External"/><Relationship Id="rId2" Type="http://schemas.openxmlformats.org/officeDocument/2006/relationships/hyperlink" Target="Real%20Estate/Texas%20Pacific%20Land.xlsx" TargetMode="External"/><Relationship Id="rId1" Type="http://schemas.openxmlformats.org/officeDocument/2006/relationships/hyperlink" Target="Real%20Estate/Prologis.xlsx" TargetMode="External"/><Relationship Id="rId5" Type="http://schemas.openxmlformats.org/officeDocument/2006/relationships/hyperlink" Target="Real%20Estate/American%20Tower%20Corporation.xlsx" TargetMode="External"/><Relationship Id="rId4" Type="http://schemas.openxmlformats.org/officeDocument/2006/relationships/hyperlink" Target="Real%20Estate/CoStar%20Group.xls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Consumer/Louis%20Vuitton%20Moet%20Hennessy.xlsx" TargetMode="External"/><Relationship Id="rId13" Type="http://schemas.openxmlformats.org/officeDocument/2006/relationships/hyperlink" Target="Consumer/Tapestry.xlsx" TargetMode="External"/><Relationship Id="rId3" Type="http://schemas.openxmlformats.org/officeDocument/2006/relationships/hyperlink" Target="Consumer/E.l.f%20Beauty.xlsx" TargetMode="External"/><Relationship Id="rId7" Type="http://schemas.openxmlformats.org/officeDocument/2006/relationships/hyperlink" Target="Consumer/L'Oreal.xlsx" TargetMode="External"/><Relationship Id="rId12" Type="http://schemas.openxmlformats.org/officeDocument/2006/relationships/hyperlink" Target="Consumer/Richemont.xlsx" TargetMode="External"/><Relationship Id="rId2" Type="http://schemas.openxmlformats.org/officeDocument/2006/relationships/hyperlink" Target="Consumer/Crocs.xlsx" TargetMode="External"/><Relationship Id="rId1" Type="http://schemas.openxmlformats.org/officeDocument/2006/relationships/hyperlink" Target="Consumer/Burberry.xlsx" TargetMode="External"/><Relationship Id="rId6" Type="http://schemas.openxmlformats.org/officeDocument/2006/relationships/hyperlink" Target="Consumer/Kering.xlsx" TargetMode="External"/><Relationship Id="rId11" Type="http://schemas.openxmlformats.org/officeDocument/2006/relationships/hyperlink" Target="Consumer/Prada.xlsx" TargetMode="External"/><Relationship Id="rId5" Type="http://schemas.openxmlformats.org/officeDocument/2006/relationships/hyperlink" Target="Consumer/Hermes%20International.xlsx" TargetMode="External"/><Relationship Id="rId15" Type="http://schemas.openxmlformats.org/officeDocument/2006/relationships/hyperlink" Target="Consumer/Moncler.xlsx" TargetMode="External"/><Relationship Id="rId10" Type="http://schemas.openxmlformats.org/officeDocument/2006/relationships/hyperlink" Target="Consumer/Nike.xlsx" TargetMode="External"/><Relationship Id="rId4" Type="http://schemas.openxmlformats.org/officeDocument/2006/relationships/hyperlink" Target="Consumer/Estee%20Lauder.xlsx" TargetMode="External"/><Relationship Id="rId9" Type="http://schemas.openxmlformats.org/officeDocument/2006/relationships/hyperlink" Target="Consumer/Lululemon.xlsx" TargetMode="External"/><Relationship Id="rId14" Type="http://schemas.openxmlformats.org/officeDocument/2006/relationships/hyperlink" Target="Consumer/Ulta%20Beauty.xlsx"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Technology/Hardware/Nvidia.xlsx" TargetMode="External"/><Relationship Id="rId13" Type="http://schemas.openxmlformats.org/officeDocument/2006/relationships/hyperlink" Target="Technology/Software/MercadoLibre.xlsx" TargetMode="External"/><Relationship Id="rId18" Type="http://schemas.openxmlformats.org/officeDocument/2006/relationships/hyperlink" Target="Consumer/Louis%20Vuitton%20Moet%20Hennessy.xlsx" TargetMode="External"/><Relationship Id="rId26" Type="http://schemas.openxmlformats.org/officeDocument/2006/relationships/hyperlink" Target="Technology/Software/GitLab.xlsx" TargetMode="External"/><Relationship Id="rId3" Type="http://schemas.openxmlformats.org/officeDocument/2006/relationships/hyperlink" Target="Technology/Software/Snowflake.xlsx" TargetMode="External"/><Relationship Id="rId21" Type="http://schemas.openxmlformats.org/officeDocument/2006/relationships/hyperlink" Target="Technology/Hardware/Super%20Micro%20Computer.xlsx" TargetMode="External"/><Relationship Id="rId7" Type="http://schemas.openxmlformats.org/officeDocument/2006/relationships/hyperlink" Target="Technology/Hardware/Mobileye.xlsx" TargetMode="External"/><Relationship Id="rId12" Type="http://schemas.openxmlformats.org/officeDocument/2006/relationships/hyperlink" Target="Technology/Hardware/ASML.xlsx" TargetMode="External"/><Relationship Id="rId17" Type="http://schemas.openxmlformats.org/officeDocument/2006/relationships/hyperlink" Target="Technology/Software/Airbnb.xlsx" TargetMode="External"/><Relationship Id="rId25" Type="http://schemas.openxmlformats.org/officeDocument/2006/relationships/hyperlink" Target="Consumer/Dutch%20Bros.xlsx" TargetMode="External"/><Relationship Id="rId2" Type="http://schemas.openxmlformats.org/officeDocument/2006/relationships/hyperlink" Target="Technology/Software/ZScaler.xlsx" TargetMode="External"/><Relationship Id="rId16" Type="http://schemas.openxmlformats.org/officeDocument/2006/relationships/hyperlink" Target="Consumer/Hermes%20International.xlsx" TargetMode="External"/><Relationship Id="rId20" Type="http://schemas.openxmlformats.org/officeDocument/2006/relationships/hyperlink" Target="Technology/Hardware/Taiwan%20Semiconductor.xlsx" TargetMode="External"/><Relationship Id="rId1" Type="http://schemas.openxmlformats.org/officeDocument/2006/relationships/hyperlink" Target="Technology/Software/Crowdstrike.xlsx" TargetMode="External"/><Relationship Id="rId6" Type="http://schemas.openxmlformats.org/officeDocument/2006/relationships/hyperlink" Target="Technology/Software/Datadog.xlsx" TargetMode="External"/><Relationship Id="rId11" Type="http://schemas.openxmlformats.org/officeDocument/2006/relationships/hyperlink" Target="Healthcare/Novo%20Nordisk.xlsx" TargetMode="External"/><Relationship Id="rId24" Type="http://schemas.openxmlformats.org/officeDocument/2006/relationships/hyperlink" Target="Technology/Software/SentinelOne.xlsx" TargetMode="External"/><Relationship Id="rId5" Type="http://schemas.openxmlformats.org/officeDocument/2006/relationships/hyperlink" Target="Technology/Hardware/Enphase%20Energy.xlsx" TargetMode="External"/><Relationship Id="rId15" Type="http://schemas.openxmlformats.org/officeDocument/2006/relationships/hyperlink" Target="Technology/Hardware/Tesla.xlsx" TargetMode="External"/><Relationship Id="rId23" Type="http://schemas.openxmlformats.org/officeDocument/2006/relationships/hyperlink" Target="Technology/Hardware/Livent.xlsx" TargetMode="External"/><Relationship Id="rId10" Type="http://schemas.openxmlformats.org/officeDocument/2006/relationships/hyperlink" Target="Technology/Software/Twilio.xlsx" TargetMode="External"/><Relationship Id="rId19" Type="http://schemas.openxmlformats.org/officeDocument/2006/relationships/hyperlink" Target="Consumer/Ulta%20Beauty.xlsx" TargetMode="External"/><Relationship Id="rId4" Type="http://schemas.openxmlformats.org/officeDocument/2006/relationships/hyperlink" Target="Technology/Software/Cloudflare.xlsx" TargetMode="External"/><Relationship Id="rId9" Type="http://schemas.openxmlformats.org/officeDocument/2006/relationships/hyperlink" Target="Technology/Software/Adyen.xlsx" TargetMode="External"/><Relationship Id="rId14" Type="http://schemas.openxmlformats.org/officeDocument/2006/relationships/hyperlink" Target="Technology/Software/Constellation%20Software.xlsx" TargetMode="External"/><Relationship Id="rId22" Type="http://schemas.openxmlformats.org/officeDocument/2006/relationships/hyperlink" Target="Technology/Software/dLocal.xlsx" TargetMode="External"/><Relationship Id="rId27" Type="http://schemas.openxmlformats.org/officeDocument/2006/relationships/hyperlink" Target="Technology/Software/Confluent.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Industrials/Copart.xlsx" TargetMode="External"/><Relationship Id="rId13" Type="http://schemas.openxmlformats.org/officeDocument/2006/relationships/hyperlink" Target="Technology/Software/Adobe.xlsx" TargetMode="External"/><Relationship Id="rId3" Type="http://schemas.openxmlformats.org/officeDocument/2006/relationships/hyperlink" Target="Financial%20Services/Visa.xlsx" TargetMode="External"/><Relationship Id="rId7" Type="http://schemas.openxmlformats.org/officeDocument/2006/relationships/hyperlink" Target="Consumer/O'Reilly%20Automotive.xlsx" TargetMode="External"/><Relationship Id="rId12" Type="http://schemas.openxmlformats.org/officeDocument/2006/relationships/hyperlink" Target="Healthcare/Thermo%20Fisher%20Scientific.xlsx" TargetMode="External"/><Relationship Id="rId2" Type="http://schemas.openxmlformats.org/officeDocument/2006/relationships/hyperlink" Target="Financial%20Services/Fair%20Isaac%20Corporation.xlsx" TargetMode="External"/><Relationship Id="rId1" Type="http://schemas.openxmlformats.org/officeDocument/2006/relationships/hyperlink" Target="Financial%20Services/Moodys.xlsx" TargetMode="External"/><Relationship Id="rId6" Type="http://schemas.openxmlformats.org/officeDocument/2006/relationships/hyperlink" Target="Consumer/Ulta%20Beauty.xlsx" TargetMode="External"/><Relationship Id="rId11" Type="http://schemas.openxmlformats.org/officeDocument/2006/relationships/hyperlink" Target="Healthcare/Danaher.xlsx" TargetMode="External"/><Relationship Id="rId5" Type="http://schemas.openxmlformats.org/officeDocument/2006/relationships/hyperlink" Target="Industrials/Roper%20Technologies.xlsx" TargetMode="External"/><Relationship Id="rId10" Type="http://schemas.openxmlformats.org/officeDocument/2006/relationships/hyperlink" Target="Technology/Hardware/Texas%20Instruments.xlsx" TargetMode="External"/><Relationship Id="rId4" Type="http://schemas.openxmlformats.org/officeDocument/2006/relationships/hyperlink" Target="Technology/Software/Constellation%20Software.xlsx" TargetMode="External"/><Relationship Id="rId9" Type="http://schemas.openxmlformats.org/officeDocument/2006/relationships/hyperlink" Target="Technology/Hardware/Applied%20Materials.xlsx" TargetMode="External"/><Relationship Id="rId14" Type="http://schemas.openxmlformats.org/officeDocument/2006/relationships/hyperlink" Target="Financial%20Services/S&amp;P%20Global.xlsx"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ealthcare/Novo%20Nordisk.xlsx" TargetMode="External"/><Relationship Id="rId13" Type="http://schemas.openxmlformats.org/officeDocument/2006/relationships/hyperlink" Target="Consumer/Louis%20Vuitton%20Moet%20Hennessy.xlsx" TargetMode="External"/><Relationship Id="rId3" Type="http://schemas.openxmlformats.org/officeDocument/2006/relationships/hyperlink" Target="Technology/Software/Snowflake.xlsx" TargetMode="External"/><Relationship Id="rId7" Type="http://schemas.openxmlformats.org/officeDocument/2006/relationships/hyperlink" Target="Technology/Software/Adyen.xlsx" TargetMode="External"/><Relationship Id="rId12" Type="http://schemas.openxmlformats.org/officeDocument/2006/relationships/hyperlink" Target="Technology/Hardware/Tesla.xlsx" TargetMode="External"/><Relationship Id="rId17" Type="http://schemas.openxmlformats.org/officeDocument/2006/relationships/hyperlink" Target="Technology/Software/Confluent.xlsx" TargetMode="External"/><Relationship Id="rId2" Type="http://schemas.openxmlformats.org/officeDocument/2006/relationships/hyperlink" Target="Technology/Software/ZScaler.xlsx" TargetMode="External"/><Relationship Id="rId16" Type="http://schemas.openxmlformats.org/officeDocument/2006/relationships/hyperlink" Target="Technology/Software/SentinelOne.xlsx" TargetMode="External"/><Relationship Id="rId1" Type="http://schemas.openxmlformats.org/officeDocument/2006/relationships/hyperlink" Target="Technology/Software/Crowdstrike.xlsx" TargetMode="External"/><Relationship Id="rId6" Type="http://schemas.openxmlformats.org/officeDocument/2006/relationships/hyperlink" Target="Technology/Hardware/Nvidia.xlsx" TargetMode="External"/><Relationship Id="rId11" Type="http://schemas.openxmlformats.org/officeDocument/2006/relationships/hyperlink" Target="Technology/Software/Constellation%20Software.xlsx" TargetMode="External"/><Relationship Id="rId5" Type="http://schemas.openxmlformats.org/officeDocument/2006/relationships/hyperlink" Target="Technology/Hardware/Mobileye.xlsx" TargetMode="External"/><Relationship Id="rId15" Type="http://schemas.openxmlformats.org/officeDocument/2006/relationships/hyperlink" Target="Technology/Hardware/Livent.xlsx" TargetMode="External"/><Relationship Id="rId10" Type="http://schemas.openxmlformats.org/officeDocument/2006/relationships/hyperlink" Target="Technology/Software/MercadoLibre.xlsx" TargetMode="External"/><Relationship Id="rId4" Type="http://schemas.openxmlformats.org/officeDocument/2006/relationships/hyperlink" Target="Technology/Software/Datadog.xlsx" TargetMode="External"/><Relationship Id="rId9" Type="http://schemas.openxmlformats.org/officeDocument/2006/relationships/hyperlink" Target="Technology/Hardware/ASML.xlsx" TargetMode="External"/><Relationship Id="rId14" Type="http://schemas.openxmlformats.org/officeDocument/2006/relationships/hyperlink" Target="Technology/Software/dLocal.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topLeftCell="B1" zoomScale="90" zoomScaleNormal="90" workbookViewId="0">
      <pane ySplit="1" topLeftCell="A2" activePane="bottomLeft" state="frozen"/>
      <selection pane="bottomLeft" activeCell="E13" sqref="E13"/>
    </sheetView>
  </sheetViews>
  <sheetFormatPr baseColWidth="10" defaultRowHeight="16"/>
  <cols>
    <col min="1" max="1" width="20.7109375" hidden="1" customWidth="1"/>
    <col min="2" max="8" width="20.7109375" customWidth="1"/>
  </cols>
  <sheetData>
    <row r="1" spans="1:19" s="15" customFormat="1" ht="50" customHeight="1">
      <c r="B1" s="3" t="s">
        <v>23</v>
      </c>
      <c r="C1" s="3" t="s">
        <v>22</v>
      </c>
      <c r="D1" s="39" t="s">
        <v>24</v>
      </c>
      <c r="E1" s="39"/>
      <c r="F1" s="39"/>
      <c r="G1" s="39"/>
      <c r="H1" s="39"/>
      <c r="I1" s="3"/>
      <c r="J1" s="3"/>
      <c r="K1" s="3"/>
      <c r="L1" s="3"/>
      <c r="M1" s="3"/>
      <c r="N1" s="3"/>
      <c r="O1" s="20"/>
      <c r="P1" s="3"/>
      <c r="Q1" s="3"/>
      <c r="R1" s="3"/>
      <c r="S1" s="3"/>
    </row>
    <row r="2" spans="1:19" ht="50" customHeight="1">
      <c r="A2" s="26" t="e" vm="1">
        <v>#VALUE!</v>
      </c>
      <c r="B2" s="28" t="s">
        <v>27</v>
      </c>
      <c r="C2" s="29" cm="1">
        <f t="array" ref="C2">_FV(A2,"Yield yesterday",TRUE)</f>
        <v>5.2619999999999993E-2</v>
      </c>
      <c r="D2" s="27"/>
      <c r="E2" s="27"/>
      <c r="F2" s="27"/>
      <c r="G2" s="27"/>
      <c r="H2" s="27"/>
      <c r="I2" s="27"/>
      <c r="J2" s="27"/>
      <c r="K2" s="27"/>
      <c r="L2" s="27"/>
      <c r="M2" s="27"/>
      <c r="N2" s="27"/>
      <c r="O2" s="27"/>
      <c r="P2" s="27"/>
      <c r="Q2" s="27"/>
      <c r="R2" s="27"/>
      <c r="S2" s="27"/>
    </row>
    <row r="3" spans="1:19" ht="50" customHeight="1">
      <c r="A3" s="26" t="e" vm="2">
        <v>#VALUE!</v>
      </c>
      <c r="B3" s="28" t="s">
        <v>28</v>
      </c>
      <c r="C3" s="29" cm="1">
        <f t="array" ref="C3">_FV(A3,"Yield yesterday",TRUE)</f>
        <v>5.3879999999999997E-2</v>
      </c>
      <c r="D3" s="27"/>
      <c r="E3" s="27"/>
      <c r="F3" s="27"/>
      <c r="G3" s="27"/>
      <c r="H3" s="27"/>
      <c r="I3" s="27"/>
      <c r="J3" s="27"/>
      <c r="K3" s="27"/>
      <c r="L3" s="27"/>
      <c r="M3" s="27"/>
      <c r="N3" s="27"/>
      <c r="O3" s="27"/>
      <c r="P3" s="27"/>
      <c r="Q3" s="27"/>
      <c r="R3" s="27"/>
      <c r="S3" s="27"/>
    </row>
    <row r="4" spans="1:19" ht="50" customHeight="1">
      <c r="A4" s="26" t="e" vm="3">
        <v>#VALUE!</v>
      </c>
      <c r="B4" s="28" t="s">
        <v>29</v>
      </c>
      <c r="C4" s="29" cm="1">
        <f t="array" ref="C4">_FV(A4,"Yield yesterday",TRUE)</f>
        <v>5.4930000000000007E-2</v>
      </c>
      <c r="D4" s="27"/>
      <c r="E4" s="27"/>
      <c r="F4" s="27"/>
      <c r="G4" s="27"/>
      <c r="H4" s="27"/>
      <c r="I4" s="27"/>
      <c r="J4" s="27"/>
      <c r="K4" s="27"/>
      <c r="L4" s="27"/>
      <c r="M4" s="27"/>
      <c r="N4" s="27"/>
      <c r="O4" s="27"/>
      <c r="P4" s="27"/>
      <c r="Q4" s="27"/>
      <c r="R4" s="27"/>
      <c r="S4" s="27"/>
    </row>
    <row r="5" spans="1:19" ht="50" customHeight="1">
      <c r="A5" s="26" t="e" vm="4">
        <v>#VALUE!</v>
      </c>
      <c r="B5" s="28" t="s">
        <v>30</v>
      </c>
      <c r="C5" s="29" cm="1">
        <f t="array" ref="C5">_FV(A5,"Yield yesterday",TRUE)</f>
        <v>5.4240000000000003E-2</v>
      </c>
      <c r="D5" s="27"/>
      <c r="E5" s="27"/>
      <c r="F5" s="27"/>
      <c r="G5" s="27"/>
      <c r="H5" s="27"/>
      <c r="I5" s="27"/>
      <c r="J5" s="27"/>
      <c r="K5" s="27"/>
      <c r="L5" s="27"/>
      <c r="M5" s="27"/>
      <c r="N5" s="27"/>
      <c r="O5" s="27"/>
      <c r="P5" s="27"/>
      <c r="Q5" s="27"/>
      <c r="R5" s="27"/>
      <c r="S5" s="27"/>
    </row>
    <row r="6" spans="1:19" ht="50" customHeight="1">
      <c r="A6" s="26" t="e" vm="5">
        <v>#VALUE!</v>
      </c>
      <c r="B6" s="28" t="s">
        <v>31</v>
      </c>
      <c r="C6" s="29" cm="1">
        <f t="array" ref="C6">_FV(A6,"Yield yesterday",TRUE)</f>
        <v>4.931E-2</v>
      </c>
      <c r="D6" s="27"/>
      <c r="E6" s="27"/>
      <c r="F6" s="27"/>
      <c r="G6" s="27"/>
      <c r="H6" s="27"/>
      <c r="I6" s="27"/>
      <c r="J6" s="27"/>
      <c r="K6" s="27"/>
      <c r="L6" s="27"/>
      <c r="M6" s="27"/>
      <c r="N6" s="27"/>
      <c r="O6" s="27"/>
      <c r="P6" s="27"/>
      <c r="Q6" s="27"/>
      <c r="R6" s="27"/>
      <c r="S6" s="27"/>
    </row>
    <row r="7" spans="1:19" ht="50" customHeight="1">
      <c r="A7" s="26" t="e" vm="6">
        <v>#VALUE!</v>
      </c>
      <c r="B7" s="28" t="s">
        <v>34</v>
      </c>
      <c r="C7" s="29" cm="1">
        <f t="array" ref="C7">_FV(A7,"Yield yesterday",TRUE)</f>
        <v>4.335E-2</v>
      </c>
      <c r="D7" s="27"/>
      <c r="E7" s="27"/>
      <c r="F7" s="27"/>
      <c r="G7" s="27"/>
      <c r="H7" s="27"/>
      <c r="I7" s="27"/>
      <c r="J7" s="27"/>
      <c r="K7" s="27"/>
      <c r="L7" s="27"/>
      <c r="M7" s="27"/>
      <c r="N7" s="27"/>
      <c r="O7" s="27"/>
      <c r="P7" s="27"/>
      <c r="Q7" s="27"/>
      <c r="R7" s="27"/>
      <c r="S7" s="27"/>
    </row>
    <row r="8" spans="1:19" ht="50" customHeight="1">
      <c r="A8" s="26" t="e" vm="7">
        <v>#VALUE!</v>
      </c>
      <c r="B8" s="28" t="s">
        <v>33</v>
      </c>
      <c r="C8" s="29" cm="1">
        <f t="array" ref="C8">_FV(A8,"Yield yesterday",TRUE)</f>
        <v>4.0480000000000002E-2</v>
      </c>
      <c r="D8" s="27"/>
      <c r="E8" s="27"/>
      <c r="F8" s="27"/>
      <c r="G8" s="27"/>
      <c r="H8" s="27"/>
      <c r="I8" s="27"/>
      <c r="J8" s="27"/>
      <c r="K8" s="27"/>
      <c r="L8" s="27"/>
      <c r="M8" s="27"/>
      <c r="N8" s="27"/>
      <c r="O8" s="27"/>
      <c r="P8" s="27"/>
      <c r="Q8" s="27"/>
      <c r="R8" s="27"/>
      <c r="S8" s="27"/>
    </row>
    <row r="9" spans="1:19" ht="50" customHeight="1">
      <c r="A9" s="26" t="e" vm="8">
        <v>#VALUE!</v>
      </c>
      <c r="B9" s="28" t="s">
        <v>32</v>
      </c>
      <c r="C9" s="29" cm="1">
        <f t="array" ref="C9">_FV(A9,"Yield yesterday",TRUE)</f>
        <v>4.2599999999999999E-2</v>
      </c>
      <c r="D9" s="27"/>
      <c r="E9" s="27"/>
      <c r="F9" s="27"/>
      <c r="G9" s="27"/>
      <c r="H9" s="27"/>
      <c r="I9" s="27"/>
      <c r="J9" s="27"/>
      <c r="K9" s="27"/>
      <c r="L9" s="27"/>
      <c r="M9" s="27"/>
      <c r="N9" s="27"/>
      <c r="O9" s="27"/>
      <c r="P9" s="27"/>
      <c r="Q9" s="27"/>
      <c r="R9" s="27"/>
      <c r="S9" s="27"/>
    </row>
    <row r="10" spans="1:19" ht="50" customHeight="1">
      <c r="A10" s="26" t="e" vm="9">
        <v>#VALUE!</v>
      </c>
      <c r="B10" s="31" t="s">
        <v>35</v>
      </c>
      <c r="C10" s="32" cm="1">
        <f t="array" ref="C10">_FV(A10,"Yield yesterday",TRUE)</f>
        <v>4.0340000000000001E-2</v>
      </c>
      <c r="D10" s="27"/>
      <c r="E10" s="27"/>
      <c r="F10" s="27"/>
      <c r="G10" s="27"/>
      <c r="H10" s="27"/>
      <c r="I10" s="27"/>
      <c r="J10" s="27"/>
      <c r="K10" s="27"/>
      <c r="L10" s="27"/>
      <c r="M10" s="27"/>
      <c r="N10" s="27"/>
      <c r="O10" s="27"/>
      <c r="P10" s="27"/>
      <c r="Q10" s="27"/>
      <c r="R10" s="27"/>
      <c r="S10" s="27"/>
    </row>
    <row r="11" spans="1:19" ht="50" customHeight="1">
      <c r="A11" s="27"/>
      <c r="B11" s="28" t="s">
        <v>36</v>
      </c>
      <c r="C11" s="30">
        <f>C8-C6</f>
        <v>-8.8299999999999976E-3</v>
      </c>
      <c r="D11" s="27"/>
      <c r="E11" s="27"/>
      <c r="F11" s="27"/>
      <c r="G11" s="27"/>
      <c r="H11" s="27"/>
      <c r="I11" s="27"/>
      <c r="J11" s="27"/>
      <c r="K11" s="27"/>
      <c r="L11" s="27"/>
      <c r="M11" s="27"/>
      <c r="N11" s="27"/>
      <c r="O11" s="27"/>
      <c r="P11" s="27"/>
      <c r="Q11" s="27"/>
      <c r="R11" s="27"/>
      <c r="S11" s="27"/>
    </row>
    <row r="12" spans="1:19">
      <c r="A12" s="27"/>
      <c r="B12" s="27"/>
      <c r="C12" s="27"/>
      <c r="D12" s="27"/>
      <c r="E12" s="27"/>
      <c r="F12" s="27"/>
      <c r="G12" s="27"/>
      <c r="H12" s="27"/>
      <c r="I12" s="27"/>
      <c r="J12" s="27"/>
      <c r="K12" s="27"/>
      <c r="L12" s="27"/>
      <c r="M12" s="27"/>
      <c r="N12" s="27"/>
      <c r="O12" s="27"/>
      <c r="P12" s="27"/>
      <c r="Q12" s="27"/>
      <c r="R12" s="27"/>
      <c r="S12" s="27"/>
    </row>
    <row r="13" spans="1:19">
      <c r="A13" s="27"/>
      <c r="B13" s="27"/>
      <c r="C13" s="27"/>
      <c r="D13" s="27"/>
      <c r="E13" s="27"/>
      <c r="F13" s="27"/>
      <c r="G13" s="27"/>
      <c r="H13" s="27"/>
      <c r="I13" s="27"/>
      <c r="J13" s="27"/>
      <c r="K13" s="27"/>
      <c r="L13" s="27"/>
      <c r="M13" s="27"/>
      <c r="N13" s="27"/>
      <c r="O13" s="27"/>
      <c r="P13" s="27"/>
      <c r="Q13" s="27"/>
      <c r="R13" s="27"/>
      <c r="S13" s="27"/>
    </row>
    <row r="14" spans="1:19">
      <c r="A14" s="27"/>
      <c r="B14" s="27"/>
      <c r="C14" s="27"/>
      <c r="D14" s="27"/>
      <c r="E14" s="27"/>
      <c r="F14" s="27"/>
      <c r="G14" s="27"/>
      <c r="H14" s="27"/>
      <c r="I14" s="27"/>
      <c r="J14" s="27"/>
      <c r="K14" s="27"/>
      <c r="L14" s="27"/>
      <c r="M14" s="27"/>
      <c r="N14" s="27"/>
      <c r="O14" s="27"/>
      <c r="P14" s="27"/>
      <c r="Q14" s="27"/>
      <c r="R14" s="27"/>
      <c r="S14" s="27"/>
    </row>
    <row r="15" spans="1:19">
      <c r="A15" s="27"/>
      <c r="B15" s="27"/>
      <c r="C15" s="27"/>
      <c r="D15" s="27"/>
      <c r="E15" s="27"/>
      <c r="F15" s="27"/>
      <c r="G15" s="27"/>
      <c r="H15" s="27"/>
      <c r="I15" s="27"/>
      <c r="J15" s="27"/>
      <c r="K15" s="27"/>
      <c r="L15" s="27"/>
      <c r="M15" s="27"/>
      <c r="N15" s="27"/>
      <c r="O15" s="27"/>
      <c r="P15" s="27"/>
      <c r="Q15" s="27"/>
      <c r="R15" s="27"/>
      <c r="S15" s="27"/>
    </row>
    <row r="16" spans="1:19">
      <c r="A16" s="27"/>
      <c r="B16" s="27"/>
      <c r="C16" s="27"/>
      <c r="D16" s="27"/>
      <c r="E16" s="27"/>
      <c r="F16" s="27"/>
      <c r="G16" s="27"/>
      <c r="H16" s="27"/>
      <c r="I16" s="27"/>
      <c r="J16" s="27"/>
      <c r="K16" s="27"/>
      <c r="L16" s="27"/>
      <c r="M16" s="27"/>
      <c r="N16" s="27"/>
      <c r="O16" s="27"/>
      <c r="P16" s="27"/>
      <c r="Q16" s="27"/>
      <c r="R16" s="27"/>
      <c r="S16" s="27"/>
    </row>
    <row r="17" spans="1:19">
      <c r="A17" s="27"/>
      <c r="B17" s="27"/>
      <c r="C17" s="27"/>
      <c r="D17" s="27"/>
      <c r="E17" s="27"/>
      <c r="F17" s="27"/>
      <c r="G17" s="27"/>
      <c r="H17" s="27"/>
      <c r="I17" s="27"/>
      <c r="J17" s="27"/>
      <c r="K17" s="27"/>
      <c r="L17" s="27"/>
      <c r="M17" s="27"/>
      <c r="N17" s="27"/>
      <c r="O17" s="27"/>
      <c r="P17" s="27"/>
      <c r="Q17" s="27"/>
      <c r="R17" s="27"/>
      <c r="S17" s="27"/>
    </row>
    <row r="18" spans="1:19">
      <c r="A18" s="27"/>
      <c r="B18" s="27"/>
      <c r="C18" s="27"/>
      <c r="D18" s="27"/>
      <c r="E18" s="27"/>
      <c r="F18" s="27"/>
      <c r="G18" s="27"/>
      <c r="H18" s="27"/>
      <c r="I18" s="27"/>
      <c r="J18" s="27"/>
      <c r="K18" s="27"/>
      <c r="L18" s="27"/>
      <c r="M18" s="27"/>
      <c r="N18" s="27"/>
      <c r="O18" s="27"/>
      <c r="P18" s="27"/>
      <c r="Q18" s="27"/>
      <c r="R18" s="27"/>
      <c r="S18" s="27"/>
    </row>
    <row r="19" spans="1:19">
      <c r="A19" s="27"/>
      <c r="B19" s="27"/>
      <c r="C19" s="27"/>
      <c r="D19" s="27"/>
      <c r="E19" s="27"/>
      <c r="F19" s="27"/>
      <c r="G19" s="27"/>
      <c r="H19" s="27"/>
      <c r="I19" s="27"/>
      <c r="J19" s="27"/>
      <c r="K19" s="27"/>
      <c r="L19" s="27"/>
      <c r="M19" s="27"/>
      <c r="N19" s="27"/>
      <c r="O19" s="27"/>
      <c r="P19" s="27"/>
      <c r="Q19" s="27"/>
      <c r="R19" s="27"/>
      <c r="S19" s="27"/>
    </row>
    <row r="20" spans="1:19">
      <c r="A20" s="27"/>
      <c r="B20" s="27"/>
      <c r="C20" s="27"/>
      <c r="D20" s="27"/>
      <c r="E20" s="27"/>
      <c r="F20" s="27"/>
      <c r="G20" s="27"/>
      <c r="H20" s="27"/>
      <c r="I20" s="27"/>
      <c r="J20" s="27"/>
      <c r="K20" s="27"/>
      <c r="L20" s="27"/>
      <c r="M20" s="27"/>
      <c r="N20" s="27"/>
      <c r="O20" s="27"/>
      <c r="P20" s="27"/>
      <c r="Q20" s="27"/>
      <c r="R20" s="27"/>
      <c r="S20" s="27"/>
    </row>
    <row r="21" spans="1:19">
      <c r="A21" s="27"/>
      <c r="B21" s="27"/>
      <c r="C21" s="27"/>
      <c r="D21" s="27"/>
      <c r="E21" s="27"/>
      <c r="F21" s="27"/>
      <c r="G21" s="27"/>
      <c r="H21" s="27"/>
      <c r="I21" s="27"/>
      <c r="J21" s="27"/>
      <c r="K21" s="27"/>
      <c r="L21" s="27"/>
      <c r="M21" s="27"/>
      <c r="N21" s="27"/>
      <c r="O21" s="27"/>
      <c r="P21" s="27"/>
      <c r="Q21" s="27"/>
      <c r="R21" s="27"/>
      <c r="S21" s="27"/>
    </row>
    <row r="22" spans="1:19">
      <c r="A22" s="27"/>
      <c r="B22" s="27"/>
      <c r="C22" s="27"/>
      <c r="D22" s="27"/>
      <c r="E22" s="27"/>
      <c r="F22" s="27"/>
      <c r="G22" s="27"/>
      <c r="H22" s="27"/>
      <c r="I22" s="27"/>
      <c r="J22" s="27"/>
      <c r="K22" s="27"/>
      <c r="L22" s="27"/>
      <c r="M22" s="27"/>
      <c r="N22" s="27"/>
      <c r="O22" s="27"/>
      <c r="P22" s="27"/>
      <c r="Q22" s="27"/>
      <c r="R22" s="27"/>
      <c r="S22" s="27"/>
    </row>
    <row r="23" spans="1:19">
      <c r="A23" s="27"/>
      <c r="B23" s="27"/>
      <c r="C23" s="27"/>
      <c r="D23" s="27"/>
      <c r="E23" s="27"/>
      <c r="F23" s="27"/>
      <c r="G23" s="27"/>
      <c r="H23" s="27"/>
      <c r="I23" s="27"/>
      <c r="J23" s="27"/>
      <c r="K23" s="27"/>
      <c r="L23" s="27"/>
      <c r="M23" s="27"/>
      <c r="N23" s="27"/>
      <c r="O23" s="27"/>
      <c r="P23" s="27"/>
      <c r="Q23" s="27"/>
      <c r="R23" s="27"/>
      <c r="S23" s="27"/>
    </row>
    <row r="24" spans="1:19">
      <c r="A24" s="27"/>
      <c r="B24" s="27"/>
      <c r="C24" s="27"/>
      <c r="D24" s="27"/>
      <c r="E24" s="27"/>
      <c r="F24" s="27"/>
      <c r="G24" s="27"/>
      <c r="H24" s="27"/>
      <c r="I24" s="27"/>
      <c r="J24" s="27"/>
      <c r="K24" s="27"/>
      <c r="L24" s="27"/>
      <c r="M24" s="27"/>
      <c r="N24" s="27"/>
      <c r="O24" s="27"/>
      <c r="P24" s="27"/>
      <c r="Q24" s="27"/>
      <c r="R24" s="27"/>
      <c r="S24" s="27"/>
    </row>
  </sheetData>
  <mergeCells count="1">
    <mergeCell ref="D1:H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ACF9-D4B9-FB4D-8299-9FC1FBDA430F}">
  <dimension ref="A1:R52"/>
  <sheetViews>
    <sheetView zoomScale="80" zoomScaleNormal="80" workbookViewId="0">
      <pane ySplit="1" topLeftCell="A2" activePane="bottomLeft" state="frozen"/>
      <selection pane="bottomLeft" activeCell="A7" sqref="A7:B7"/>
    </sheetView>
  </sheetViews>
  <sheetFormatPr baseColWidth="10" defaultRowHeight="16"/>
  <cols>
    <col min="1" max="1" width="30.7109375" style="12" customWidth="1"/>
    <col min="2" max="2" width="10.7109375" style="1" customWidth="1"/>
    <col min="3" max="3" width="10.7109375" style="18" customWidth="1"/>
    <col min="4" max="11" width="10.7109375" customWidth="1"/>
    <col min="12" max="12" width="13.85546875" customWidth="1"/>
    <col min="13" max="13" width="24.7109375" style="17" customWidth="1"/>
    <col min="14" max="14" width="13.5703125" customWidth="1"/>
    <col min="15" max="15" width="109.5703125" customWidth="1"/>
  </cols>
  <sheetData>
    <row r="1" spans="1:18" s="15" customFormat="1" ht="50" customHeight="1">
      <c r="A1" s="3" t="s">
        <v>12</v>
      </c>
      <c r="B1" s="3" t="s">
        <v>8</v>
      </c>
      <c r="C1" s="3" t="s">
        <v>2</v>
      </c>
      <c r="D1" s="3" t="s">
        <v>16</v>
      </c>
      <c r="E1" s="21" t="s">
        <v>14</v>
      </c>
      <c r="F1" s="3" t="s">
        <v>7</v>
      </c>
      <c r="G1" s="3" t="s">
        <v>0</v>
      </c>
      <c r="H1" s="3" t="s">
        <v>1</v>
      </c>
      <c r="I1" s="3" t="s">
        <v>5</v>
      </c>
      <c r="J1" s="3" t="s">
        <v>4</v>
      </c>
      <c r="K1" s="3" t="s">
        <v>6</v>
      </c>
      <c r="L1" s="3" t="s">
        <v>3</v>
      </c>
      <c r="M1" s="3" t="s">
        <v>11</v>
      </c>
      <c r="N1" s="20" t="s">
        <v>19</v>
      </c>
      <c r="O1" s="3" t="s">
        <v>10</v>
      </c>
      <c r="P1" s="3"/>
      <c r="Q1" s="3"/>
      <c r="R1" s="3"/>
    </row>
    <row r="2" spans="1:18" ht="50" customHeight="1">
      <c r="A2" s="2" t="e" vm="10">
        <v>#VALUE!</v>
      </c>
      <c r="B2" s="19">
        <f>'[1]Sheet 1'!$AO$115</f>
        <v>134.66259667610785</v>
      </c>
      <c r="C2" s="6" cm="1">
        <f t="array" ref="C2">(B2/_FV(A2,"Price"))-1</f>
        <v>-0.28602620923541788</v>
      </c>
      <c r="D2" s="6">
        <f>'[1]Sheet 1'!$AM$4</f>
        <v>7.7937876041846099E-2</v>
      </c>
      <c r="E2" s="6">
        <f>'[1]Sheet 1'!$AN$4</f>
        <v>-2.5430605992980415E-2</v>
      </c>
      <c r="F2" s="6">
        <f>'[1]Sheet 1'!$AM$20</f>
        <v>8.1227260914760846E-2</v>
      </c>
      <c r="G2" s="7">
        <f>'[1]Sheet 1'!$AT$16</f>
        <v>7.6057216327524291</v>
      </c>
      <c r="H2" s="7">
        <f>'[1]Sheet 1'!$AU$16</f>
        <v>30.050689859022274</v>
      </c>
      <c r="I2" s="6">
        <f>'[1]Sheet 1'!$AS$7</f>
        <v>0.43309999999999998</v>
      </c>
      <c r="J2" s="6">
        <f>'[1]Sheet 1'!$AV$7</f>
        <v>0.28261498042238947</v>
      </c>
      <c r="K2" s="6">
        <f>'[1]Sheet 1'!$AU$13</f>
        <v>0.69952149747278036</v>
      </c>
      <c r="L2" s="8">
        <f>'[1]Sheet 1'!$AU$101</f>
        <v>2999149000000</v>
      </c>
      <c r="M2" s="16" t="str" cm="1">
        <f t="array" ref="M2">_FV(A2,"Industry")</f>
        <v>Computers, Phones &amp; Household Electronics</v>
      </c>
      <c r="N2" s="25" cm="1">
        <f t="array" ref="N2">_FV(A2,"Year incorporated",TRUE)</f>
        <v>1977</v>
      </c>
      <c r="O2" s="14" t="str" cm="1">
        <f t="array" ref="O2">_FV(A2,"Description")</f>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c>
      <c r="P2" s="10"/>
      <c r="Q2" s="10"/>
      <c r="R2" s="10"/>
    </row>
    <row r="3" spans="1:18" ht="50" customHeight="1">
      <c r="A3" s="2" t="e" vm="11">
        <v>#VALUE!</v>
      </c>
      <c r="B3" s="19">
        <f>'[2]Sheet 1'!$AN$115</f>
        <v>408.80894122816568</v>
      </c>
      <c r="C3" s="6" cm="1">
        <f t="array" ref="C3">(B3/_FV(A3,"Price"))-1</f>
        <v>-0.34865696700630033</v>
      </c>
      <c r="D3" s="6">
        <f>'[2]Sheet 1'!$AL$4</f>
        <v>0.17782458131497347</v>
      </c>
      <c r="E3" s="6">
        <f>'[2]Sheet 1'!$AM$4</f>
        <v>2.2404372568030961E-2</v>
      </c>
      <c r="F3" s="6">
        <f>'[2]Sheet 1'!$AL$20</f>
        <v>0.16884297967155582</v>
      </c>
      <c r="G3" s="7">
        <f>'[2]Sheet 1'!$AS$16</f>
        <v>4.8338919842812222</v>
      </c>
      <c r="H3" s="7">
        <f>'[2]Sheet 1'!$AT$16</f>
        <v>18.082187671949146</v>
      </c>
      <c r="I3" s="6">
        <f>'[2]Sheet 1'!$AR$7</f>
        <v>0.45689999999999997</v>
      </c>
      <c r="J3" s="6">
        <f>'[2]Sheet 1'!$AU$7</f>
        <v>0.14823441219352901</v>
      </c>
      <c r="K3" s="6">
        <f>'[2]Sheet 1'!$AT$13</f>
        <v>0.47713890884421556</v>
      </c>
      <c r="L3" s="8">
        <f>'[2]Sheet 1'!$AT$101</f>
        <v>83273645735</v>
      </c>
      <c r="M3" s="16" t="str" cm="1">
        <f t="array" ref="M3">_FV(A3,"Industry")</f>
        <v>Semiconductors &amp; Semiconductor Equipment</v>
      </c>
      <c r="N3" s="25" cm="1">
        <f t="array" ref="N3">_FV(A3,"Year incorporated",TRUE)</f>
        <v>1989</v>
      </c>
      <c r="O3" s="14" t="str" cm="1">
        <f t="array" ref="O3">_FV(A3,"Description")</f>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c>
      <c r="P3" s="10" t="s">
        <v>9</v>
      </c>
      <c r="Q3" s="10"/>
      <c r="R3" s="10"/>
    </row>
    <row r="4" spans="1:18" ht="50" customHeight="1">
      <c r="A4" s="2" t="e" vm="12">
        <v>#VALUE!</v>
      </c>
      <c r="B4" s="19">
        <f>'[3]Sheet 1'!$AJ$115</f>
        <v>120.18801197440091</v>
      </c>
      <c r="C4" s="6" cm="1">
        <f t="array" ref="C4">(B4/_FV(A4,"Price"))-1</f>
        <v>2.6195457431701596E-2</v>
      </c>
      <c r="D4" s="6">
        <f>'[3]Sheet 1'!$AH$4</f>
        <v>0.31680867544539115</v>
      </c>
      <c r="E4" s="6">
        <f>'[3]Sheet 1'!$AI$4</f>
        <v>-0.1423981900452489</v>
      </c>
      <c r="F4" s="6">
        <f>'[3]Sheet 1'!$AH$20</f>
        <v>0.3854208618606525</v>
      </c>
      <c r="G4" s="7">
        <f>'[3]Sheet 1'!$AO$16</f>
        <v>2.9337013574660635</v>
      </c>
      <c r="H4" s="7">
        <f>'[3]Sheet 1'!$AP$16</f>
        <v>10.023933209647495</v>
      </c>
      <c r="I4" s="6">
        <f>'[3]Sheet 1'!$AN$7</f>
        <v>0.57840000000000003</v>
      </c>
      <c r="J4" s="6">
        <f>'[3]Sheet 1'!$AQ$7</f>
        <v>0.15461538461538463</v>
      </c>
      <c r="K4" s="6">
        <f>'[3]Sheet 1'!$AP$13</f>
        <v>0.47350350798626661</v>
      </c>
      <c r="L4" s="8">
        <f>'[3]Sheet 1'!$AP$101</f>
        <v>129669600000</v>
      </c>
      <c r="M4" s="16" t="str" cm="1">
        <f t="array" ref="M4">_FV(A4,"Industry")</f>
        <v>Semiconductors &amp; Semiconductor Equipment</v>
      </c>
      <c r="N4" s="25" cm="1">
        <f t="array" ref="N4">_FV(A4,"Year incorporated",TRUE)</f>
        <v>1991</v>
      </c>
      <c r="O4" s="14" t="str" cm="1">
        <f t="array" ref="O4">_FV(A4,"Description")</f>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c>
      <c r="P4" s="10"/>
      <c r="Q4" s="10"/>
      <c r="R4" s="10"/>
    </row>
    <row r="5" spans="1:18" ht="50" customHeight="1">
      <c r="A5" s="2" t="e" vm="13">
        <v>#VALUE!</v>
      </c>
      <c r="B5" s="19">
        <f>'[4]Sheet 1'!$AN$115</f>
        <v>387.2869884285322</v>
      </c>
      <c r="C5" s="6" cm="1">
        <f t="array" ref="C5">(B5/_FV(A5,"Price"))-1</f>
        <v>-0.17186206126559433</v>
      </c>
      <c r="D5" s="6">
        <f>'[4]Sheet 1'!$AL$4</f>
        <v>0.33144054967281589</v>
      </c>
      <c r="E5" s="6">
        <f>'[4]Sheet 1'!$AM$4</f>
        <v>0.11301891263707975</v>
      </c>
      <c r="F5" s="6">
        <f>'[4]Sheet 1'!$AL$20</f>
        <v>0.40693836306159481</v>
      </c>
      <c r="G5" s="7">
        <f>'[4]Sheet 1'!$AS$16</f>
        <v>6.9610113243948062</v>
      </c>
      <c r="H5" s="7">
        <f>'[4]Sheet 1'!$AT$16</f>
        <v>19.303957719999989</v>
      </c>
      <c r="I5" s="6">
        <f>'[4]Sheet 1'!$AR$7</f>
        <v>0.61</v>
      </c>
      <c r="J5" s="6">
        <f>'[4]Sheet 1'!$AU$7</f>
        <v>0.32625056136731218</v>
      </c>
      <c r="K5" s="6">
        <f>'[4]Sheet 1'!$AT$13</f>
        <v>0.4469587516891611</v>
      </c>
      <c r="L5" s="8">
        <f>'[4]Sheet 1'!$AT$101</f>
        <v>64124021882</v>
      </c>
      <c r="M5" s="16" t="str" cm="1">
        <f t="array" ref="M5">_FV(A5,"Industry")</f>
        <v>Semiconductors &amp; Semiconductor Equipment</v>
      </c>
      <c r="N5" s="25" cm="1">
        <f t="array" ref="N5">_FV(A5,"Year incorporated",TRUE)</f>
        <v>1975</v>
      </c>
      <c r="O5" s="14" t="str" cm="1">
        <f t="array" ref="O5">_FV(A5,"Description")</f>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c>
      <c r="P5" s="10"/>
      <c r="Q5" s="10"/>
      <c r="R5" s="10"/>
    </row>
    <row r="6" spans="1:18" ht="50" customHeight="1">
      <c r="A6" s="2" t="e" vm="14">
        <v>#VALUE!</v>
      </c>
      <c r="B6" s="19">
        <f>'[5]Sheet 1'!$AO$115</f>
        <v>114.35149224176023</v>
      </c>
      <c r="C6" s="6" cm="1">
        <f t="array" ref="C6">(B6/_FV(A6,"Price"))-1</f>
        <v>-0.18645779566192211</v>
      </c>
      <c r="D6" s="6">
        <f>'[5]Sheet 1'!$AM$4</f>
        <v>0.11802454147335562</v>
      </c>
      <c r="E6" s="6">
        <f>'[5]Sheet 1'!$AN$4</f>
        <v>-1.5551677331782088E-2</v>
      </c>
      <c r="F6" s="6">
        <f>'[5]Sheet 1'!$AM$20</f>
        <v>0.11755168220510748</v>
      </c>
      <c r="G6" s="7">
        <f>'[5]Sheet 1'!$AT$16</f>
        <v>4.5454140003878223</v>
      </c>
      <c r="H6" s="7">
        <f>'[5]Sheet 1'!$AU$16</f>
        <v>17.962222222222223</v>
      </c>
      <c r="I6" s="6">
        <f>'[5]Sheet 1'!$AS$7</f>
        <v>0.46510000000000001</v>
      </c>
      <c r="J6" s="6">
        <f>'[5]Sheet 1'!$AV$7</f>
        <v>0.17886368043436107</v>
      </c>
      <c r="K6" s="6">
        <f>'[5]Sheet 1'!$AU$13</f>
        <v>0.44122146054047928</v>
      </c>
      <c r="L6" s="8">
        <f>'[5]Sheet 1'!$AU$101</f>
        <v>117203500000</v>
      </c>
      <c r="M6" s="16" t="str" cm="1">
        <f t="array" ref="M6">_FV(A6,"Industry")</f>
        <v>Semiconductors &amp; Semiconductor Equipment</v>
      </c>
      <c r="N6" s="25" cm="1">
        <f t="array" ref="N6">_FV(A6,"Year incorporated",TRUE)</f>
        <v>1987</v>
      </c>
      <c r="O6" s="14" t="str" cm="1">
        <f t="array" ref="O6">_FV(A6,"Description")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c r="P6" s="10"/>
      <c r="Q6" s="10"/>
      <c r="R6" s="10"/>
    </row>
    <row r="7" spans="1:18" ht="50" customHeight="1">
      <c r="A7" s="2" t="e" vm="15">
        <v>#VALUE!</v>
      </c>
      <c r="B7" s="19">
        <f>'[6]Sheet 1'!$AO$115</f>
        <v>174.96696604029719</v>
      </c>
      <c r="C7" s="6" cm="1">
        <f t="array" ref="C7">(B7/_FV(A7,"Price"))-1</f>
        <v>-2.4927741639003576E-2</v>
      </c>
      <c r="D7" s="6">
        <f>'[6]Sheet 1'!$AM$4</f>
        <v>9.1801133885739183E-2</v>
      </c>
      <c r="E7" s="6">
        <f>'[6]Sheet 1'!$AN$4</f>
        <v>-0.10600159776313156</v>
      </c>
      <c r="F7" s="6">
        <f>'[6]Sheet 1'!$AM$20</f>
        <v>0.11613801332405282</v>
      </c>
      <c r="G7" s="7">
        <f>'[6]Sheet 1'!$AT$16</f>
        <v>8.1320858705811858</v>
      </c>
      <c r="H7" s="7">
        <f>'[6]Sheet 1'!$AU$16</f>
        <v>18.615775038975883</v>
      </c>
      <c r="I7" s="6">
        <f>'[6]Sheet 1'!$AS$7</f>
        <v>0.68759999999999999</v>
      </c>
      <c r="J7" s="6">
        <f>'[6]Sheet 1'!$AV$7</f>
        <v>0.29573596964250048</v>
      </c>
      <c r="K7" s="6">
        <f>'[6]Sheet 1'!$AU$13</f>
        <v>0.43950794724382819</v>
      </c>
      <c r="L7" s="8">
        <f>'[6]Sheet 1'!$AU$101</f>
        <v>162869415816</v>
      </c>
      <c r="M7" s="16" t="str" cm="1">
        <f t="array" ref="M7">_FV(A7,"Industry")</f>
        <v>Semiconductors &amp; Semiconductor Equipment</v>
      </c>
      <c r="N7" s="25" cm="1">
        <f t="array" ref="N7">_FV(A7,"Year incorporated",TRUE)</f>
        <v>1938</v>
      </c>
      <c r="O7" s="14" t="str" cm="1">
        <f t="array" ref="O7">_FV(A7,"Description")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P7" s="10"/>
      <c r="Q7" s="10"/>
      <c r="R7" s="10"/>
    </row>
    <row r="8" spans="1:18" ht="50" customHeight="1">
      <c r="A8" s="2" t="e" vm="16">
        <v>#VALUE!</v>
      </c>
      <c r="B8" s="19">
        <f>'[7]Sheet 1'!$AA$115</f>
        <v>237.43151907076845</v>
      </c>
      <c r="C8" s="6" cm="1">
        <f t="array" ref="C8">(B8/_FV(A8,"Price"))-1</f>
        <v>-0.55564628774209113</v>
      </c>
      <c r="D8" s="6">
        <f>'[7]Sheet 1'!$Y$4</f>
        <v>0.48547025247599351</v>
      </c>
      <c r="E8" s="6">
        <f>'[7]Sheet 1'!$Z$4</f>
        <v>2.109747913773008E-2</v>
      </c>
      <c r="F8" s="6">
        <f>'[7]Sheet 1'!$Y$20</f>
        <v>0.67950280750587888</v>
      </c>
      <c r="G8" s="7">
        <f>'[7]Sheet 1'!$AF$16</f>
        <v>13.936821265581212</v>
      </c>
      <c r="H8" s="7">
        <f>'[7]Sheet 1'!$AG$16</f>
        <v>57.13118499698404</v>
      </c>
      <c r="I8" s="6">
        <f>'[7]Sheet 1'!$AE$7</f>
        <v>0.58440000000000003</v>
      </c>
      <c r="J8" s="6">
        <f>'[7]Sheet 1'!$AH$7</f>
        <v>0.10469091736021778</v>
      </c>
      <c r="K8" s="6">
        <f>'[7]Sheet 1'!$AG$13</f>
        <v>0.32049943605485309</v>
      </c>
      <c r="L8" s="8">
        <f>'[7]Sheet 1'!$AG$101</f>
        <v>25004720000</v>
      </c>
      <c r="M8" s="16" t="str" cm="1">
        <f t="array" ref="M8">_FV(A8,"Industry")</f>
        <v>Semiconductors &amp; Semiconductor Equipment</v>
      </c>
      <c r="N8" s="25" cm="1">
        <f t="array" ref="N8">_FV(A8,"Year incorporated",TRUE)</f>
        <v>2004</v>
      </c>
      <c r="O8" s="14" t="str" cm="1">
        <f t="array" ref="O8">_FV(A8,"Description")</f>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c>
      <c r="P8" s="10"/>
      <c r="Q8" s="10"/>
      <c r="R8" s="10"/>
    </row>
    <row r="9" spans="1:18" ht="50" customHeight="1">
      <c r="A9" s="2" t="e" vm="17">
        <v>#VALUE!</v>
      </c>
      <c r="B9" s="19">
        <f>'[8]Sheet 1'!$O$115</f>
        <v>104.93928307008822</v>
      </c>
      <c r="C9" s="6" cm="1">
        <f t="array" ref="C9">(B9/_FV(A9,"Price"))-1</f>
        <v>-0.34227964230593411</v>
      </c>
      <c r="D9" s="6">
        <f>'[8]Sheet 1'!$M$4</f>
        <v>0.48617876912671032</v>
      </c>
      <c r="E9" s="6">
        <f>'[8]Sheet 1'!$N$4</f>
        <v>0.2626360609041587</v>
      </c>
      <c r="F9" s="6">
        <f>'[8]Sheet 1'!$M$20</f>
        <v>0.67666537168109353</v>
      </c>
      <c r="G9" s="7">
        <f>'[8]Sheet 1'!$T$16</f>
        <v>10.782450059913588</v>
      </c>
      <c r="H9" s="7">
        <f>'[8]Sheet 1'!$U$16</f>
        <v>34.930234753919933</v>
      </c>
      <c r="I9" s="6">
        <f>'[8]Sheet 1'!$S$7</f>
        <v>0.61070000000000002</v>
      </c>
      <c r="J9" s="6">
        <f>'[8]Sheet 1'!$V$7</f>
        <v>0.10229109558556687</v>
      </c>
      <c r="K9" s="6">
        <f>'[8]Sheet 1'!$U$13</f>
        <v>0.30977138146417776</v>
      </c>
      <c r="L9" s="8">
        <f>'[8]Sheet 1'!$U$101</f>
        <v>47241256272</v>
      </c>
      <c r="M9" s="16" t="str" cm="1">
        <f t="array" ref="M9">_FV(A9,"Industry")</f>
        <v>Communications &amp; Networking</v>
      </c>
      <c r="N9" s="25" cm="1">
        <f t="array" ref="N9">_FV(A9,"Year incorporated",TRUE)</f>
        <v>2011</v>
      </c>
      <c r="O9" s="14" t="str" cm="1">
        <f t="array" ref="O9">_FV(A9,"Description")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P9" s="10"/>
      <c r="Q9" s="10"/>
      <c r="R9" s="10"/>
    </row>
    <row r="10" spans="1:18" ht="50" customHeight="1">
      <c r="A10" s="2" t="e" vm="18">
        <v>#VALUE!</v>
      </c>
      <c r="B10" s="19">
        <f>'[9]Sheet 1'!$AC$115</f>
        <v>79.142823262422056</v>
      </c>
      <c r="C10" s="6" cm="1">
        <f t="array" ref="C10">(B10/_FV(A10,"Price"))-1</f>
        <v>-0.20674728613388738</v>
      </c>
      <c r="D10" s="6">
        <f>'[9]Sheet 1'!$AA$4</f>
        <v>0.42614961556996755</v>
      </c>
      <c r="E10" s="6">
        <f>'[9]Sheet 1'!$AB$4</f>
        <v>-7.4575438553961315E-2</v>
      </c>
      <c r="F10" s="6">
        <f>'[9]Sheet 1'!$AA$20</f>
        <v>0.4608732333342842</v>
      </c>
      <c r="G10" s="7">
        <f>'[9]Sheet 1'!$AH$16</f>
        <v>6.609329892682851</v>
      </c>
      <c r="H10" s="7">
        <f>'[9]Sheet 1'!$AI$16</f>
        <v>14.719487594903828</v>
      </c>
      <c r="I10" s="6">
        <f>'[9]Sheet 1'!$AG$7</f>
        <v>0.59560000000000002</v>
      </c>
      <c r="J10" s="6">
        <f>'[9]Sheet 1'!$AJ$7</f>
        <v>0.23012268028989794</v>
      </c>
      <c r="K10" s="6">
        <f>'[9]Sheet 1'!$AI$13</f>
        <v>0.2924698104329268</v>
      </c>
      <c r="L10" s="8">
        <f>'[9]Sheet 1'!$AJ$102</f>
        <v>493772544870</v>
      </c>
      <c r="M10" s="16" t="str" cm="1">
        <f t="array" ref="M10">_FV(A10,"Industry")</f>
        <v>Semiconductors &amp; Semiconductor Equipment</v>
      </c>
      <c r="N10" s="25" cm="1">
        <f t="array" ref="N10">_FV(A10,"Year incorporated",TRUE)</f>
        <v>1987</v>
      </c>
      <c r="O10" s="14" t="str" cm="1">
        <f t="array" ref="O10">_FV(A10,"Description")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P10" s="10"/>
      <c r="Q10" s="10"/>
      <c r="R10" s="10"/>
    </row>
    <row r="11" spans="1:18" ht="50" customHeight="1">
      <c r="A11" s="2" t="e" vm="19">
        <v>#VALUE!</v>
      </c>
      <c r="B11" s="19">
        <f>'[10]Sheet 1'!$AE$115</f>
        <v>11.573335407200307</v>
      </c>
      <c r="C11" s="6" cm="1">
        <f t="array" ref="C11">(B11/_FV(A11,"Price"))-1</f>
        <v>-0.76264693586545718</v>
      </c>
      <c r="D11" s="6">
        <f>'[10]Sheet 1'!$AC$4</f>
        <v>0.26385079539221068</v>
      </c>
      <c r="E11" s="6">
        <f>'[10]Sheet 1'!$AD$4</f>
        <v>7.595486111111116E-2</v>
      </c>
      <c r="F11" s="6">
        <f>'[10]Sheet 1'!$AC$20</f>
        <v>0.42451726155646585</v>
      </c>
      <c r="G11" s="7">
        <f>'[10]Sheet 1'!$AJ$16</f>
        <v>2.6857917906746032</v>
      </c>
      <c r="H11" s="7">
        <f>'[10]Sheet 1'!$AK$16</f>
        <v>10.938497474747475</v>
      </c>
      <c r="I11" s="6">
        <f>'[10]Sheet 1'!$AI$7</f>
        <v>0.47339999999999999</v>
      </c>
      <c r="J11" s="6">
        <f>'[10]Sheet 1'!$AL$7</f>
        <v>3.90625E-2</v>
      </c>
      <c r="K11" s="6">
        <f>'[10]Sheet 1'!$AK$13</f>
        <v>0.28805970149253729</v>
      </c>
      <c r="L11" s="8">
        <f>'[10]Sheet 1'!$AK$101</f>
        <v>43316450000</v>
      </c>
      <c r="M11" s="16" t="str" cm="1">
        <f t="array" ref="M11">_FV(A11,"Industry")</f>
        <v>Semiconductors &amp; Semiconductor Equipment</v>
      </c>
      <c r="N11" s="25" cm="1">
        <f t="array" ref="N11">_FV(A11,"Year incorporated",TRUE)</f>
        <v>1987</v>
      </c>
      <c r="O11" s="14" t="str" cm="1">
        <f t="array" ref="O11">_FV(A11,"Description")</f>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c>
      <c r="P11" s="10"/>
      <c r="Q11" s="10"/>
      <c r="R11" s="10"/>
    </row>
    <row r="12" spans="1:18" ht="50" customHeight="1">
      <c r="A12" s="2" t="e" vm="20">
        <v>#VALUE!</v>
      </c>
      <c r="B12" s="19">
        <f>'[11]Sheet 1'!$S$117</f>
        <v>57.851693156439133</v>
      </c>
      <c r="C12" s="6" cm="1">
        <f t="array" ref="C12">(B12/_FV(A12,"Price"))-1</f>
        <v>-0.78542452744171531</v>
      </c>
      <c r="D12" s="6">
        <f>'[11]Sheet 1'!$Q$6</f>
        <v>0.51351652639206291</v>
      </c>
      <c r="E12" s="6">
        <f>'[11]Sheet 1'!$R$6</f>
        <v>0.23370405833394714</v>
      </c>
      <c r="F12" s="6">
        <f>'[11]Sheet 1'!$Q$22</f>
        <v>0.85536842105263156</v>
      </c>
      <c r="G12" s="7">
        <f>'[11]Sheet 1'!$X$18</f>
        <v>10.489921355233115</v>
      </c>
      <c r="H12" s="7">
        <f>'[11]Sheet 1'!$Y$18</f>
        <v>68.057500273972607</v>
      </c>
      <c r="I12" s="6">
        <f>'[11]Sheet 1'!$W$9</f>
        <v>0.25600000000000001</v>
      </c>
      <c r="J12" s="6">
        <f>'[11]Sheet 1'!$Z$9</f>
        <v>9.281628243843755E-2</v>
      </c>
      <c r="K12" s="6">
        <f>'[11]Sheet 1'!$Y$15</f>
        <v>0.28567244733594127</v>
      </c>
      <c r="L12" s="8">
        <f>'[11]Sheet 1'!$Y$102</f>
        <v>854529973440</v>
      </c>
      <c r="M12" s="16" t="str" cm="1">
        <f t="array" ref="M12">_FV(A12,"Industry")</f>
        <v>Automobiles &amp; Auto Parts</v>
      </c>
      <c r="N12" s="25" cm="1">
        <f t="array" ref="N12">_FV(A12,"Year incorporated",TRUE)</f>
        <v>2003</v>
      </c>
      <c r="O12" s="14" t="str" cm="1">
        <f t="array" ref="O12">_FV(A12,"Description")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P12" s="10"/>
      <c r="Q12" s="10"/>
      <c r="R12" s="10"/>
    </row>
    <row r="13" spans="1:18" ht="50" customHeight="1">
      <c r="A13" s="2" t="e" vm="21">
        <v>#VALUE!</v>
      </c>
      <c r="B13" s="19">
        <f>'[12]Sheet 1'!$AL$115</f>
        <v>64.880495397554967</v>
      </c>
      <c r="C13" s="6">
        <f>'[12]Sheet 1'!$AL$117</f>
        <v>0.27241606976966004</v>
      </c>
      <c r="D13" s="6">
        <f>'[12]Sheet 1'!$AJ$4</f>
        <v>3.490706170460478E-2</v>
      </c>
      <c r="E13" s="6">
        <f>'[12]Sheet 1'!$AK$4</f>
        <v>0.10258548790658883</v>
      </c>
      <c r="F13" s="6">
        <f>'[12]Sheet 1'!$AJ$20</f>
        <v>7.9444658696490533E-2</v>
      </c>
      <c r="G13" s="7">
        <f>'[12]Sheet 1'!$AQ$16</f>
        <v>4.0302422561436853</v>
      </c>
      <c r="H13" s="7">
        <f>'[12]Sheet 1'!$AR$16</f>
        <v>17.591195394514052</v>
      </c>
      <c r="I13" s="6">
        <f>'[12]Sheet 1'!$AP$7</f>
        <v>0.62549999999999994</v>
      </c>
      <c r="J13" s="6">
        <f>'[12]Sheet 1'!$AS$7</f>
        <v>0.24727970983571582</v>
      </c>
      <c r="K13" s="6">
        <f>'[12]Sheet 1'!$AR$13</f>
        <v>0.28341584158415839</v>
      </c>
      <c r="L13" s="8" cm="1">
        <f t="array" ref="L13">_FV(A13,"Market cap",TRUE)</f>
        <v>209457981200</v>
      </c>
      <c r="M13" s="16" t="str" cm="1">
        <f t="array" ref="M13">_FV(A13,"Industry")</f>
        <v>Communications &amp; Networking</v>
      </c>
      <c r="N13" s="25" cm="1">
        <f t="array" ref="N13">_FV(A13,"Year incorporated",TRUE)</f>
        <v>2021</v>
      </c>
      <c r="O13" s="14" t="str" cm="1">
        <f t="array" ref="O13">_FV(A13,"Description")</f>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c>
      <c r="P13" s="10"/>
      <c r="Q13" s="10"/>
      <c r="R13" s="10"/>
    </row>
    <row r="14" spans="1:18" ht="50" customHeight="1">
      <c r="A14" s="2" t="e" vm="22">
        <v>#VALUE!</v>
      </c>
      <c r="B14" s="19">
        <f>'[13]Sheet 1'!$AA$115</f>
        <v>45.263339059513441</v>
      </c>
      <c r="C14" s="6" cm="1">
        <f t="array" ref="C14">(B14/_FV(A14,"Price"))-1</f>
        <v>-0.52840863659602588</v>
      </c>
      <c r="D14" s="6">
        <f>'[13]Sheet 1'!$Y$4</f>
        <v>0.2353779043888542</v>
      </c>
      <c r="E14" s="6">
        <f>'[13]Sheet 1'!$Z$4</f>
        <v>-1.6598208066104569E-2</v>
      </c>
      <c r="F14" s="6">
        <f>'[13]Sheet 1'!$Y$20</f>
        <v>0.59682472256146135</v>
      </c>
      <c r="G14" s="7">
        <f>'[13]Sheet 1'!$AF$16</f>
        <v>4.6137596454565104</v>
      </c>
      <c r="H14" s="7">
        <f>'[13]Sheet 1'!$AG$16</f>
        <v>20.19508230469982</v>
      </c>
      <c r="I14" s="6">
        <f>'[13]Sheet 1'!$AE$7</f>
        <v>0.48970000000000002</v>
      </c>
      <c r="J14" s="6">
        <f>'[13]Sheet 1'!$AH$7</f>
        <v>0.19553938171074439</v>
      </c>
      <c r="K14" s="6">
        <f>'[13]Sheet 1'!$AG$13</f>
        <v>0.25055206386954304</v>
      </c>
      <c r="L14" s="8">
        <f>'[13]Sheet 1'!$AG$100</f>
        <v>38415085560</v>
      </c>
      <c r="M14" s="16" t="str" cm="1">
        <f t="array" ref="M14">_FV(A14,"Industry")</f>
        <v>Semiconductors &amp; Semiconductor Equipment</v>
      </c>
      <c r="N14" s="25" cm="1">
        <f t="array" ref="N14">_FV(A14,"Year incorporated",TRUE)</f>
        <v>2000</v>
      </c>
      <c r="O14" s="14" t="str" cm="1">
        <f t="array" ref="O14">_FV(A14,"Description")</f>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c>
      <c r="P14" s="10"/>
      <c r="Q14" s="10"/>
      <c r="R14" s="10"/>
    </row>
    <row r="15" spans="1:18" ht="50" customHeight="1">
      <c r="A15" s="2" t="e" vm="23">
        <v>#VALUE!</v>
      </c>
      <c r="B15" s="19">
        <f>'[14]Sheet 1'!$S$115</f>
        <v>864.40902700283868</v>
      </c>
      <c r="C15" s="6" cm="1">
        <f t="array" ref="C15">(B15/_FV(A15,"Price"))-1</f>
        <v>-1.5176618091168548E-2</v>
      </c>
      <c r="D15" s="6">
        <f>'[14]Sheet 1'!$Q$4</f>
        <v>0.20958105646630232</v>
      </c>
      <c r="E15" s="6">
        <f>'[14]Sheet 1'!$R$4</f>
        <v>7.7221937776706939E-2</v>
      </c>
      <c r="F15" s="6">
        <f>'[14]Sheet 1'!$Q$20</f>
        <v>0.30385950581988963</v>
      </c>
      <c r="G15" s="7">
        <f>'[14]Sheet 1'!$X$16</f>
        <v>10.524392374183055</v>
      </c>
      <c r="H15" s="7">
        <f>'[14]Sheet 1'!$Y$16</f>
        <v>30.399425837320575</v>
      </c>
      <c r="I15" s="6">
        <f>'[14]Sheet 1'!$W$7</f>
        <v>0.66549999999999998</v>
      </c>
      <c r="J15" s="6">
        <f>'[14]Sheet 1'!$Z$7</f>
        <v>0.49128090835165494</v>
      </c>
      <c r="K15" s="6">
        <f>'[14]Sheet 1'!$Y$13</f>
        <v>0.22860953972743636</v>
      </c>
      <c r="L15" s="8">
        <f>'[14]Sheet 1'!$Y$101</f>
        <v>349441400000</v>
      </c>
      <c r="M15" s="16" t="str" cm="1">
        <f t="array" ref="M15">_FV(A15,"Industry")</f>
        <v>Semiconductors &amp; Semiconductor Equipment</v>
      </c>
      <c r="N15" s="25" cm="1">
        <f t="array" ref="N15">_FV(A15,"Year incorporated",TRUE)</f>
        <v>2018</v>
      </c>
      <c r="O15" s="14" t="str" cm="1">
        <f t="array" ref="O15">_FV(A15,"Description")</f>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c>
      <c r="P15" s="10"/>
      <c r="Q15" s="10"/>
      <c r="R15" s="10"/>
    </row>
    <row r="16" spans="1:18" ht="50" customHeight="1">
      <c r="A16" s="2" t="e" vm="24">
        <v>#VALUE!</v>
      </c>
      <c r="B16" s="19">
        <f>'[15]Sheet 1'!$AE$116</f>
        <v>395.59432999228034</v>
      </c>
      <c r="C16" s="6" cm="1">
        <f t="array" ref="C16">(B16/_FV(A16,"Price"))-1</f>
        <v>-0.38543680287046711</v>
      </c>
      <c r="D16" s="6">
        <f>'[15]Sheet 1'!$AC$5</f>
        <v>0.137682016012036</v>
      </c>
      <c r="E16" s="6">
        <f>'[15]Sheet 1'!$AD$5</f>
        <v>0.25737954225584936</v>
      </c>
      <c r="F16" s="6">
        <f>'[15]Sheet 1'!$AC$21</f>
        <v>-5.8558316061478877E-2</v>
      </c>
      <c r="G16" s="7">
        <f>'[15]Sheet 1'!$AJ$17</f>
        <v>12.284507920315113</v>
      </c>
      <c r="H16" s="7">
        <f>'[15]Sheet 1'!$AK$17</f>
        <v>40.288223540527561</v>
      </c>
      <c r="I16" s="6">
        <f>'[15]Sheet 1'!$AI$8</f>
        <v>0.50539999999999996</v>
      </c>
      <c r="J16" s="6">
        <f>'[15]Sheet 1'!$AL$8</f>
        <v>0.33851436236032001</v>
      </c>
      <c r="K16" s="6">
        <f>'[15]Sheet 1'!$AK$14</f>
        <v>0.2216504501327809</v>
      </c>
      <c r="L16" s="8">
        <f>'[15]Sheet 1'!$AK$101</f>
        <v>260104800000</v>
      </c>
      <c r="M16" s="16" t="str" cm="1">
        <f t="array" ref="M16">_FV(A16,"Industry")</f>
        <v>Semiconductors &amp; Semiconductor Equipment</v>
      </c>
      <c r="N16" s="25" cm="1">
        <f t="array" ref="N16">_FV(A16,"Year incorporated",TRUE)</f>
        <v>1994</v>
      </c>
      <c r="O16" s="14" t="str" cm="1">
        <f t="array" ref="O16">_FV(A16,"Description")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16" s="10"/>
      <c r="Q16" s="10"/>
      <c r="R16" s="10"/>
    </row>
    <row r="17" spans="1:18" ht="50" customHeight="1">
      <c r="A17" s="2" t="e" vm="25">
        <v>#VALUE!</v>
      </c>
      <c r="B17" s="19">
        <f>'[16]Sheet 1'!$R$115</f>
        <v>105.47179850846364</v>
      </c>
      <c r="C17" s="6" cm="1">
        <f t="array" ref="C17">(B17/_FV(A17,"Price"))-1</f>
        <v>-0.39891834211851807</v>
      </c>
      <c r="D17" s="6">
        <f>'[16]Sheet 1'!$P$4</f>
        <v>0.68651979777851579</v>
      </c>
      <c r="E17" s="6">
        <f>'[16]Sheet 1'!$Q$4</f>
        <v>0.30724674614829839</v>
      </c>
      <c r="F17" s="6">
        <f>'[16]Sheet 1'!$P$20</f>
        <v>1.6074531908784548</v>
      </c>
      <c r="G17" s="7">
        <f>'[16]Sheet 1'!$W$16</f>
        <v>9.7700541389783062</v>
      </c>
      <c r="H17" s="7">
        <f>'[16]Sheet 1'!$X$16</f>
        <v>57.309355197527694</v>
      </c>
      <c r="I17" s="6">
        <f>'[16]Sheet 1'!$V$7</f>
        <v>0.41810000000000003</v>
      </c>
      <c r="J17" s="6">
        <f>'[16]Sheet 1'!$Y$7</f>
        <v>0.2996216406611657</v>
      </c>
      <c r="K17" s="6">
        <f>'[16]Sheet 1'!$X$13</f>
        <v>0.21185058106837182</v>
      </c>
      <c r="L17" s="8">
        <f>'[16]Sheet 1'!$X$101</f>
        <v>22772560000</v>
      </c>
      <c r="M17" s="16" t="str" cm="1">
        <f t="array" ref="M17">_FV(A17,"Industry")</f>
        <v>Renewable Energy</v>
      </c>
      <c r="N17" s="25" cm="1">
        <f t="array" ref="N17">_FV(A17,"Year incorporated",TRUE)</f>
        <v>2006</v>
      </c>
      <c r="O17" s="14" t="str" cm="1">
        <f t="array" ref="O17">_FV(A17,"Description")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P17" s="10"/>
      <c r="Q17" s="10"/>
      <c r="R17" s="10"/>
    </row>
    <row r="18" spans="1:18" ht="50" customHeight="1">
      <c r="A18" s="2" t="e" vm="26">
        <v>#VALUE!</v>
      </c>
      <c r="B18" s="19">
        <f>'[17]Sheet 1'!$R$115</f>
        <v>289.00553806147667</v>
      </c>
      <c r="C18" s="6" cm="1">
        <f t="array" ref="C18">(B18/_FV(A18,"Price"))-1</f>
        <v>0.37346990809560254</v>
      </c>
      <c r="D18" s="6">
        <f>'[17]Sheet 1'!$P$4</f>
        <v>0.19361836753141093</v>
      </c>
      <c r="E18" s="6">
        <f>'[17]Sheet 1'!$Q$4</f>
        <v>-1.5751609238924602E-2</v>
      </c>
      <c r="F18" s="6">
        <f>'[17]Sheet 1'!$P$20</f>
        <v>0.20985691573926868</v>
      </c>
      <c r="G18" s="7">
        <f>'[17]Sheet 1'!$W$16</f>
        <v>4.0138636879969711</v>
      </c>
      <c r="H18" s="7">
        <f>'[17]Sheet 1'!$X$16</f>
        <v>19.017965554359527</v>
      </c>
      <c r="I18" s="6">
        <f>'[17]Sheet 1'!$V$7</f>
        <v>0.56930000000000003</v>
      </c>
      <c r="J18" s="6">
        <f>'[17]Sheet 1'!$Y$7</f>
        <v>0.21446421809920485</v>
      </c>
      <c r="K18" s="6">
        <f>'[17]Sheet 1'!$X$13</f>
        <v>0.20398624691092726</v>
      </c>
      <c r="L18" s="8">
        <f>'[17]Sheet 1'!$X$101</f>
        <v>53003070000</v>
      </c>
      <c r="M18" s="16" t="str" cm="1">
        <f t="array" ref="M18">_FV(A18,"Industry")</f>
        <v>Semiconductors &amp; Semiconductor Equipment</v>
      </c>
      <c r="N18" s="25" cm="1">
        <f t="array" ref="N18">_FV(A18,"Year incorporated",TRUE)</f>
        <v>2010</v>
      </c>
      <c r="O18" s="14" t="str" cm="1">
        <f t="array" ref="O18">_FV(A18,"Description")</f>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c>
      <c r="P18" s="10"/>
      <c r="Q18" s="10"/>
      <c r="R18" s="10"/>
    </row>
    <row r="19" spans="1:18" ht="50" customHeight="1">
      <c r="A19" s="2" t="e" vm="27">
        <v>#VALUE!</v>
      </c>
      <c r="B19" s="19">
        <f>'[18]Sheet 1'!$G$115</f>
        <v>9.5523141567941305</v>
      </c>
      <c r="C19" s="6" cm="1">
        <f t="array" ref="C19">(B19/_FV(A19,"Price"))-1</f>
        <v>-0.79161618331600936</v>
      </c>
      <c r="D19" s="6">
        <f>'[18]Sheet 1'!$E$4</f>
        <v>0.30017743362307958</v>
      </c>
      <c r="E19" s="6">
        <f>'[18]Sheet 1'!$F$4</f>
        <v>0.26087261960206787</v>
      </c>
      <c r="F19" s="6">
        <f>'[18]Sheet 1'!$E$20</f>
        <v>2.8567865182210865</v>
      </c>
      <c r="G19" s="7">
        <f>'[18]Sheet 1'!$L$16</f>
        <v>10.509946232082781</v>
      </c>
      <c r="H19" s="7">
        <f>'[18]Sheet 1'!$M$16</f>
        <v>67.657025216277106</v>
      </c>
      <c r="I19" s="6">
        <f>'[18]Sheet 1'!$K$7</f>
        <v>0.53010000000000002</v>
      </c>
      <c r="J19" s="6">
        <f>'[18]Sheet 1'!$N$7</f>
        <v>0.11212555647777861</v>
      </c>
      <c r="K19" s="6">
        <f>'[18]Sheet 1'!$M$13</f>
        <v>0.17617232270283023</v>
      </c>
      <c r="L19" s="8">
        <f>'[18]Sheet 1'!$M$101</f>
        <v>8078722410</v>
      </c>
      <c r="M19" s="16" t="str" cm="1">
        <f t="array" ref="M19">_FV(A19,"Industry")</f>
        <v>Semiconductors &amp; Semiconductor Equipment</v>
      </c>
      <c r="N19" s="25" cm="1">
        <f t="array" ref="N19">_FV(A19,"Year incorporated",TRUE)</f>
        <v>2013</v>
      </c>
      <c r="O19" s="14" t="str" cm="1">
        <f t="array" ref="O19">_FV(A19,"Description")</f>
        <v>Allegro MicroSystems, Inc. is a global designer, developer, manufacturer and marketer of sensor integrated circuits (ICs) and application-specific analog power ICs enabling emerging technologies in the automotive and industrial markets. Its product portfolio provides solutions for the electrification of vehicles, automotive advanced driver assistance systems (ADAS) safety features, automation for Industry 4.0 and power saving technologies for data centers and green energy applications. Its sensor ICs enable its customers to measure motion, speed, position and current, while its power ICs include high-temperature and high-voltage capable motor drivers, power management ICs, light emitting diode (LED) driver ICs and isolated gate drivers. Its portfolio includes more than 1,000 products, and it ships over 1.5 billion units annually to more than 10,000 customers around the world. It supports customers through design and application centers located in North America, South America and other.</v>
      </c>
      <c r="P19" s="10"/>
      <c r="Q19" s="10"/>
      <c r="R19" s="10"/>
    </row>
    <row r="20" spans="1:18" ht="50" customHeight="1">
      <c r="A20" s="2" t="e" vm="28">
        <v>#VALUE!</v>
      </c>
      <c r="B20" s="19">
        <f>'[19]Sheet 1'!AO115</f>
        <v>66.655943372373656</v>
      </c>
      <c r="C20" s="6" cm="1">
        <f t="array" ref="C20">(B20/_FV(A20,"Price"))-1</f>
        <v>6.6836481632100764E-2</v>
      </c>
      <c r="D20" s="6">
        <f>'[19]Sheet 1'!$AM$4</f>
        <v>0.11019671539433307</v>
      </c>
      <c r="E20" s="6">
        <f>'[19]Sheet 1'!$AN$4</f>
        <v>-0.49414786397034915</v>
      </c>
      <c r="F20" s="6">
        <f>'[19]Sheet 1'!$AM$20</f>
        <v>0.33417641479607973</v>
      </c>
      <c r="G20" s="7">
        <f>'[19]Sheet 1'!$AT$16</f>
        <v>2.3572274692762858</v>
      </c>
      <c r="H20" s="7">
        <f>'[19]Sheet 1'!$AU$16</f>
        <v>8.3462187751813062</v>
      </c>
      <c r="I20" s="6">
        <f>'[19]Sheet 1'!$AS$7</f>
        <v>0.45179999999999998</v>
      </c>
      <c r="J20" s="6">
        <f>'[19]Sheet 1'!$AV$7</f>
        <v>0.10124195331295922</v>
      </c>
      <c r="K20" s="6">
        <f>'[19]Sheet 1'!$AU$13</f>
        <v>0.16895668982811765</v>
      </c>
      <c r="L20" s="8">
        <f>'[19]Sheet 1'!$AU$101</f>
        <v>72503602500</v>
      </c>
      <c r="M20" s="16" t="str" cm="1">
        <f t="array" ref="M20">_FV(A20,"Industry")</f>
        <v>Semiconductors &amp; Semiconductor Equipment</v>
      </c>
      <c r="N20" s="25" cm="1">
        <f t="array" ref="N20">_FV(A20,"Year incorporated",TRUE)</f>
        <v>1984</v>
      </c>
      <c r="O20" s="14" t="str" cm="1">
        <f t="array" ref="O20">_FV(A20,"Description")</f>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c>
      <c r="P20" s="10"/>
      <c r="Q20" s="10"/>
      <c r="R20" s="10"/>
    </row>
    <row r="21" spans="1:18" ht="50" customHeight="1">
      <c r="A21" s="2" t="e" vm="29">
        <v>#VALUE!</v>
      </c>
      <c r="B21" s="19">
        <f>'[20]Sheet 1'!$X$115</f>
        <v>499.18200451955204</v>
      </c>
      <c r="C21" s="6" cm="1">
        <f t="array" ref="C21">(B21/_FV(A21,"Price"))-1</f>
        <v>0.84930168754696411</v>
      </c>
      <c r="D21" s="6">
        <f>'[20]Sheet 1'!$V$4</f>
        <v>0.46063610108668573</v>
      </c>
      <c r="E21" s="6">
        <f>'[20]Sheet 1'!$W$4</f>
        <v>0.29712694080693991</v>
      </c>
      <c r="F21" s="6">
        <f>'[20]Sheet 1'!$V$20</f>
        <v>1.5217132420335719</v>
      </c>
      <c r="G21" s="7">
        <f>'[20]Sheet 1'!$AC$16</f>
        <v>2.7267028794101114</v>
      </c>
      <c r="H21" s="7">
        <f>'[20]Sheet 1'!$AD$16</f>
        <v>49.684629860816443</v>
      </c>
      <c r="I21" s="6">
        <f>'[20]Sheet 1'!$AB$7</f>
        <v>0.154</v>
      </c>
      <c r="J21" s="6">
        <f>'[20]Sheet 1'!$AE$7</f>
        <v>-9.3528433542163072E-2</v>
      </c>
      <c r="K21" s="6">
        <f>'[20]Sheet 1'!$AD$13</f>
        <v>0.16380460955976109</v>
      </c>
      <c r="L21" s="8">
        <f>'[20]Sheet 1'!$AD$101</f>
        <v>14168218105</v>
      </c>
      <c r="M21" s="16" t="str" cm="1">
        <f t="array" ref="M21">_FV(A21,"Industry")</f>
        <v>Computers, Phones &amp; Household Electronics</v>
      </c>
      <c r="N21" s="25" cm="1">
        <f t="array" ref="N21">_FV(A21,"Year incorporated",TRUE)</f>
        <v>2006</v>
      </c>
      <c r="O21" s="14" t="str" cm="1">
        <f t="array" ref="O21">_FV(A21,"Description")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P21" s="10"/>
      <c r="Q21" s="10"/>
      <c r="R21" s="10"/>
    </row>
    <row r="22" spans="1:18" ht="50" customHeight="1">
      <c r="A22" s="2" t="e" vm="30">
        <v>#VALUE!</v>
      </c>
      <c r="B22" s="19">
        <f>'[21]Sheet 1'!$AG$115</f>
        <v>54.703116548680008</v>
      </c>
      <c r="C22" s="6" cm="1">
        <f t="array" ref="C22">(B22/_FV(A22,"Price"))-1</f>
        <v>-0.3845976313569579</v>
      </c>
      <c r="D22" s="6">
        <f>'[21]Sheet 1'!$AE$4</f>
        <v>0.25421079729332163</v>
      </c>
      <c r="E22" s="6">
        <f>'[21]Sheet 1'!$AF$4</f>
        <v>0.2359072849623951</v>
      </c>
      <c r="F22" s="6">
        <f>'[21]Sheet 1'!$AE$20</f>
        <v>0.55241390495756071</v>
      </c>
      <c r="G22" s="7">
        <f>'[21]Sheet 1'!$AL$16</f>
        <v>6.6460904103564049</v>
      </c>
      <c r="H22" s="7">
        <f>'[21]Sheet 1'!$AM$16</f>
        <v>35.264347008945933</v>
      </c>
      <c r="I22" s="6">
        <f>'[21]Sheet 1'!$AK$7</f>
        <v>0.65229999999999999</v>
      </c>
      <c r="J22" s="6">
        <f>'[21]Sheet 1'!$AN$7</f>
        <v>0.36250348194519783</v>
      </c>
      <c r="K22" s="6">
        <f>'[21]Sheet 1'!$AM$13</f>
        <v>0.13456627549127312</v>
      </c>
      <c r="L22" s="8">
        <f>'[21]Sheet 1'!$AM$101</f>
        <v>45332318080</v>
      </c>
      <c r="M22" s="16" t="str" cm="1">
        <f t="array" ref="M22">_FV(A22,"Industry")</f>
        <v>Semiconductors &amp; Semiconductor Equipment</v>
      </c>
      <c r="N22" s="25" cm="1">
        <f t="array" ref="N22">_FV(A22,"Year incorporated",TRUE)</f>
        <v>1989</v>
      </c>
      <c r="O22" s="14" t="str" cm="1">
        <f t="array" ref="O22">_FV(A22,"Description")</f>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c>
      <c r="P22" s="10"/>
      <c r="Q22" s="10"/>
      <c r="R22" s="10"/>
    </row>
    <row r="23" spans="1:18" ht="50" customHeight="1">
      <c r="A23" s="2" t="e" vm="31">
        <v>#VALUE!</v>
      </c>
      <c r="B23" s="19">
        <f>'[22]Sheet 1'!$AB$115</f>
        <v>176.33394916978594</v>
      </c>
      <c r="C23" s="6" cm="1">
        <f t="array" ref="C23">(B23/_FV(A23,"Price"))-1</f>
        <v>-0.58194891140401628</v>
      </c>
      <c r="D23" s="6">
        <f>'[22]Sheet 1'!$Z$4</f>
        <v>2.2293230289069932E-3</v>
      </c>
      <c r="E23" s="6">
        <f>'[22]Sheet 1'!$AA$4</f>
        <v>0.57611032846444732</v>
      </c>
      <c r="F23" s="6">
        <f>'[22]Sheet 1'!$Z$20</f>
        <v>-0.43960884503567965</v>
      </c>
      <c r="G23" s="7">
        <f>'[22]Sheet 1'!$AG$16</f>
        <v>38.624082449766441</v>
      </c>
      <c r="H23" s="7">
        <f>'[22]Sheet 1'!$AH$16</f>
        <v>238.51785714285714</v>
      </c>
      <c r="I23" s="6">
        <f>'[22]Sheet 1'!$AF$7</f>
        <v>0.56930000000000003</v>
      </c>
      <c r="J23" s="6">
        <f>'[22]Sheet 1'!$AI$7</f>
        <v>0.14117298138948617</v>
      </c>
      <c r="K23" s="6">
        <f>'[22]Sheet 1'!$AH$13</f>
        <v>0.12439627753563436</v>
      </c>
      <c r="L23" s="8">
        <f>'[22]Sheet 1'!$AH$101</f>
        <v>1041846000000</v>
      </c>
      <c r="M23" s="16" t="str" cm="1">
        <f t="array" ref="M23">_FV(A23,"Industry")</f>
        <v>Semiconductors &amp; Semiconductor Equipment</v>
      </c>
      <c r="N23" s="25" cm="1">
        <f t="array" ref="N23">_FV(A23,"Year incorporated",TRUE)</f>
        <v>1998</v>
      </c>
      <c r="O23" s="14" t="str" cm="1">
        <f t="array" ref="O23">_FV(A23,"Description")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P23" s="10"/>
      <c r="Q23" s="10"/>
      <c r="R23" s="10"/>
    </row>
    <row r="24" spans="1:18" ht="50" customHeight="1">
      <c r="A24" s="2" t="e" vm="32">
        <v>#VALUE!</v>
      </c>
      <c r="B24" s="19">
        <f>'[23]Sheet 1'!$AH$115</f>
        <v>51.862633670160527</v>
      </c>
      <c r="C24" s="6" cm="1">
        <f t="array" ref="C24">(B24/_FV(A24,"Price"))-1</f>
        <v>-0.15752706838595643</v>
      </c>
      <c r="D24" s="6">
        <f>'[23]Sheet 1'!$AF$4</f>
        <v>0.38528010624299425</v>
      </c>
      <c r="E24" s="6">
        <f>'[23]Sheet 1'!$AG$4</f>
        <v>0.31224535118174646</v>
      </c>
      <c r="F24" s="6">
        <f>'[23]Sheet 1'!$AF$20</f>
        <v>-1.0546448785598386</v>
      </c>
      <c r="G24" s="7">
        <f>'[23]Sheet 1'!$AM$16</f>
        <v>15.357745171979341</v>
      </c>
      <c r="H24" s="7">
        <f>'[23]Sheet 1'!$AN$16</f>
        <v>-488.091893780573</v>
      </c>
      <c r="I24" s="6">
        <f>'[23]Sheet 1'!$AL$7</f>
        <v>0.76349999999999996</v>
      </c>
      <c r="J24" s="6">
        <f>'[23]Sheet 1'!$AO$7</f>
        <v>0.50658651298502833</v>
      </c>
      <c r="K24" s="6">
        <f>'[23]Sheet 1'!$AN$13</f>
        <v>9.7177880448373222E-2</v>
      </c>
      <c r="L24" s="8">
        <f>'[23]Sheet 1'!$AN$101</f>
        <v>6984595000</v>
      </c>
      <c r="M24" s="16" t="str" cm="1">
        <f t="array" ref="M24">_FV(A24,"Industry")</f>
        <v>Semiconductors &amp; Semiconductor Equipment</v>
      </c>
      <c r="N24" s="25" cm="1">
        <f t="array" ref="N24">_FV(A24,"Year incorporated",TRUE)</f>
        <v>1997</v>
      </c>
      <c r="O24" s="14" t="str" cm="1">
        <f t="array" ref="O24">_FV(A24,"Description")</f>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c>
      <c r="P24" s="10"/>
      <c r="Q24" s="10"/>
      <c r="R24" s="10"/>
    </row>
    <row r="25" spans="1:18" ht="50" customHeight="1">
      <c r="A25" s="2" t="e" vm="33">
        <v>#VALUE!</v>
      </c>
      <c r="B25" s="19">
        <f>'[24]Sheet 1'!$AO$115</f>
        <v>87.182377154650368</v>
      </c>
      <c r="C25" s="6" cm="1">
        <f t="array" ref="C25">(B25/_FV(A25,"Price"))-1</f>
        <v>-0.54366722243051369</v>
      </c>
      <c r="D25" s="6">
        <f>'[24]Sheet 1'!$AM$4</f>
        <v>0.64163480355919411</v>
      </c>
      <c r="E25" s="6">
        <f>'[24]Sheet 1'!$AN$4</f>
        <v>5.7187421991745868E-2</v>
      </c>
      <c r="F25" s="6">
        <f>'[24]Sheet 1'!$AM$20</f>
        <v>1.1623964085862886</v>
      </c>
      <c r="G25" s="7">
        <f>'[24]Sheet 1'!$AT$16</f>
        <v>7.7675482676684355</v>
      </c>
      <c r="H25" s="7">
        <f>'[24]Sheet 1'!$AU$16</f>
        <v>33.951933325474677</v>
      </c>
      <c r="I25" s="6">
        <f>'[24]Sheet 1'!$AS$7</f>
        <v>0.627</v>
      </c>
      <c r="J25" s="6">
        <f>'[24]Sheet 1'!$AV$7</f>
        <v>0.31430903716703401</v>
      </c>
      <c r="K25" s="6">
        <f>'[24]Sheet 1'!$AU$13</f>
        <v>7.6129197519730393E-2</v>
      </c>
      <c r="L25" s="8">
        <f>'[24]Sheet 1'!$AU$101</f>
        <v>93318959813</v>
      </c>
      <c r="M25" s="16" t="str" cm="1">
        <f t="array" ref="M25">_FV(A25,"Industry")</f>
        <v>Semiconductors &amp; Semiconductor Equipment</v>
      </c>
      <c r="N25" s="25" cm="1">
        <f t="array" ref="N25">_FV(A25,"Year incorporated",TRUE)</f>
        <v>1965</v>
      </c>
      <c r="O25" s="14" t="str" cm="1">
        <f t="array" ref="O25">_FV(A25,"Description")</f>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c>
      <c r="P25" s="10"/>
      <c r="Q25" s="10"/>
      <c r="R25" s="10"/>
    </row>
    <row r="26" spans="1:18" ht="50" customHeight="1">
      <c r="A26" s="2" t="e" vm="34">
        <v>#VALUE!</v>
      </c>
      <c r="B26" s="19">
        <f>'[25]Sheet 1'!$P$115</f>
        <v>134.06867878277851</v>
      </c>
      <c r="C26" s="6" cm="1">
        <f t="array" ref="C26">(B26/_FV(A26,"Price"))-1</f>
        <v>-0.49406136539953016</v>
      </c>
      <c r="D26" s="6">
        <f>'[25]Sheet 1'!$N$4</f>
        <v>0.58375397494226955</v>
      </c>
      <c r="E26" s="6">
        <f>'[25]Sheet 1'!$O$4</f>
        <v>0.32367546448405426</v>
      </c>
      <c r="F26" s="6">
        <f>'[25]Sheet 1'!$N$20</f>
        <v>-2.4957845770596232E-2</v>
      </c>
      <c r="G26" s="7">
        <f>'[25]Sheet 1'!$U$16</f>
        <v>4.4305448533716749</v>
      </c>
      <c r="H26" s="7">
        <f>'[25]Sheet 1'!$V$16</f>
        <v>146.94367199479629</v>
      </c>
      <c r="I26" s="6">
        <f>'[25]Sheet 1'!$T$7</f>
        <v>0.27160000000000001</v>
      </c>
      <c r="J26" s="6">
        <f>'[25]Sheet 1'!$W$7</f>
        <v>-4.4387336312915977E-2</v>
      </c>
      <c r="K26" s="6">
        <f>'[25]Sheet 1'!$V$13</f>
        <v>5.7432121745588011E-2</v>
      </c>
      <c r="L26" s="8">
        <f>'[25]Sheet 1'!$V$101</f>
        <v>13780230616</v>
      </c>
      <c r="M26" s="16" t="str" cm="1">
        <f t="array" ref="M26">_FV(A26,"Industry")</f>
        <v>Renewable Energy</v>
      </c>
      <c r="N26" s="25" cm="1">
        <f t="array" ref="N26">_FV(A26,"Year incorporated",TRUE)</f>
        <v>2006</v>
      </c>
      <c r="O26" s="14" t="str" cm="1">
        <f t="array" ref="O26">_FV(A26,"Description")</f>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c>
      <c r="P26" s="10"/>
      <c r="Q26" s="10"/>
      <c r="R26" s="10"/>
    </row>
    <row r="27" spans="1:18" ht="50" customHeight="1">
      <c r="A27" s="2" t="e" vm="35">
        <v>#VALUE!</v>
      </c>
      <c r="B27" s="19">
        <f>'[26]Sheet 1'!$M$115</f>
        <v>39.620229566145206</v>
      </c>
      <c r="C27" s="6" cm="1">
        <f t="array" ref="C27">(B27/_FV(A27,"Price"))-1</f>
        <v>3.881042386327227E-2</v>
      </c>
      <c r="D27" s="6">
        <f>'[26]Sheet 1'!$K$4</f>
        <v>0.26255199812183161</v>
      </c>
      <c r="E27" s="6">
        <f>'[26]Sheet 1'!$L$4</f>
        <v>6.412574261812698E-2</v>
      </c>
      <c r="F27" s="6">
        <f>'[26]Sheet 1'!$K$20</f>
        <v>-23.178126442085834</v>
      </c>
      <c r="G27" s="7">
        <f>'[26]Sheet 1'!$R$16</f>
        <v>4.0108108082488991</v>
      </c>
      <c r="H27" s="7">
        <f>'[26]Sheet 1'!$S$16</f>
        <v>151.13386770401391</v>
      </c>
      <c r="I27" s="6">
        <f>'[26]Sheet 1'!$Q$7</f>
        <v>0.68920000000000003</v>
      </c>
      <c r="J27" s="6">
        <f>'[26]Sheet 1'!$T$7</f>
        <v>0.2212128563822485</v>
      </c>
      <c r="K27" s="6">
        <f>'[26]Sheet 1'!$S$13</f>
        <v>4.9359927987096312E-2</v>
      </c>
      <c r="L27" s="8">
        <f>'[26]Sheet 1'!$S$101</f>
        <v>11043502847</v>
      </c>
      <c r="M27" s="16" t="str" cm="1">
        <f t="array" ref="M27">_FV(A27,"Industry")</f>
        <v>Computers, Phones &amp; Household Electronics</v>
      </c>
      <c r="N27" s="25" cm="1">
        <f t="array" ref="N27">_FV(A27,"Year incorporated",TRUE)</f>
        <v>2009</v>
      </c>
      <c r="O27" s="14" t="str" cm="1">
        <f t="array" ref="O27">_FV(A27,"Description")</f>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c>
      <c r="P27" s="10"/>
      <c r="Q27" s="10"/>
      <c r="R27" s="10"/>
    </row>
    <row r="28" spans="1:18" ht="50" customHeight="1">
      <c r="A28" s="2" t="e" vm="36">
        <v>#VALUE!</v>
      </c>
      <c r="B28" s="19">
        <f>'[27]Sheet 1'!$AA$115</f>
        <v>57.829458649163811</v>
      </c>
      <c r="C28" s="6" cm="1">
        <f t="array" ref="C28">(B28/_FV(A28,"Price"))-1</f>
        <v>-0.70398516252475529</v>
      </c>
      <c r="D28" s="6">
        <f>'[27]Sheet 1'!$Y$4</f>
        <v>0.37822699364475243</v>
      </c>
      <c r="E28" s="6">
        <f>'[27]Sheet 1'!$Z$4</f>
        <v>0.20426745998731022</v>
      </c>
      <c r="F28" s="6">
        <f>'[27]Sheet 1'!$Y$20</f>
        <v>-3.3026382996466284</v>
      </c>
      <c r="G28" s="7">
        <f>'[27]Sheet 1'!$AF$16</f>
        <v>12.227134461126028</v>
      </c>
      <c r="H28" s="7">
        <f>'[27]Sheet 1'!$AG$16</f>
        <v>98.882656841490018</v>
      </c>
      <c r="I28" s="6">
        <f>'[27]Sheet 1'!$AE$7</f>
        <v>0.61229999999999996</v>
      </c>
      <c r="J28" s="6">
        <f>'[27]Sheet 1'!$AH$7</f>
        <v>0.15089815830276443</v>
      </c>
      <c r="K28" s="6">
        <f>'[27]Sheet 1'!$AG$13</f>
        <v>4.7106967515170989E-2</v>
      </c>
      <c r="L28" s="8">
        <f>'[27]Sheet 1'!$AG$101</f>
        <v>14549495245</v>
      </c>
      <c r="M28" s="16" t="str" cm="1">
        <f t="array" ref="M28">_FV(A28,"Industry")</f>
        <v>Aerospace &amp; Defense</v>
      </c>
      <c r="N28" s="25" cm="1">
        <f t="array" ref="N28">_FV(A28,"Year incorporated",TRUE)</f>
        <v>2001</v>
      </c>
      <c r="O28" s="14" t="str" cm="1">
        <f t="array" ref="O28">_FV(A28,"Description")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c r="P28" s="10"/>
      <c r="Q28" s="10"/>
      <c r="R28" s="10"/>
    </row>
    <row r="29" spans="1:18" ht="50" customHeight="1">
      <c r="A29" s="2" t="e" vm="37">
        <v>#VALUE!</v>
      </c>
      <c r="B29" s="19">
        <f>'[28]Sheet 1'!$AO$115</f>
        <v>72.057760949867813</v>
      </c>
      <c r="C29" s="6" cm="1">
        <f t="array" ref="C29">(B29/_FV(A29,"Price"))-1</f>
        <v>-0.3655770298479678</v>
      </c>
      <c r="D29" s="6">
        <f>'[28]Sheet 1'!$AM$4</f>
        <v>0.43610806863818907</v>
      </c>
      <c r="E29" s="6">
        <f>'[28]Sheet 1'!$AN$4</f>
        <v>-3.8557688233549436E-2</v>
      </c>
      <c r="F29" s="6">
        <f>'[28]Sheet 1'!$AM$20</f>
        <v>-0.18839884947267493</v>
      </c>
      <c r="G29" s="7">
        <f>'[28]Sheet 1'!$AT$16</f>
        <v>7.7219058514469729</v>
      </c>
      <c r="H29" s="7">
        <f>'[28]Sheet 1'!$AU$16</f>
        <v>138.06416666666667</v>
      </c>
      <c r="I29" s="6">
        <f>'[28]Sheet 1'!$AS$7</f>
        <v>0.44929999999999998</v>
      </c>
      <c r="J29" s="6">
        <f>'[28]Sheet 1'!$AV$7</f>
        <v>0.15105292148637769</v>
      </c>
      <c r="K29" s="6">
        <f>'[28]Sheet 1'!$AU$13</f>
        <v>2.1939492822800409E-2</v>
      </c>
      <c r="L29" s="8">
        <f>'[28]Sheet 1'!$AU$101</f>
        <v>182244700000</v>
      </c>
      <c r="M29" s="16" t="str" cm="1">
        <f t="array" ref="M29">_FV(A29,"Industry")</f>
        <v>Semiconductors &amp; Semiconductor Equipment</v>
      </c>
      <c r="N29" s="25" cm="1">
        <f t="array" ref="N29">_FV(A29,"Year incorporated",TRUE)</f>
        <v>1969</v>
      </c>
      <c r="O29" s="14" t="str" cm="1">
        <f t="array" ref="O29">_FV(A29,"Description")</f>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c>
      <c r="P29" s="10"/>
      <c r="Q29" s="10"/>
      <c r="R29" s="10"/>
    </row>
    <row r="30" spans="1:18" ht="50" customHeight="1">
      <c r="A30" s="2" t="e" vm="38">
        <v>#VALUE!</v>
      </c>
      <c r="B30" s="19">
        <f>'[29]Sheet 1'!$G$115</f>
        <v>45.902327671163818</v>
      </c>
      <c r="C30" s="6" cm="1">
        <f t="array" ref="C30">(B30/_FV(A30,"Price"))-1</f>
        <v>0.13507239542937244</v>
      </c>
      <c r="D30" s="6">
        <f>'[29]Sheet 1'!$E$4</f>
        <v>0.3484848484848484</v>
      </c>
      <c r="E30" s="6">
        <f>'[29]Sheet 1'!$F$4</f>
        <v>0.12359550561797761</v>
      </c>
      <c r="F30" s="6">
        <f>'[29]Sheet 1'!$E$20</f>
        <v>0.18432203389830515</v>
      </c>
      <c r="G30" s="7">
        <f>'[29]Sheet 1'!$L$16</f>
        <v>17.432303544141252</v>
      </c>
      <c r="H30" s="7">
        <f>'[29]Sheet 1'!$M$16</f>
        <v>-397.32896736585366</v>
      </c>
      <c r="I30" s="6">
        <f>'[29]Sheet 1'!$K$7</f>
        <v>0.49330000000000002</v>
      </c>
      <c r="J30" s="6">
        <f>'[29]Sheet 1'!$N$7</f>
        <v>0.23274478330658105</v>
      </c>
      <c r="K30" s="6">
        <f>'[29]Sheet 1'!$M$13</f>
        <v>-2.5010139245640124E-3</v>
      </c>
      <c r="L30" s="8">
        <f>'[29]Sheet 1'!$M$101</f>
        <v>32580975324</v>
      </c>
      <c r="M30" s="16" t="str" cm="1">
        <f t="array" ref="M30">_FV(A30,"Industry")</f>
        <v>Integrated Hardware &amp; Software</v>
      </c>
      <c r="N30" s="25" cm="1">
        <f t="array" ref="N30">_FV(A30,"Year incorporated",TRUE)</f>
        <v>2022</v>
      </c>
      <c r="O30" s="14" t="str" cm="1">
        <f t="array" ref="O30">_FV(A30,"Description")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P30" s="10"/>
      <c r="Q30" s="10"/>
      <c r="R30" s="10"/>
    </row>
    <row r="31" spans="1:18" ht="50" customHeight="1">
      <c r="A31" s="2" t="e" vm="39">
        <v>#VALUE!</v>
      </c>
      <c r="B31" s="19">
        <f>'[30]Sheet 1'!$Q$115</f>
        <v>185.22523671632715</v>
      </c>
      <c r="C31" s="6" cm="1">
        <f t="array" ref="C31">(B31/_FV(A31,"Price"))-1</f>
        <v>-0.25152448088120927</v>
      </c>
      <c r="D31" s="6">
        <f>'[30]Sheet 1'!$O$4</f>
        <v>0.29261530509151568</v>
      </c>
      <c r="E31" s="6">
        <f>'[30]Sheet 1'!$P$4</f>
        <v>0.25111333272743797</v>
      </c>
      <c r="F31" s="6">
        <f>'[30]Sheet 1'!$O$29</f>
        <v>-0.46482260974143119</v>
      </c>
      <c r="G31" s="7">
        <f>'[30]Sheet 1'!$V$16</f>
        <v>14.088278627283469</v>
      </c>
      <c r="H31" s="7">
        <f>'[30]Sheet 1'!$W$16</f>
        <v>-290.28713433707867</v>
      </c>
      <c r="I31" s="6">
        <f>'[30]Sheet 1'!$U$7</f>
        <v>0.68759999999999999</v>
      </c>
      <c r="J31" s="6">
        <f>'[30]Sheet 1'!$X$7</f>
        <v>0.32571116968099612</v>
      </c>
      <c r="K31" s="6">
        <f>'[30]Sheet 1'!$W$13</f>
        <v>-4.5352999111196522E-2</v>
      </c>
      <c r="L31" s="8">
        <f>'[30]Sheet 1'!$W$101</f>
        <v>77506664868</v>
      </c>
      <c r="M31" s="16" t="str" cm="1">
        <f t="array" ref="M31">_FV(A31,"Industry")</f>
        <v>Software &amp; IT Services</v>
      </c>
      <c r="N31" s="25" cm="1">
        <f t="array" ref="N31">_FV(A31,"Year incorporated",TRUE)</f>
        <v>2005</v>
      </c>
      <c r="O31" s="14" t="str" cm="1">
        <f t="array" ref="O31">_FV(A31,"Description")</f>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c>
      <c r="P31" s="10"/>
      <c r="Q31" s="10"/>
      <c r="R31" s="10"/>
    </row>
    <row r="32" spans="1:18" ht="50" customHeight="1">
      <c r="A32" s="11"/>
      <c r="B32" s="19"/>
      <c r="C32" s="6"/>
      <c r="D32" s="6"/>
      <c r="E32" s="6"/>
      <c r="F32" s="6"/>
      <c r="G32" s="7"/>
      <c r="H32" s="7"/>
      <c r="I32" s="6"/>
      <c r="J32" s="6"/>
      <c r="K32" s="6"/>
      <c r="L32" s="8"/>
      <c r="M32" s="13"/>
      <c r="N32" s="25"/>
      <c r="O32" s="9"/>
      <c r="P32" s="10"/>
      <c r="Q32" s="10"/>
      <c r="R32" s="10"/>
    </row>
    <row r="33" spans="1:18" ht="50" customHeight="1">
      <c r="A33" s="11"/>
      <c r="B33" s="19"/>
      <c r="C33" s="6"/>
      <c r="D33" s="6"/>
      <c r="E33" s="6"/>
      <c r="F33" s="6"/>
      <c r="G33" s="7"/>
      <c r="H33" s="7"/>
      <c r="I33" s="6"/>
      <c r="J33" s="6"/>
      <c r="K33" s="6"/>
      <c r="L33" s="8"/>
      <c r="M33" s="13"/>
      <c r="N33" s="25"/>
      <c r="O33" s="9"/>
      <c r="P33" s="10"/>
      <c r="Q33" s="10"/>
      <c r="R33" s="10"/>
    </row>
    <row r="34" spans="1:18" ht="50" customHeight="1">
      <c r="A34" s="4"/>
      <c r="B34" s="19"/>
      <c r="C34" s="6"/>
      <c r="D34" s="6"/>
      <c r="E34" s="6"/>
      <c r="F34" s="6"/>
      <c r="G34" s="7"/>
      <c r="H34" s="7"/>
      <c r="I34" s="6"/>
      <c r="J34" s="6"/>
      <c r="K34" s="6"/>
      <c r="L34" s="8"/>
      <c r="M34" s="13"/>
      <c r="N34" s="25"/>
      <c r="O34" s="9"/>
      <c r="P34" s="10"/>
      <c r="Q34" s="10"/>
      <c r="R34" s="10"/>
    </row>
    <row r="35" spans="1:18" ht="50" customHeight="1">
      <c r="A35" s="4"/>
      <c r="B35" s="19"/>
      <c r="C35" s="6"/>
      <c r="D35" s="6"/>
      <c r="E35" s="6"/>
      <c r="F35" s="6"/>
      <c r="G35" s="7"/>
      <c r="H35" s="7"/>
      <c r="I35" s="6"/>
      <c r="J35" s="6"/>
      <c r="K35" s="6"/>
      <c r="L35" s="8"/>
      <c r="M35" s="13"/>
      <c r="N35" s="25"/>
      <c r="O35" s="9"/>
      <c r="P35" s="10"/>
      <c r="Q35" s="10"/>
      <c r="R35" s="10"/>
    </row>
    <row r="36" spans="1:18" ht="50" customHeight="1">
      <c r="A36" s="4"/>
      <c r="B36" s="19"/>
      <c r="C36" s="6"/>
      <c r="D36" s="6"/>
      <c r="E36" s="6"/>
      <c r="F36" s="6"/>
      <c r="G36" s="7"/>
      <c r="H36" s="7"/>
      <c r="I36" s="6"/>
      <c r="J36" s="6"/>
      <c r="K36" s="6"/>
      <c r="L36" s="8"/>
      <c r="M36" s="13"/>
      <c r="N36" s="25"/>
      <c r="O36" s="9"/>
      <c r="P36" s="10"/>
      <c r="Q36" s="10"/>
      <c r="R36" s="10"/>
    </row>
    <row r="37" spans="1:18" ht="50" customHeight="1">
      <c r="A37" s="11"/>
      <c r="B37" s="19"/>
      <c r="C37" s="6"/>
      <c r="D37" s="6"/>
      <c r="E37" s="6"/>
      <c r="F37" s="6"/>
      <c r="G37" s="7"/>
      <c r="H37" s="7"/>
      <c r="I37" s="6"/>
      <c r="J37" s="6"/>
      <c r="K37" s="6"/>
      <c r="L37" s="8"/>
      <c r="M37" s="13"/>
      <c r="N37" s="25"/>
      <c r="O37" s="9"/>
      <c r="P37" s="10"/>
      <c r="Q37" s="10"/>
      <c r="R37" s="10"/>
    </row>
    <row r="38" spans="1:18" ht="50" customHeight="1">
      <c r="A38" s="4"/>
      <c r="B38" s="19"/>
      <c r="C38" s="6"/>
      <c r="D38" s="6"/>
      <c r="E38" s="6"/>
      <c r="F38" s="6"/>
      <c r="G38" s="7"/>
      <c r="H38" s="7"/>
      <c r="I38" s="6"/>
      <c r="J38" s="6"/>
      <c r="K38" s="6"/>
      <c r="L38" s="8"/>
      <c r="M38" s="13"/>
      <c r="N38" s="25"/>
      <c r="O38" s="9"/>
      <c r="P38" s="10"/>
      <c r="Q38" s="10"/>
      <c r="R38" s="10"/>
    </row>
    <row r="39" spans="1:18" ht="50" customHeight="1">
      <c r="A39" s="11"/>
      <c r="B39" s="19"/>
      <c r="C39" s="6"/>
      <c r="D39" s="6"/>
      <c r="E39" s="6"/>
      <c r="F39" s="6"/>
      <c r="G39" s="7"/>
      <c r="H39" s="7"/>
      <c r="I39" s="6"/>
      <c r="J39" s="6"/>
      <c r="K39" s="6"/>
      <c r="L39" s="8"/>
      <c r="M39" s="13"/>
      <c r="N39" s="25"/>
      <c r="O39" s="9"/>
      <c r="P39" s="10"/>
      <c r="Q39" s="10"/>
      <c r="R39" s="10"/>
    </row>
    <row r="40" spans="1:18" ht="50" customHeight="1">
      <c r="A40" s="11"/>
      <c r="B40" s="19"/>
      <c r="C40" s="6"/>
      <c r="D40" s="6"/>
      <c r="E40" s="6"/>
      <c r="F40" s="6"/>
      <c r="G40" s="7"/>
      <c r="H40" s="7"/>
      <c r="I40" s="6"/>
      <c r="J40" s="6"/>
      <c r="K40" s="6"/>
      <c r="L40" s="8"/>
      <c r="M40" s="13"/>
      <c r="N40" s="25"/>
      <c r="O40" s="9"/>
      <c r="P40" s="10"/>
      <c r="Q40" s="10"/>
      <c r="R40" s="10"/>
    </row>
    <row r="41" spans="1:18" ht="50" customHeight="1">
      <c r="A41" s="4"/>
      <c r="B41" s="19"/>
      <c r="C41" s="6"/>
      <c r="D41" s="6"/>
      <c r="E41" s="6"/>
      <c r="F41" s="6"/>
      <c r="G41" s="7"/>
      <c r="H41" s="7"/>
      <c r="I41" s="6"/>
      <c r="J41" s="6"/>
      <c r="K41" s="6"/>
      <c r="L41" s="8"/>
      <c r="M41" s="13"/>
      <c r="N41" s="25"/>
      <c r="O41" s="9"/>
      <c r="P41" s="10"/>
      <c r="Q41" s="10"/>
      <c r="R41" s="10"/>
    </row>
    <row r="42" spans="1:18" ht="50" customHeight="1">
      <c r="A42" s="11"/>
      <c r="B42" s="19"/>
      <c r="C42" s="6"/>
      <c r="D42" s="6"/>
      <c r="E42" s="6"/>
      <c r="F42" s="6"/>
      <c r="G42" s="7"/>
      <c r="H42" s="7"/>
      <c r="I42" s="6"/>
      <c r="J42" s="6"/>
      <c r="K42" s="6"/>
      <c r="L42" s="8"/>
      <c r="M42" s="13"/>
      <c r="N42" s="25"/>
      <c r="O42" s="9"/>
      <c r="P42" s="10"/>
      <c r="Q42" s="10"/>
      <c r="R42" s="10"/>
    </row>
    <row r="43" spans="1:18" ht="50" customHeight="1">
      <c r="A43" s="4"/>
      <c r="B43" s="19"/>
      <c r="C43" s="6"/>
      <c r="D43" s="6"/>
      <c r="E43" s="6"/>
      <c r="F43" s="6"/>
      <c r="G43" s="7"/>
      <c r="H43" s="7"/>
      <c r="I43" s="6"/>
      <c r="J43" s="6"/>
      <c r="K43" s="6"/>
      <c r="L43" s="8"/>
      <c r="M43" s="13"/>
      <c r="N43" s="25"/>
      <c r="O43" s="9"/>
      <c r="P43" s="10"/>
      <c r="Q43" s="10"/>
      <c r="R43" s="10"/>
    </row>
    <row r="44" spans="1:18" ht="50" customHeight="1">
      <c r="A44" s="4"/>
      <c r="B44" s="19"/>
      <c r="C44" s="6"/>
      <c r="D44" s="6"/>
      <c r="E44" s="6"/>
      <c r="F44" s="6"/>
      <c r="G44" s="7"/>
      <c r="H44" s="7"/>
      <c r="I44" s="6"/>
      <c r="J44" s="6"/>
      <c r="K44" s="6"/>
      <c r="L44" s="8"/>
      <c r="M44" s="13"/>
      <c r="N44" s="25"/>
      <c r="O44" s="9"/>
      <c r="P44" s="10"/>
      <c r="Q44" s="10"/>
      <c r="R44" s="10"/>
    </row>
    <row r="45" spans="1:18" ht="50" customHeight="1">
      <c r="A45" s="4"/>
      <c r="B45" s="19"/>
      <c r="C45" s="6"/>
      <c r="D45" s="6"/>
      <c r="E45" s="6"/>
      <c r="F45" s="6"/>
      <c r="G45" s="7"/>
      <c r="H45" s="7"/>
      <c r="I45" s="6"/>
      <c r="J45" s="6"/>
      <c r="K45" s="6"/>
      <c r="L45" s="8"/>
      <c r="M45" s="13"/>
      <c r="N45" s="25"/>
      <c r="O45" s="9"/>
      <c r="P45" s="10"/>
      <c r="Q45" s="10"/>
      <c r="R45" s="10"/>
    </row>
    <row r="46" spans="1:18" ht="50" customHeight="1">
      <c r="A46" s="11"/>
      <c r="B46" s="19"/>
      <c r="C46" s="6"/>
      <c r="D46" s="6"/>
      <c r="E46" s="6"/>
      <c r="F46" s="6"/>
      <c r="G46" s="7"/>
      <c r="H46" s="7"/>
      <c r="I46" s="6"/>
      <c r="J46" s="6"/>
      <c r="K46" s="6"/>
      <c r="L46" s="8"/>
      <c r="M46" s="13"/>
      <c r="N46" s="10"/>
      <c r="O46" s="9"/>
      <c r="P46" s="10"/>
      <c r="Q46" s="10"/>
      <c r="R46" s="10"/>
    </row>
    <row r="47" spans="1:18" ht="50" customHeight="1">
      <c r="A47" s="4"/>
      <c r="B47" s="19"/>
      <c r="C47" s="6"/>
      <c r="D47" s="6"/>
      <c r="E47" s="6"/>
      <c r="F47" s="6"/>
      <c r="G47" s="7"/>
      <c r="H47" s="7"/>
      <c r="I47" s="6"/>
      <c r="J47" s="6"/>
      <c r="K47" s="6"/>
      <c r="L47" s="8"/>
      <c r="M47" s="13"/>
      <c r="N47" s="10"/>
      <c r="O47" s="9"/>
      <c r="P47" s="10"/>
      <c r="Q47" s="10"/>
      <c r="R47" s="10"/>
    </row>
    <row r="48" spans="1:18" ht="50" customHeight="1">
      <c r="A48" s="11"/>
      <c r="B48" s="19"/>
      <c r="C48" s="6"/>
      <c r="D48" s="6"/>
      <c r="E48" s="6"/>
      <c r="F48" s="6"/>
      <c r="G48" s="7"/>
      <c r="H48" s="7"/>
      <c r="I48" s="6"/>
      <c r="J48" s="6"/>
      <c r="K48" s="6"/>
      <c r="L48" s="8"/>
      <c r="M48" s="13"/>
      <c r="N48" s="10"/>
      <c r="O48" s="9"/>
      <c r="P48" s="10"/>
      <c r="Q48" s="10"/>
      <c r="R48" s="10"/>
    </row>
    <row r="49" spans="1:18" ht="50" customHeight="1">
      <c r="A49" s="11"/>
      <c r="B49" s="19"/>
      <c r="C49" s="6"/>
      <c r="D49" s="6"/>
      <c r="E49" s="6"/>
      <c r="F49" s="6"/>
      <c r="G49" s="7"/>
      <c r="H49" s="7"/>
      <c r="I49" s="6"/>
      <c r="J49" s="6"/>
      <c r="K49" s="6"/>
      <c r="L49" s="8"/>
      <c r="M49" s="13"/>
      <c r="N49" s="10"/>
      <c r="O49" s="9"/>
      <c r="P49" s="10"/>
      <c r="Q49" s="10"/>
      <c r="R49" s="10"/>
    </row>
    <row r="50" spans="1:18" ht="50" customHeight="1">
      <c r="A50" s="4"/>
      <c r="B50" s="19"/>
      <c r="C50" s="6"/>
      <c r="D50" s="6"/>
      <c r="E50" s="6"/>
      <c r="F50" s="6"/>
      <c r="G50" s="7"/>
      <c r="H50" s="7"/>
      <c r="I50" s="6"/>
      <c r="J50" s="6"/>
      <c r="K50" s="6"/>
      <c r="L50" s="8"/>
      <c r="M50" s="13"/>
      <c r="N50" s="10"/>
      <c r="O50" s="9"/>
      <c r="P50" s="10"/>
      <c r="Q50" s="10"/>
      <c r="R50" s="10"/>
    </row>
    <row r="51" spans="1:18" ht="50" customHeight="1">
      <c r="A51" s="11"/>
      <c r="B51" s="19"/>
      <c r="C51" s="6"/>
      <c r="D51" s="6"/>
      <c r="E51" s="6"/>
      <c r="F51" s="6"/>
      <c r="G51" s="7"/>
      <c r="H51" s="7"/>
      <c r="I51" s="6"/>
      <c r="J51" s="6"/>
      <c r="K51" s="6"/>
      <c r="L51" s="8"/>
      <c r="M51" s="13"/>
      <c r="N51" s="10"/>
      <c r="O51" s="9"/>
      <c r="P51" s="10"/>
      <c r="Q51" s="10"/>
      <c r="R51" s="10"/>
    </row>
    <row r="52" spans="1:18" ht="50" customHeight="1">
      <c r="A52" s="4"/>
      <c r="B52" s="19"/>
      <c r="C52" s="6"/>
      <c r="D52" s="6"/>
      <c r="E52" s="6"/>
      <c r="F52" s="6"/>
      <c r="G52" s="7"/>
      <c r="H52" s="7"/>
      <c r="I52" s="6"/>
      <c r="J52" s="6"/>
      <c r="K52" s="6"/>
      <c r="L52" s="8"/>
      <c r="M52" s="13"/>
      <c r="O52" s="9"/>
      <c r="P52" s="10"/>
      <c r="Q52" s="10"/>
      <c r="R52" s="10"/>
    </row>
  </sheetData>
  <autoFilter ref="A1:L1" xr:uid="{FAB1ACF9-D4B9-FB4D-8299-9FC1FBDA430F}">
    <sortState xmlns:xlrd2="http://schemas.microsoft.com/office/spreadsheetml/2017/richdata2" ref="A2:L31">
      <sortCondition descending="1" ref="K1:K31"/>
    </sortState>
  </autoFilter>
  <sortState xmlns:xlrd2="http://schemas.microsoft.com/office/spreadsheetml/2017/richdata2" ref="A2:L52">
    <sortCondition descending="1" ref="C1:C52"/>
  </sortState>
  <conditionalFormatting sqref="C2:C31">
    <cfRule type="colorScale" priority="8">
      <colorScale>
        <cfvo type="min"/>
        <cfvo type="percentile" val="50"/>
        <cfvo type="max"/>
        <color rgb="FFF8696B"/>
        <color rgb="FFFCFCFF"/>
        <color rgb="FF63BE7B"/>
      </colorScale>
    </cfRule>
  </conditionalFormatting>
  <conditionalFormatting sqref="C32:C52">
    <cfRule type="colorScale" priority="207">
      <colorScale>
        <cfvo type="min"/>
        <cfvo type="percentile" val="50"/>
        <cfvo type="max"/>
        <color rgb="FFF8696B"/>
        <color rgb="FFFFEB84"/>
        <color rgb="FF63BE7B"/>
      </colorScale>
    </cfRule>
    <cfRule type="colorScale" priority="212">
      <colorScale>
        <cfvo type="min"/>
        <cfvo type="percentile" val="50"/>
        <cfvo type="max"/>
        <color rgb="FFF8696B"/>
        <color rgb="FFFFEB84"/>
        <color rgb="FF63BE7B"/>
      </colorScale>
    </cfRule>
    <cfRule type="colorScale" priority="227">
      <colorScale>
        <cfvo type="min"/>
        <cfvo type="max"/>
        <color rgb="FFFFEF9C"/>
        <color rgb="FF63BE7B"/>
      </colorScale>
    </cfRule>
  </conditionalFormatting>
  <conditionalFormatting sqref="D2">
    <cfRule type="colorScale" priority="223">
      <colorScale>
        <cfvo type="min"/>
        <cfvo type="max"/>
        <color rgb="FFFCFCFF"/>
        <color rgb="FF63BE7B"/>
      </colorScale>
    </cfRule>
    <cfRule type="colorScale" priority="224">
      <colorScale>
        <cfvo type="min"/>
        <cfvo type="percentile" val="50"/>
        <cfvo type="max"/>
        <color rgb="FFF8696B"/>
        <color rgb="FFFFEB84"/>
        <color rgb="FF63BE7B"/>
      </colorScale>
    </cfRule>
  </conditionalFormatting>
  <conditionalFormatting sqref="D2:D28">
    <cfRule type="colorScale" priority="45">
      <colorScale>
        <cfvo type="min"/>
        <cfvo type="max"/>
        <color rgb="FFFCFCFF"/>
        <color rgb="FF63BE7B"/>
      </colorScale>
    </cfRule>
  </conditionalFormatting>
  <conditionalFormatting sqref="D2:D31">
    <cfRule type="colorScale" priority="7">
      <colorScale>
        <cfvo type="min"/>
        <cfvo type="max"/>
        <color rgb="FFFCFCFF"/>
        <color rgb="FF63BE7B"/>
      </colorScale>
    </cfRule>
  </conditionalFormatting>
  <conditionalFormatting sqref="D2:D52">
    <cfRule type="colorScale" priority="4877">
      <colorScale>
        <cfvo type="min"/>
        <cfvo type="max"/>
        <color rgb="FFFFEF9C"/>
        <color rgb="FF63BE7B"/>
      </colorScale>
    </cfRule>
  </conditionalFormatting>
  <conditionalFormatting sqref="D3:D5">
    <cfRule type="colorScale" priority="225">
      <colorScale>
        <cfvo type="min"/>
        <cfvo type="max"/>
        <color rgb="FFFCFCFF"/>
        <color rgb="FF63BE7B"/>
      </colorScale>
    </cfRule>
    <cfRule type="colorScale" priority="226">
      <colorScale>
        <cfvo type="min"/>
        <cfvo type="percentile" val="50"/>
        <cfvo type="max"/>
        <color rgb="FFF8696B"/>
        <color rgb="FFFFEB84"/>
        <color rgb="FF63BE7B"/>
      </colorScale>
    </cfRule>
  </conditionalFormatting>
  <conditionalFormatting sqref="D6">
    <cfRule type="colorScale" priority="221">
      <colorScale>
        <cfvo type="min"/>
        <cfvo type="max"/>
        <color rgb="FFFCFCFF"/>
        <color rgb="FF63BE7B"/>
      </colorScale>
    </cfRule>
    <cfRule type="colorScale" priority="222">
      <colorScale>
        <cfvo type="min"/>
        <cfvo type="percentile" val="50"/>
        <cfvo type="max"/>
        <color rgb="FFF8696B"/>
        <color rgb="FFFFEB84"/>
        <color rgb="FF63BE7B"/>
      </colorScale>
    </cfRule>
  </conditionalFormatting>
  <conditionalFormatting sqref="D7">
    <cfRule type="colorScale" priority="219">
      <colorScale>
        <cfvo type="min"/>
        <cfvo type="max"/>
        <color rgb="FFFCFCFF"/>
        <color rgb="FF63BE7B"/>
      </colorScale>
    </cfRule>
    <cfRule type="colorScale" priority="220">
      <colorScale>
        <cfvo type="min"/>
        <cfvo type="percentile" val="50"/>
        <cfvo type="max"/>
        <color rgb="FFF8696B"/>
        <color rgb="FFFFEB84"/>
        <color rgb="FF63BE7B"/>
      </colorScale>
    </cfRule>
  </conditionalFormatting>
  <conditionalFormatting sqref="D8">
    <cfRule type="colorScale" priority="217">
      <colorScale>
        <cfvo type="min"/>
        <cfvo type="max"/>
        <color rgb="FFFCFCFF"/>
        <color rgb="FF63BE7B"/>
      </colorScale>
    </cfRule>
    <cfRule type="colorScale" priority="218">
      <colorScale>
        <cfvo type="min"/>
        <cfvo type="percentile" val="50"/>
        <cfvo type="max"/>
        <color rgb="FFF8696B"/>
        <color rgb="FFFFEB84"/>
        <color rgb="FF63BE7B"/>
      </colorScale>
    </cfRule>
  </conditionalFormatting>
  <conditionalFormatting sqref="D9">
    <cfRule type="colorScale" priority="215">
      <colorScale>
        <cfvo type="min"/>
        <cfvo type="max"/>
        <color rgb="FFFCFCFF"/>
        <color rgb="FF63BE7B"/>
      </colorScale>
    </cfRule>
    <cfRule type="colorScale" priority="216">
      <colorScale>
        <cfvo type="min"/>
        <cfvo type="percentile" val="50"/>
        <cfvo type="max"/>
        <color rgb="FFF8696B"/>
        <color rgb="FFFFEB84"/>
        <color rgb="FF63BE7B"/>
      </colorScale>
    </cfRule>
  </conditionalFormatting>
  <conditionalFormatting sqref="D10">
    <cfRule type="colorScale" priority="213">
      <colorScale>
        <cfvo type="min"/>
        <cfvo type="max"/>
        <color rgb="FFFCFCFF"/>
        <color rgb="FF63BE7B"/>
      </colorScale>
    </cfRule>
    <cfRule type="colorScale" priority="214">
      <colorScale>
        <cfvo type="min"/>
        <cfvo type="percentile" val="50"/>
        <cfvo type="max"/>
        <color rgb="FFF8696B"/>
        <color rgb="FFFFEB84"/>
        <color rgb="FF63BE7B"/>
      </colorScale>
    </cfRule>
  </conditionalFormatting>
  <conditionalFormatting sqref="D11">
    <cfRule type="colorScale" priority="202">
      <colorScale>
        <cfvo type="min"/>
        <cfvo type="max"/>
        <color rgb="FFFCFCFF"/>
        <color rgb="FF63BE7B"/>
      </colorScale>
    </cfRule>
    <cfRule type="colorScale" priority="203">
      <colorScale>
        <cfvo type="min"/>
        <cfvo type="percentile" val="50"/>
        <cfvo type="max"/>
        <color rgb="FFF8696B"/>
        <color rgb="FFFFEB84"/>
        <color rgb="FF63BE7B"/>
      </colorScale>
    </cfRule>
  </conditionalFormatting>
  <conditionalFormatting sqref="D12:D14">
    <cfRule type="colorScale" priority="204">
      <colorScale>
        <cfvo type="min"/>
        <cfvo type="max"/>
        <color rgb="FFFCFCFF"/>
        <color rgb="FF63BE7B"/>
      </colorScale>
    </cfRule>
    <cfRule type="colorScale" priority="205">
      <colorScale>
        <cfvo type="min"/>
        <cfvo type="percentile" val="50"/>
        <cfvo type="max"/>
        <color rgb="FFF8696B"/>
        <color rgb="FFFFEB84"/>
        <color rgb="FF63BE7B"/>
      </colorScale>
    </cfRule>
  </conditionalFormatting>
  <conditionalFormatting sqref="D15">
    <cfRule type="colorScale" priority="200">
      <colorScale>
        <cfvo type="min"/>
        <cfvo type="max"/>
        <color rgb="FFFCFCFF"/>
        <color rgb="FF63BE7B"/>
      </colorScale>
    </cfRule>
    <cfRule type="colorScale" priority="201">
      <colorScale>
        <cfvo type="min"/>
        <cfvo type="percentile" val="50"/>
        <cfvo type="max"/>
        <color rgb="FFF8696B"/>
        <color rgb="FFFFEB84"/>
        <color rgb="FF63BE7B"/>
      </colorScale>
    </cfRule>
  </conditionalFormatting>
  <conditionalFormatting sqref="D16">
    <cfRule type="colorScale" priority="198">
      <colorScale>
        <cfvo type="min"/>
        <cfvo type="max"/>
        <color rgb="FFFCFCFF"/>
        <color rgb="FF63BE7B"/>
      </colorScale>
    </cfRule>
    <cfRule type="colorScale" priority="199">
      <colorScale>
        <cfvo type="min"/>
        <cfvo type="percentile" val="50"/>
        <cfvo type="max"/>
        <color rgb="FFF8696B"/>
        <color rgb="FFFFEB84"/>
        <color rgb="FF63BE7B"/>
      </colorScale>
    </cfRule>
  </conditionalFormatting>
  <conditionalFormatting sqref="D17">
    <cfRule type="colorScale" priority="196">
      <colorScale>
        <cfvo type="min"/>
        <cfvo type="max"/>
        <color rgb="FFFCFCFF"/>
        <color rgb="FF63BE7B"/>
      </colorScale>
    </cfRule>
    <cfRule type="colorScale" priority="197">
      <colorScale>
        <cfvo type="min"/>
        <cfvo type="percentile" val="50"/>
        <cfvo type="max"/>
        <color rgb="FFF8696B"/>
        <color rgb="FFFFEB84"/>
        <color rgb="FF63BE7B"/>
      </colorScale>
    </cfRule>
  </conditionalFormatting>
  <conditionalFormatting sqref="D18">
    <cfRule type="colorScale" priority="194">
      <colorScale>
        <cfvo type="min"/>
        <cfvo type="max"/>
        <color rgb="FFFCFCFF"/>
        <color rgb="FF63BE7B"/>
      </colorScale>
    </cfRule>
    <cfRule type="colorScale" priority="195">
      <colorScale>
        <cfvo type="min"/>
        <cfvo type="percentile" val="50"/>
        <cfvo type="max"/>
        <color rgb="FFF8696B"/>
        <color rgb="FFFFEB84"/>
        <color rgb="FF63BE7B"/>
      </colorScale>
    </cfRule>
  </conditionalFormatting>
  <conditionalFormatting sqref="D19">
    <cfRule type="colorScale" priority="192">
      <colorScale>
        <cfvo type="min"/>
        <cfvo type="max"/>
        <color rgb="FFFCFCFF"/>
        <color rgb="FF63BE7B"/>
      </colorScale>
    </cfRule>
    <cfRule type="colorScale" priority="193">
      <colorScale>
        <cfvo type="min"/>
        <cfvo type="percentile" val="50"/>
        <cfvo type="max"/>
        <color rgb="FFF8696B"/>
        <color rgb="FFFFEB84"/>
        <color rgb="FF63BE7B"/>
      </colorScale>
    </cfRule>
  </conditionalFormatting>
  <conditionalFormatting sqref="D20">
    <cfRule type="colorScale" priority="188">
      <colorScale>
        <cfvo type="min"/>
        <cfvo type="max"/>
        <color rgb="FFFCFCFF"/>
        <color rgb="FF63BE7B"/>
      </colorScale>
    </cfRule>
    <cfRule type="colorScale" priority="189">
      <colorScale>
        <cfvo type="min"/>
        <cfvo type="percentile" val="50"/>
        <cfvo type="max"/>
        <color rgb="FFF8696B"/>
        <color rgb="FFFFEB84"/>
        <color rgb="FF63BE7B"/>
      </colorScale>
    </cfRule>
  </conditionalFormatting>
  <conditionalFormatting sqref="D21:D23">
    <cfRule type="colorScale" priority="190">
      <colorScale>
        <cfvo type="min"/>
        <cfvo type="max"/>
        <color rgb="FFFCFCFF"/>
        <color rgb="FF63BE7B"/>
      </colorScale>
    </cfRule>
    <cfRule type="colorScale" priority="191">
      <colorScale>
        <cfvo type="min"/>
        <cfvo type="percentile" val="50"/>
        <cfvo type="max"/>
        <color rgb="FFF8696B"/>
        <color rgb="FFFFEB84"/>
        <color rgb="FF63BE7B"/>
      </colorScale>
    </cfRule>
  </conditionalFormatting>
  <conditionalFormatting sqref="D24">
    <cfRule type="colorScale" priority="186">
      <colorScale>
        <cfvo type="min"/>
        <cfvo type="max"/>
        <color rgb="FFFCFCFF"/>
        <color rgb="FF63BE7B"/>
      </colorScale>
    </cfRule>
    <cfRule type="colorScale" priority="187">
      <colorScale>
        <cfvo type="min"/>
        <cfvo type="percentile" val="50"/>
        <cfvo type="max"/>
        <color rgb="FFF8696B"/>
        <color rgb="FFFFEB84"/>
        <color rgb="FF63BE7B"/>
      </colorScale>
    </cfRule>
  </conditionalFormatting>
  <conditionalFormatting sqref="D25">
    <cfRule type="colorScale" priority="184">
      <colorScale>
        <cfvo type="min"/>
        <cfvo type="max"/>
        <color rgb="FFFCFCFF"/>
        <color rgb="FF63BE7B"/>
      </colorScale>
    </cfRule>
    <cfRule type="colorScale" priority="185">
      <colorScale>
        <cfvo type="min"/>
        <cfvo type="percentile" val="50"/>
        <cfvo type="max"/>
        <color rgb="FFF8696B"/>
        <color rgb="FFFFEB84"/>
        <color rgb="FF63BE7B"/>
      </colorScale>
    </cfRule>
  </conditionalFormatting>
  <conditionalFormatting sqref="D26:D28">
    <cfRule type="colorScale" priority="182">
      <colorScale>
        <cfvo type="min"/>
        <cfvo type="max"/>
        <color rgb="FFFCFCFF"/>
        <color rgb="FF63BE7B"/>
      </colorScale>
    </cfRule>
    <cfRule type="colorScale" priority="183">
      <colorScale>
        <cfvo type="min"/>
        <cfvo type="percentile" val="50"/>
        <cfvo type="max"/>
        <color rgb="FFF8696B"/>
        <color rgb="FFFFEB84"/>
        <color rgb="FF63BE7B"/>
      </colorScale>
    </cfRule>
  </conditionalFormatting>
  <conditionalFormatting sqref="D29">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onditionalFormatting>
  <conditionalFormatting sqref="D30:D31">
    <cfRule type="colorScale" priority="4879">
      <colorScale>
        <cfvo type="min"/>
        <cfvo type="max"/>
        <color rgb="FFFCFCFF"/>
        <color rgb="FF63BE7B"/>
      </colorScale>
    </cfRule>
    <cfRule type="colorScale" priority="4880">
      <colorScale>
        <cfvo type="min"/>
        <cfvo type="percentile" val="50"/>
        <cfvo type="max"/>
        <color rgb="FFF8696B"/>
        <color rgb="FFFFEB84"/>
        <color rgb="FF63BE7B"/>
      </colorScale>
    </cfRule>
  </conditionalFormatting>
  <conditionalFormatting sqref="D32">
    <cfRule type="colorScale" priority="170">
      <colorScale>
        <cfvo type="min"/>
        <cfvo type="max"/>
        <color rgb="FFFCFCFF"/>
        <color rgb="FF63BE7B"/>
      </colorScale>
    </cfRule>
    <cfRule type="colorScale" priority="171">
      <colorScale>
        <cfvo type="min"/>
        <cfvo type="percentile" val="50"/>
        <cfvo type="max"/>
        <color rgb="FFF8696B"/>
        <color rgb="FFFFEB84"/>
        <color rgb="FF63BE7B"/>
      </colorScale>
    </cfRule>
  </conditionalFormatting>
  <conditionalFormatting sqref="D33">
    <cfRule type="colorScale" priority="166">
      <colorScale>
        <cfvo type="min"/>
        <cfvo type="max"/>
        <color rgb="FFFCFCFF"/>
        <color rgb="FF63BE7B"/>
      </colorScale>
    </cfRule>
    <cfRule type="colorScale" priority="167">
      <colorScale>
        <cfvo type="min"/>
        <cfvo type="percentile" val="50"/>
        <cfvo type="max"/>
        <color rgb="FFF8696B"/>
        <color rgb="FFFFEB84"/>
        <color rgb="FF63BE7B"/>
      </colorScale>
    </cfRule>
  </conditionalFormatting>
  <conditionalFormatting sqref="D34">
    <cfRule type="colorScale" priority="164">
      <colorScale>
        <cfvo type="min"/>
        <cfvo type="max"/>
        <color rgb="FFFCFCFF"/>
        <color rgb="FF63BE7B"/>
      </colorScale>
    </cfRule>
    <cfRule type="colorScale" priority="165">
      <colorScale>
        <cfvo type="min"/>
        <cfvo type="percentile" val="50"/>
        <cfvo type="max"/>
        <color rgb="FFF8696B"/>
        <color rgb="FFFFEB84"/>
        <color rgb="FF63BE7B"/>
      </colorScale>
    </cfRule>
  </conditionalFormatting>
  <conditionalFormatting sqref="D35">
    <cfRule type="colorScale" priority="160">
      <colorScale>
        <cfvo type="min"/>
        <cfvo type="max"/>
        <color rgb="FFFCFCFF"/>
        <color rgb="FF63BE7B"/>
      </colorScale>
    </cfRule>
    <cfRule type="colorScale" priority="161">
      <colorScale>
        <cfvo type="min"/>
        <cfvo type="percentile" val="50"/>
        <cfvo type="max"/>
        <color rgb="FFF8696B"/>
        <color rgb="FFFFEB84"/>
        <color rgb="FF63BE7B"/>
      </colorScale>
    </cfRule>
  </conditionalFormatting>
  <conditionalFormatting sqref="D36:D38">
    <cfRule type="colorScale" priority="162">
      <colorScale>
        <cfvo type="min"/>
        <cfvo type="max"/>
        <color rgb="FFFCFCFF"/>
        <color rgb="FF63BE7B"/>
      </colorScale>
    </cfRule>
    <cfRule type="colorScale" priority="163">
      <colorScale>
        <cfvo type="min"/>
        <cfvo type="percentile" val="50"/>
        <cfvo type="max"/>
        <color rgb="FFF8696B"/>
        <color rgb="FFFFEB84"/>
        <color rgb="FF63BE7B"/>
      </colorScale>
    </cfRule>
  </conditionalFormatting>
  <conditionalFormatting sqref="D39">
    <cfRule type="colorScale" priority="158">
      <colorScale>
        <cfvo type="min"/>
        <cfvo type="max"/>
        <color rgb="FFFCFCFF"/>
        <color rgb="FF63BE7B"/>
      </colorScale>
    </cfRule>
    <cfRule type="colorScale" priority="159">
      <colorScale>
        <cfvo type="min"/>
        <cfvo type="percentile" val="50"/>
        <cfvo type="max"/>
        <color rgb="FFF8696B"/>
        <color rgb="FFFFEB84"/>
        <color rgb="FF63BE7B"/>
      </colorScale>
    </cfRule>
  </conditionalFormatting>
  <conditionalFormatting sqref="D40">
    <cfRule type="colorScale" priority="156">
      <colorScale>
        <cfvo type="min"/>
        <cfvo type="max"/>
        <color rgb="FFFCFCFF"/>
        <color rgb="FF63BE7B"/>
      </colorScale>
    </cfRule>
    <cfRule type="colorScale" priority="157">
      <colorScale>
        <cfvo type="min"/>
        <cfvo type="percentile" val="50"/>
        <cfvo type="max"/>
        <color rgb="FFF8696B"/>
        <color rgb="FFFFEB84"/>
        <color rgb="FF63BE7B"/>
      </colorScale>
    </cfRule>
  </conditionalFormatting>
  <conditionalFormatting sqref="D41">
    <cfRule type="colorScale" priority="154">
      <colorScale>
        <cfvo type="min"/>
        <cfvo type="max"/>
        <color rgb="FFFCFCFF"/>
        <color rgb="FF63BE7B"/>
      </colorScale>
    </cfRule>
    <cfRule type="colorScale" priority="155">
      <colorScale>
        <cfvo type="min"/>
        <cfvo type="percentile" val="50"/>
        <cfvo type="max"/>
        <color rgb="FFF8696B"/>
        <color rgb="FFFFEB84"/>
        <color rgb="FF63BE7B"/>
      </colorScale>
    </cfRule>
  </conditionalFormatting>
  <conditionalFormatting sqref="D42">
    <cfRule type="colorScale" priority="152">
      <colorScale>
        <cfvo type="min"/>
        <cfvo type="max"/>
        <color rgb="FFFCFCFF"/>
        <color rgb="FF63BE7B"/>
      </colorScale>
    </cfRule>
    <cfRule type="colorScale" priority="153">
      <colorScale>
        <cfvo type="min"/>
        <cfvo type="percentile" val="50"/>
        <cfvo type="max"/>
        <color rgb="FFF8696B"/>
        <color rgb="FFFFEB84"/>
        <color rgb="FF63BE7B"/>
      </colorScale>
    </cfRule>
  </conditionalFormatting>
  <conditionalFormatting sqref="D43">
    <cfRule type="colorScale" priority="150">
      <colorScale>
        <cfvo type="min"/>
        <cfvo type="max"/>
        <color rgb="FFFCFCFF"/>
        <color rgb="FF63BE7B"/>
      </colorScale>
    </cfRule>
    <cfRule type="colorScale" priority="151">
      <colorScale>
        <cfvo type="min"/>
        <cfvo type="percentile" val="50"/>
        <cfvo type="max"/>
        <color rgb="FFF8696B"/>
        <color rgb="FFFFEB84"/>
        <color rgb="FF63BE7B"/>
      </colorScale>
    </cfRule>
  </conditionalFormatting>
  <conditionalFormatting sqref="D44">
    <cfRule type="colorScale" priority="146">
      <colorScale>
        <cfvo type="min"/>
        <cfvo type="max"/>
        <color rgb="FFFCFCFF"/>
        <color rgb="FF63BE7B"/>
      </colorScale>
    </cfRule>
    <cfRule type="colorScale" priority="147">
      <colorScale>
        <cfvo type="min"/>
        <cfvo type="percentile" val="50"/>
        <cfvo type="max"/>
        <color rgb="FFF8696B"/>
        <color rgb="FFFFEB84"/>
        <color rgb="FF63BE7B"/>
      </colorScale>
    </cfRule>
  </conditionalFormatting>
  <conditionalFormatting sqref="D45:D47">
    <cfRule type="colorScale" priority="148">
      <colorScale>
        <cfvo type="min"/>
        <cfvo type="max"/>
        <color rgb="FFFCFCFF"/>
        <color rgb="FF63BE7B"/>
      </colorScale>
    </cfRule>
    <cfRule type="colorScale" priority="149">
      <colorScale>
        <cfvo type="min"/>
        <cfvo type="percentile" val="50"/>
        <cfvo type="max"/>
        <color rgb="FFF8696B"/>
        <color rgb="FFFFEB84"/>
        <color rgb="FF63BE7B"/>
      </colorScale>
    </cfRule>
  </conditionalFormatting>
  <conditionalFormatting sqref="D48">
    <cfRule type="colorScale" priority="144">
      <colorScale>
        <cfvo type="min"/>
        <cfvo type="max"/>
        <color rgb="FFFCFCFF"/>
        <color rgb="FF63BE7B"/>
      </colorScale>
    </cfRule>
    <cfRule type="colorScale" priority="145">
      <colorScale>
        <cfvo type="min"/>
        <cfvo type="percentile" val="50"/>
        <cfvo type="max"/>
        <color rgb="FFF8696B"/>
        <color rgb="FFFFEB84"/>
        <color rgb="FF63BE7B"/>
      </colorScale>
    </cfRule>
  </conditionalFormatting>
  <conditionalFormatting sqref="D49">
    <cfRule type="colorScale" priority="142">
      <colorScale>
        <cfvo type="min"/>
        <cfvo type="max"/>
        <color rgb="FFFCFCFF"/>
        <color rgb="FF63BE7B"/>
      </colorScale>
    </cfRule>
    <cfRule type="colorScale" priority="143">
      <colorScale>
        <cfvo type="min"/>
        <cfvo type="percentile" val="50"/>
        <cfvo type="max"/>
        <color rgb="FFF8696B"/>
        <color rgb="FFFFEB84"/>
        <color rgb="FF63BE7B"/>
      </colorScale>
    </cfRule>
  </conditionalFormatting>
  <conditionalFormatting sqref="D50">
    <cfRule type="colorScale" priority="140">
      <colorScale>
        <cfvo type="min"/>
        <cfvo type="max"/>
        <color rgb="FFFCFCFF"/>
        <color rgb="FF63BE7B"/>
      </colorScale>
    </cfRule>
    <cfRule type="colorScale" priority="141">
      <colorScale>
        <cfvo type="min"/>
        <cfvo type="percentile" val="50"/>
        <cfvo type="max"/>
        <color rgb="FFF8696B"/>
        <color rgb="FFFFEB84"/>
        <color rgb="FF63BE7B"/>
      </colorScale>
    </cfRule>
  </conditionalFormatting>
  <conditionalFormatting sqref="D51">
    <cfRule type="colorScale" priority="138">
      <colorScale>
        <cfvo type="min"/>
        <cfvo type="max"/>
        <color rgb="FFFCFCFF"/>
        <color rgb="FF63BE7B"/>
      </colorScale>
    </cfRule>
    <cfRule type="colorScale" priority="139">
      <colorScale>
        <cfvo type="min"/>
        <cfvo type="percentile" val="50"/>
        <cfvo type="max"/>
        <color rgb="FFF8696B"/>
        <color rgb="FFFFEB84"/>
        <color rgb="FF63BE7B"/>
      </colorScale>
    </cfRule>
  </conditionalFormatting>
  <conditionalFormatting sqref="D52">
    <cfRule type="colorScale" priority="136">
      <colorScale>
        <cfvo type="min"/>
        <cfvo type="max"/>
        <color rgb="FFFCFCFF"/>
        <color rgb="FF63BE7B"/>
      </colorScale>
    </cfRule>
    <cfRule type="colorScale" priority="137">
      <colorScale>
        <cfvo type="min"/>
        <cfvo type="percentile" val="50"/>
        <cfvo type="max"/>
        <color rgb="FFF8696B"/>
        <color rgb="FFFFEB84"/>
        <color rgb="FF63BE7B"/>
      </colorScale>
    </cfRule>
  </conditionalFormatting>
  <conditionalFormatting sqref="E2">
    <cfRule type="colorScale" priority="124">
      <colorScale>
        <cfvo type="min"/>
        <cfvo type="max"/>
        <color rgb="FFFCFCFF"/>
        <color rgb="FF63BE7B"/>
      </colorScale>
    </cfRule>
    <cfRule type="colorScale" priority="125">
      <colorScale>
        <cfvo type="min"/>
        <cfvo type="percentile" val="50"/>
        <cfvo type="max"/>
        <color rgb="FFF8696B"/>
        <color rgb="FFFFEB84"/>
        <color rgb="FF63BE7B"/>
      </colorScale>
    </cfRule>
  </conditionalFormatting>
  <conditionalFormatting sqref="E2:E28">
    <cfRule type="colorScale" priority="46">
      <colorScale>
        <cfvo type="min"/>
        <cfvo type="max"/>
        <color rgb="FFFCFCFF"/>
        <color rgb="FF63BE7B"/>
      </colorScale>
    </cfRule>
  </conditionalFormatting>
  <conditionalFormatting sqref="E2:E31">
    <cfRule type="colorScale" priority="6">
      <colorScale>
        <cfvo type="min"/>
        <cfvo type="max"/>
        <color rgb="FFFCFCFF"/>
        <color rgb="FF63BE7B"/>
      </colorScale>
    </cfRule>
  </conditionalFormatting>
  <conditionalFormatting sqref="E2:E52">
    <cfRule type="colorScale" priority="4881">
      <colorScale>
        <cfvo type="min"/>
        <cfvo type="max"/>
        <color rgb="FFFFEF9C"/>
        <color rgb="FF63BE7B"/>
      </colorScale>
    </cfRule>
  </conditionalFormatting>
  <conditionalFormatting sqref="E3:E5">
    <cfRule type="colorScale" priority="126">
      <colorScale>
        <cfvo type="min"/>
        <cfvo type="max"/>
        <color rgb="FFFCFCFF"/>
        <color rgb="FF63BE7B"/>
      </colorScale>
    </cfRule>
    <cfRule type="colorScale" priority="127">
      <colorScale>
        <cfvo type="min"/>
        <cfvo type="percentile" val="50"/>
        <cfvo type="max"/>
        <color rgb="FFF8696B"/>
        <color rgb="FFFFEB84"/>
        <color rgb="FF63BE7B"/>
      </colorScale>
    </cfRule>
  </conditionalFormatting>
  <conditionalFormatting sqref="E6">
    <cfRule type="colorScale" priority="122">
      <colorScale>
        <cfvo type="min"/>
        <cfvo type="max"/>
        <color rgb="FFFCFCFF"/>
        <color rgb="FF63BE7B"/>
      </colorScale>
    </cfRule>
    <cfRule type="colorScale" priority="123">
      <colorScale>
        <cfvo type="min"/>
        <cfvo type="percentile" val="50"/>
        <cfvo type="max"/>
        <color rgb="FFF8696B"/>
        <color rgb="FFFFEB84"/>
        <color rgb="FF63BE7B"/>
      </colorScale>
    </cfRule>
  </conditionalFormatting>
  <conditionalFormatting sqref="E7">
    <cfRule type="colorScale" priority="120">
      <colorScale>
        <cfvo type="min"/>
        <cfvo type="max"/>
        <color rgb="FFFCFCFF"/>
        <color rgb="FF63BE7B"/>
      </colorScale>
    </cfRule>
    <cfRule type="colorScale" priority="121">
      <colorScale>
        <cfvo type="min"/>
        <cfvo type="percentile" val="50"/>
        <cfvo type="max"/>
        <color rgb="FFF8696B"/>
        <color rgb="FFFFEB84"/>
        <color rgb="FF63BE7B"/>
      </colorScale>
    </cfRule>
  </conditionalFormatting>
  <conditionalFormatting sqref="E8">
    <cfRule type="colorScale" priority="118">
      <colorScale>
        <cfvo type="min"/>
        <cfvo type="max"/>
        <color rgb="FFFCFCFF"/>
        <color rgb="FF63BE7B"/>
      </colorScale>
    </cfRule>
    <cfRule type="colorScale" priority="119">
      <colorScale>
        <cfvo type="min"/>
        <cfvo type="percentile" val="50"/>
        <cfvo type="max"/>
        <color rgb="FFF8696B"/>
        <color rgb="FFFFEB84"/>
        <color rgb="FF63BE7B"/>
      </colorScale>
    </cfRule>
  </conditionalFormatting>
  <conditionalFormatting sqref="E9">
    <cfRule type="colorScale" priority="116">
      <colorScale>
        <cfvo type="min"/>
        <cfvo type="max"/>
        <color rgb="FFFCFCFF"/>
        <color rgb="FF63BE7B"/>
      </colorScale>
    </cfRule>
    <cfRule type="colorScale" priority="117">
      <colorScale>
        <cfvo type="min"/>
        <cfvo type="percentile" val="50"/>
        <cfvo type="max"/>
        <color rgb="FFF8696B"/>
        <color rgb="FFFFEB84"/>
        <color rgb="FF63BE7B"/>
      </colorScale>
    </cfRule>
  </conditionalFormatting>
  <conditionalFormatting sqref="E10">
    <cfRule type="colorScale" priority="114">
      <colorScale>
        <cfvo type="min"/>
        <cfvo type="max"/>
        <color rgb="FFFCFCFF"/>
        <color rgb="FF63BE7B"/>
      </colorScale>
    </cfRule>
    <cfRule type="colorScale" priority="115">
      <colorScale>
        <cfvo type="min"/>
        <cfvo type="percentile" val="50"/>
        <cfvo type="max"/>
        <color rgb="FFF8696B"/>
        <color rgb="FFFFEB84"/>
        <color rgb="FF63BE7B"/>
      </colorScale>
    </cfRule>
  </conditionalFormatting>
  <conditionalFormatting sqref="E11">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E12:E14">
    <cfRule type="colorScale" priority="111">
      <colorScale>
        <cfvo type="min"/>
        <cfvo type="max"/>
        <color rgb="FFFCFCFF"/>
        <color rgb="FF63BE7B"/>
      </colorScale>
    </cfRule>
    <cfRule type="colorScale" priority="112">
      <colorScale>
        <cfvo type="min"/>
        <cfvo type="percentile" val="50"/>
        <cfvo type="max"/>
        <color rgb="FFF8696B"/>
        <color rgb="FFFFEB84"/>
        <color rgb="FF63BE7B"/>
      </colorScale>
    </cfRule>
  </conditionalFormatting>
  <conditionalFormatting sqref="E15">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E16">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E17">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E18">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E19">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E20">
    <cfRule type="colorScale" priority="95">
      <colorScale>
        <cfvo type="min"/>
        <cfvo type="max"/>
        <color rgb="FFFCFCFF"/>
        <color rgb="FF63BE7B"/>
      </colorScale>
    </cfRule>
    <cfRule type="colorScale" priority="96">
      <colorScale>
        <cfvo type="min"/>
        <cfvo type="percentile" val="50"/>
        <cfvo type="max"/>
        <color rgb="FFF8696B"/>
        <color rgb="FFFFEB84"/>
        <color rgb="FF63BE7B"/>
      </colorScale>
    </cfRule>
  </conditionalFormatting>
  <conditionalFormatting sqref="E21:E23">
    <cfRule type="colorScale" priority="97">
      <colorScale>
        <cfvo type="min"/>
        <cfvo type="max"/>
        <color rgb="FFFCFCFF"/>
        <color rgb="FF63BE7B"/>
      </colorScale>
    </cfRule>
    <cfRule type="colorScale" priority="98">
      <colorScale>
        <cfvo type="min"/>
        <cfvo type="percentile" val="50"/>
        <cfvo type="max"/>
        <color rgb="FFF8696B"/>
        <color rgb="FFFFEB84"/>
        <color rgb="FF63BE7B"/>
      </colorScale>
    </cfRule>
  </conditionalFormatting>
  <conditionalFormatting sqref="E24">
    <cfRule type="colorScale" priority="93">
      <colorScale>
        <cfvo type="min"/>
        <cfvo type="max"/>
        <color rgb="FFFCFCFF"/>
        <color rgb="FF63BE7B"/>
      </colorScale>
    </cfRule>
    <cfRule type="colorScale" priority="94">
      <colorScale>
        <cfvo type="min"/>
        <cfvo type="percentile" val="50"/>
        <cfvo type="max"/>
        <color rgb="FFF8696B"/>
        <color rgb="FFFFEB84"/>
        <color rgb="FF63BE7B"/>
      </colorScale>
    </cfRule>
  </conditionalFormatting>
  <conditionalFormatting sqref="E25">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E26:E28">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E29">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E30:E31">
    <cfRule type="colorScale" priority="4883">
      <colorScale>
        <cfvo type="min"/>
        <cfvo type="max"/>
        <color rgb="FFFCFCFF"/>
        <color rgb="FF63BE7B"/>
      </colorScale>
    </cfRule>
    <cfRule type="colorScale" priority="4884">
      <colorScale>
        <cfvo type="min"/>
        <cfvo type="percentile" val="50"/>
        <cfvo type="max"/>
        <color rgb="FFF8696B"/>
        <color rgb="FFFFEB84"/>
        <color rgb="FF63BE7B"/>
      </colorScale>
    </cfRule>
  </conditionalFormatting>
  <conditionalFormatting sqref="E32">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E33">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E34">
    <cfRule type="colorScale" priority="75">
      <colorScale>
        <cfvo type="min"/>
        <cfvo type="max"/>
        <color rgb="FFFCFCFF"/>
        <color rgb="FF63BE7B"/>
      </colorScale>
    </cfRule>
    <cfRule type="colorScale" priority="76">
      <colorScale>
        <cfvo type="min"/>
        <cfvo type="percentile" val="50"/>
        <cfvo type="max"/>
        <color rgb="FFF8696B"/>
        <color rgb="FFFFEB84"/>
        <color rgb="FF63BE7B"/>
      </colorScale>
    </cfRule>
  </conditionalFormatting>
  <conditionalFormatting sqref="E35">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E36:E38">
    <cfRule type="colorScale" priority="73">
      <colorScale>
        <cfvo type="min"/>
        <cfvo type="max"/>
        <color rgb="FFFCFCFF"/>
        <color rgb="FF63BE7B"/>
      </colorScale>
    </cfRule>
    <cfRule type="colorScale" priority="74">
      <colorScale>
        <cfvo type="min"/>
        <cfvo type="percentile" val="50"/>
        <cfvo type="max"/>
        <color rgb="FFF8696B"/>
        <color rgb="FFFFEB84"/>
        <color rgb="FF63BE7B"/>
      </colorScale>
    </cfRule>
  </conditionalFormatting>
  <conditionalFormatting sqref="E39">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onditionalFormatting>
  <conditionalFormatting sqref="E40">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E41">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E42">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E43">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E44">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onditionalFormatting>
  <conditionalFormatting sqref="E45:E47">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E48">
    <cfRule type="colorScale" priority="55">
      <colorScale>
        <cfvo type="min"/>
        <cfvo type="max"/>
        <color rgb="FFFCFCFF"/>
        <color rgb="FF63BE7B"/>
      </colorScale>
    </cfRule>
    <cfRule type="colorScale" priority="56">
      <colorScale>
        <cfvo type="min"/>
        <cfvo type="percentile" val="50"/>
        <cfvo type="max"/>
        <color rgb="FFF8696B"/>
        <color rgb="FFFFEB84"/>
        <color rgb="FF63BE7B"/>
      </colorScale>
    </cfRule>
  </conditionalFormatting>
  <conditionalFormatting sqref="E49">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E50">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E51">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E52">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F1:F1048576">
    <cfRule type="colorScale" priority="128">
      <colorScale>
        <cfvo type="min"/>
        <cfvo type="percentile" val="50"/>
        <cfvo type="max"/>
        <color rgb="FFF8696B"/>
        <color rgb="FFFCFCFF"/>
        <color rgb="FF63BE7B"/>
      </colorScale>
    </cfRule>
  </conditionalFormatting>
  <conditionalFormatting sqref="F2:F28">
    <cfRule type="colorScale" priority="132">
      <colorScale>
        <cfvo type="min"/>
        <cfvo type="max"/>
        <color rgb="FFFCFCFF"/>
        <color rgb="FF63BE7B"/>
      </colorScale>
    </cfRule>
  </conditionalFormatting>
  <conditionalFormatting sqref="F2:F31">
    <cfRule type="colorScale" priority="4">
      <colorScale>
        <cfvo type="min"/>
        <cfvo type="percentile" val="50"/>
        <cfvo type="max"/>
        <color rgb="FFF8696B"/>
        <color rgb="FFFCFCFF"/>
        <color rgb="FF63BE7B"/>
      </colorScale>
    </cfRule>
    <cfRule type="colorScale" priority="5">
      <colorScale>
        <cfvo type="min"/>
        <cfvo type="max"/>
        <color rgb="FFFCFCFF"/>
        <color rgb="FF63BE7B"/>
      </colorScale>
    </cfRule>
  </conditionalFormatting>
  <conditionalFormatting sqref="G2:G28">
    <cfRule type="colorScale" priority="131">
      <colorScale>
        <cfvo type="min"/>
        <cfvo type="percentile" val="50"/>
        <cfvo type="max"/>
        <color rgb="FF63BE7B"/>
        <color rgb="FFFCFCFF"/>
        <color rgb="FFF8696B"/>
      </colorScale>
    </cfRule>
  </conditionalFormatting>
  <conditionalFormatting sqref="G2:G31">
    <cfRule type="colorScale" priority="3">
      <colorScale>
        <cfvo type="min"/>
        <cfvo type="percentile" val="50"/>
        <cfvo type="max"/>
        <color rgb="FF63BE7B"/>
        <color rgb="FFFCFCFF"/>
        <color rgb="FFF8696B"/>
      </colorScale>
    </cfRule>
  </conditionalFormatting>
  <conditionalFormatting sqref="G2:G52">
    <cfRule type="colorScale" priority="4888">
      <colorScale>
        <cfvo type="min"/>
        <cfvo type="percentile" val="50"/>
        <cfvo type="max"/>
        <color rgb="FF63BE7B"/>
        <color rgb="FFFCFCFF"/>
        <color rgb="FFF8696B"/>
      </colorScale>
    </cfRule>
  </conditionalFormatting>
  <conditionalFormatting sqref="H2:H28">
    <cfRule type="colorScale" priority="130">
      <colorScale>
        <cfvo type="min"/>
        <cfvo type="percentile" val="50"/>
        <cfvo type="max"/>
        <color rgb="FF63BE7B"/>
        <color rgb="FFFCFCFF"/>
        <color rgb="FFF8696B"/>
      </colorScale>
    </cfRule>
  </conditionalFormatting>
  <conditionalFormatting sqref="H2:H31">
    <cfRule type="colorScale" priority="2">
      <colorScale>
        <cfvo type="min"/>
        <cfvo type="percentile" val="50"/>
        <cfvo type="max"/>
        <color rgb="FF63BE7B"/>
        <color rgb="FFFCFCFF"/>
        <color rgb="FFF8696B"/>
      </colorScale>
    </cfRule>
  </conditionalFormatting>
  <conditionalFormatting sqref="I2:I28">
    <cfRule type="colorScale" priority="129">
      <colorScale>
        <cfvo type="min"/>
        <cfvo type="max"/>
        <color rgb="FFFFEF9C"/>
        <color rgb="FF63BE7B"/>
      </colorScale>
    </cfRule>
  </conditionalFormatting>
  <conditionalFormatting sqref="I2:I31">
    <cfRule type="colorScale" priority="1">
      <colorScale>
        <cfvo type="min"/>
        <cfvo type="max"/>
        <color rgb="FFFFEF9C"/>
        <color rgb="FF63BE7B"/>
      </colorScale>
    </cfRule>
  </conditionalFormatting>
  <conditionalFormatting sqref="I2:I52">
    <cfRule type="colorScale" priority="4891">
      <colorScale>
        <cfvo type="min"/>
        <cfvo type="max"/>
        <color rgb="FFFFEF9C"/>
        <color rgb="FF63BE7B"/>
      </colorScale>
    </cfRule>
  </conditionalFormatting>
  <conditionalFormatting sqref="J2:J31">
    <cfRule type="colorScale" priority="4893">
      <colorScale>
        <cfvo type="min"/>
        <cfvo type="max"/>
        <color rgb="FFFFEF9C"/>
        <color rgb="FF63BE7B"/>
      </colorScale>
    </cfRule>
  </conditionalFormatting>
  <conditionalFormatting sqref="J2:J52">
    <cfRule type="colorScale" priority="4894">
      <colorScale>
        <cfvo type="min"/>
        <cfvo type="max"/>
        <color rgb="FFFFEF9C"/>
        <color rgb="FF63BE7B"/>
      </colorScale>
    </cfRule>
  </conditionalFormatting>
  <conditionalFormatting sqref="K2:K31">
    <cfRule type="colorScale" priority="4896">
      <colorScale>
        <cfvo type="min"/>
        <cfvo type="max"/>
        <color rgb="FFFFEF9C"/>
        <color rgb="FF63BE7B"/>
      </colorScale>
    </cfRule>
  </conditionalFormatting>
  <conditionalFormatting sqref="K2:K52">
    <cfRule type="colorScale" priority="4897">
      <colorScale>
        <cfvo type="min"/>
        <cfvo type="percentile" val="50"/>
        <cfvo type="max"/>
        <color rgb="FFF8696B"/>
        <color rgb="FFFFEB84"/>
        <color rgb="FF63BE7B"/>
      </colorScale>
    </cfRule>
  </conditionalFormatting>
  <hyperlinks>
    <hyperlink ref="A19" r:id="rId1" display="Technology/Hardware/Allegro Microsystems.xlsx" xr:uid="{6FF79B7C-2348-3A49-B011-64B3038056A7}"/>
    <hyperlink ref="A29" r:id="rId2" display="Technology/Hardware/AMD.xlsx" xr:uid="{E7A16D0F-B6B7-144C-97C2-CC04B99D6C54}"/>
    <hyperlink ref="A25" r:id="rId3" display="Technology/Hardware/Analog Devices.xlsx" xr:uid="{5738D6FB-4C0D-744C-96BB-535D3FCFA19B}"/>
    <hyperlink ref="A2" r:id="rId4" display="Technology/Hardware/Apple.xlsx" xr:uid="{35343E66-C971-7F42-9B7E-9C074514A9CA}"/>
    <hyperlink ref="A6" r:id="rId5" display="Technology/Hardware/Applied Materials.xlsx" xr:uid="{A380160E-CB80-0D42-880D-D7644CEEA1CD}"/>
    <hyperlink ref="A9" r:id="rId6" display="Technology/Hardware/Arista Networks.xlsx" xr:uid="{EE2214C7-0AF5-CE46-B776-35F95D2E8596}"/>
    <hyperlink ref="A16" r:id="rId7" display="Technology/Hardware/ASML.xlsx" xr:uid="{456A6208-F5FA-B94B-AFBC-EDBB1A4125F9}"/>
    <hyperlink ref="A28" r:id="rId8" display="Technology/Hardware/Axon Enterprise.xlsx" xr:uid="{F5A70D05-4144-8344-8921-BA5F80D94222}"/>
    <hyperlink ref="A15" r:id="rId9" display="Technology/Hardware/Broadcom.xlsx" xr:uid="{06FEB492-8DB6-0F43-860D-5C23AAB36109}"/>
    <hyperlink ref="A17" r:id="rId10" display="Technology/Hardware/Enphase Energy.xlsx" xr:uid="{DB69F97D-7320-914D-8A6D-160476ED6DA8}"/>
    <hyperlink ref="A5" r:id="rId11" display="Technology/Hardware/KLA Corporation.xlsx" xr:uid="{0143A77E-EB61-3B49-8AFD-2FD7224A2F93}"/>
    <hyperlink ref="A3" r:id="rId12" display="Technology/Hardware/Lam Research.xlsx" xr:uid="{706E6BEF-0C4E-6744-9B00-7DDAA8D66477}"/>
    <hyperlink ref="A22" r:id="rId13" display="Technology/Hardware/Microchip Technology.xlsx" xr:uid="{9F0E5CDD-5FC2-1D4A-B7B3-E1882F8C6651}"/>
    <hyperlink ref="A30" r:id="rId14" display="Technology/Hardware/Mobileye.xlsx" xr:uid="{809BE7D6-9C0F-A14E-A02B-18576D6D4ED5}"/>
    <hyperlink ref="A8" r:id="rId15" display="Technology/Hardware/Monolithic Power Systems.xlsx" xr:uid="{C0FA6DAA-8E86-0C44-9C6F-DD286A7E7381}"/>
    <hyperlink ref="A14" r:id="rId16" display="Technology/Hardware/ON Semiconductor.xlsx" xr:uid="{0624DD06-35B0-4C4D-B2E9-011DB55AD406}"/>
    <hyperlink ref="A31" r:id="rId17" display="Technology/Hardware/Palo Alto Networks.xlsx" xr:uid="{0C0102D3-8E92-374F-AF41-DC7C3E86790A}"/>
    <hyperlink ref="A27" r:id="rId18" display="Technology/Hardware/Pure Storage.xlsx" xr:uid="{E71F3991-3AB3-4846-8F6B-B41D321352ED}"/>
    <hyperlink ref="A24" r:id="rId19" display="Technology/Hardware/Rambus.xlsx" xr:uid="{1D18762D-A04B-ED43-99A7-0D004131B06D}"/>
    <hyperlink ref="A26" r:id="rId20" display="Technology/Hardware/SolarEdge.xlsx" xr:uid="{AE891F8E-3D0C-054A-9FE3-7DEB800CDD44}"/>
    <hyperlink ref="A21" r:id="rId21" display="Technology/Hardware/Super Micro Computer.xlsx" xr:uid="{3EA9F40D-823B-564B-B224-ED5294F73CC0}"/>
    <hyperlink ref="A12" r:id="rId22" display="Technology/Hardware/Tesla.xlsx" xr:uid="{1F2CC891-7CCD-9B46-950C-AF8A297C24AF}"/>
    <hyperlink ref="A7" r:id="rId23" display="Technology/Hardware/Texas Instruments.xlsx" xr:uid="{DA02810C-1F81-994A-8333-CA1CA59DE653}"/>
    <hyperlink ref="A20" r:id="rId24" display="Technology/Hardware/Micron Technology.xlsx" xr:uid="{050B4F10-2AD1-E94D-84BF-486B98738064}"/>
    <hyperlink ref="A18" r:id="rId25" display="Technology/Hardware/NXP Semiconductors.xlsx" xr:uid="{10E83EAA-FCD7-9148-A16A-66E93EC29D7B}"/>
    <hyperlink ref="A10" r:id="rId26" display="Technology/Hardware/Taiwan Semiconductor.xlsx" xr:uid="{BC809C37-88FD-A845-BA8C-9DD85B659F00}"/>
    <hyperlink ref="A4" r:id="rId27" display="Technology/Hardware/Qualcomm.xlsx" xr:uid="{7556B47D-86D7-E94F-B1EA-3C631EC58BEF}"/>
    <hyperlink ref="A11" r:id="rId28" display="Technology/Hardware/STMicroelectronics.xlsx" xr:uid="{F180C522-17CD-2A42-9161-1BFEE56DA34D}"/>
    <hyperlink ref="A13" r:id="rId29" display="Technology/Hardware/Cisco Systems.xlsx" xr:uid="{2AFB99F6-174B-3B40-B78B-CAB855617129}"/>
    <hyperlink ref="A23" r:id="rId30" display="Technology/Hardware/Nvidia.xlsx" xr:uid="{BCDCC30E-EBB7-D040-80D8-CA944E7725A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059B8-9403-2145-9BF3-0B1626082726}">
  <dimension ref="A1:R53"/>
  <sheetViews>
    <sheetView zoomScale="80" zoomScaleNormal="80" workbookViewId="0">
      <pane ySplit="1" topLeftCell="A33" activePane="bottomLeft" state="frozen"/>
      <selection pane="bottomLeft" activeCell="D35" sqref="D35"/>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13</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2" t="e" vm="40">
        <v>#VALUE!</v>
      </c>
      <c r="B2" s="19">
        <f>'[31]Sheet 1'!$N$115</f>
        <v>47.808810652676492</v>
      </c>
      <c r="C2" s="6" cm="1">
        <f t="array" ref="C2">(B2/_FV(A2,"Price"))-1</f>
        <v>0.65887615033575608</v>
      </c>
      <c r="D2" s="6">
        <f>'[31]Sheet 1'!$L$4</f>
        <v>0.13329261653468016</v>
      </c>
      <c r="E2" s="6">
        <f>'[31]Sheet 1'!$M$4</f>
        <v>6.5725813776524644E-2</v>
      </c>
      <c r="F2" s="6">
        <f>'[31]Sheet 1'!$L$20</f>
        <v>1.7354196301564722</v>
      </c>
      <c r="G2" s="7">
        <f>'[31]Sheet 1'!$S$16</f>
        <v>4.1503077081445268</v>
      </c>
      <c r="H2" s="7">
        <f>'[31]Sheet 1'!$T$16</f>
        <v>480.03174973736429</v>
      </c>
      <c r="I2" s="6">
        <f>'[31]Sheet 1'!$R$7</f>
        <v>0.74509999999999998</v>
      </c>
      <c r="J2" s="6">
        <f>'[31]Sheet 1'!$U$7</f>
        <v>0.28855131934029959</v>
      </c>
      <c r="K2" s="6">
        <f>'[31]Sheet 1'!$T$13</f>
        <v>0.90803776096226374</v>
      </c>
      <c r="L2" s="8">
        <f>'[31]Sheet 1'!$T$101</f>
        <v>4112432000</v>
      </c>
      <c r="M2" s="16" t="str" cm="1">
        <f t="array" ref="M2">_FV(A2,"Industry")</f>
        <v>Software &amp; IT Services</v>
      </c>
      <c r="N2" s="25" cm="1">
        <f t="array" ref="N2">_FV(A2,"Year incorporated",TRUE)</f>
        <v>2008</v>
      </c>
      <c r="O2" s="14" t="str" cm="1">
        <f t="array" ref="O2">_FV(A2,"Description")</f>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c>
      <c r="P2" s="10"/>
      <c r="Q2" s="10"/>
      <c r="R2" s="10"/>
    </row>
    <row r="3" spans="1:18" ht="50" customHeight="1">
      <c r="A3" s="22" t="e" vm="41">
        <v>#VALUE!</v>
      </c>
      <c r="B3" s="19">
        <f>'[32]Sheet 1'!$H$115</f>
        <v>2233.3957481129301</v>
      </c>
      <c r="C3" s="6" cm="1">
        <f t="array" ref="C3">(B3/_FV(A3,"Price"))-1</f>
        <v>-0.14596489321178463</v>
      </c>
      <c r="D3" s="6">
        <f>'[32]Sheet 1'!$F$4</f>
        <v>0.29690560125342724</v>
      </c>
      <c r="E3" s="6">
        <f>'[32]Sheet 1'!$G$4</f>
        <v>0.21488976140138938</v>
      </c>
      <c r="F3" s="6">
        <f>'[32]Sheet 1'!$F$20</f>
        <v>0.10344827586206895</v>
      </c>
      <c r="G3" s="7">
        <f>'[32]Sheet 1'!$M$16</f>
        <v>8.3687982509815768</v>
      </c>
      <c r="H3" s="7">
        <f>'[32]Sheet 1'!$N$16</f>
        <v>36.173748053524804</v>
      </c>
      <c r="I3" s="6">
        <f>'[32]Sheet 1'!$L$7</f>
        <v>0.57762005436424047</v>
      </c>
      <c r="J3" s="6">
        <f>'[32]Sheet 1'!$O$7</f>
        <v>0.20084566596194503</v>
      </c>
      <c r="K3" s="6">
        <f>'[32]Sheet 1'!$N$13</f>
        <v>0.61547310900201324</v>
      </c>
      <c r="L3" s="8">
        <f>'[32]Sheet 1'!$N$101</f>
        <v>55418182018</v>
      </c>
      <c r="M3" s="16" t="str" cm="1">
        <f t="array" ref="M3">_FV(A3,"Industry")</f>
        <v>Software &amp; IT Services</v>
      </c>
      <c r="N3" s="25" cm="1">
        <f t="array" ref="N3">_FV(A3,"Year incorporated",TRUE)</f>
        <v>2002</v>
      </c>
      <c r="O3" s="14" t="str" cm="1">
        <f t="array" ref="O3">_FV(A3,"Description")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3" s="10"/>
      <c r="Q3" s="10"/>
      <c r="R3" s="10"/>
    </row>
    <row r="4" spans="1:18" ht="50" customHeight="1">
      <c r="A4" s="2" t="e" vm="42">
        <v>#VALUE!</v>
      </c>
      <c r="B4" s="19">
        <f>'[33]Sheet 1'!$AN$115</f>
        <v>239.7435751150752</v>
      </c>
      <c r="C4" s="6">
        <f>'[33]Sheet 1'!$AN$117</f>
        <v>8.7765767309778475E-2</v>
      </c>
      <c r="D4" s="6">
        <f>'[33]Sheet 1'!$AL$4</f>
        <v>6.9381689258533497E-2</v>
      </c>
      <c r="E4" s="6">
        <f>'[33]Sheet 1'!$AM$4</f>
        <v>0.11719066463091643</v>
      </c>
      <c r="F4" s="6">
        <f>'[33]Sheet 1'!$AL$20</f>
        <v>0.11941703123410319</v>
      </c>
      <c r="G4" s="7">
        <f>'[33]Sheet 1'!$AS$16</f>
        <v>5.674275706228773</v>
      </c>
      <c r="H4" s="7">
        <f>'[33]Sheet 1'!$AT$16</f>
        <v>30.876687958221709</v>
      </c>
      <c r="I4" s="6">
        <f>'[33]Sheet 1'!$AR$7</f>
        <v>0.4103</v>
      </c>
      <c r="J4" s="6">
        <f>'[33]Sheet 1'!$AU$7</f>
        <v>0.15867011497834418</v>
      </c>
      <c r="K4" s="6">
        <f>'[33]Sheet 1'!$AT$13</f>
        <v>0.4987425033855678</v>
      </c>
      <c r="L4" s="8" cm="1">
        <f t="array" ref="L4">_FV(A4,"Market cap",TRUE)</f>
        <v>92646919128</v>
      </c>
      <c r="M4" s="16" t="str" cm="1">
        <f t="array" ref="M4">_FV(A4,"Industry")</f>
        <v>Software &amp; IT Services</v>
      </c>
      <c r="N4" s="25" cm="1">
        <f t="array" ref="N4">_FV(A4,"Year incorporated",TRUE)</f>
        <v>1961</v>
      </c>
      <c r="O4" s="14" t="str" cm="1">
        <f t="array" ref="O4">_FV(A4,"Description")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c>
      <c r="P4" s="10"/>
      <c r="Q4" s="10"/>
      <c r="R4" s="10"/>
    </row>
    <row r="5" spans="1:18" ht="50" customHeight="1">
      <c r="A5" s="22" t="e" vm="43">
        <v>#VALUE!</v>
      </c>
      <c r="B5" s="19">
        <f>'[34]Sheet 1'!$AC$115</f>
        <v>179.1817204326762</v>
      </c>
      <c r="C5" s="6" cm="1">
        <f t="array" ref="C5">(B5/_FV(A5,"Price"))-1</f>
        <v>-0.2039552159905984</v>
      </c>
      <c r="D5" s="6">
        <f>'[34]Sheet 1'!$AA$4</f>
        <v>7.3309550639662158E-2</v>
      </c>
      <c r="E5" s="6">
        <f>'[34]Sheet 1'!$AB$4</f>
        <v>5.2003649378903782E-2</v>
      </c>
      <c r="F5" s="6">
        <f>'[34]Sheet 1'!$AA$20</f>
        <v>9.7421322642306851E-2</v>
      </c>
      <c r="G5" s="7">
        <f>'[34]Sheet 1'!$AH$16</f>
        <v>16.251140430907434</v>
      </c>
      <c r="H5" s="7">
        <f>'[34]Sheet 1'!$AI$16</f>
        <v>34.3666518254675</v>
      </c>
      <c r="I5" s="6">
        <f>'[34]Sheet 1'!$AG$7</f>
        <v>0.85909999999999997</v>
      </c>
      <c r="J5" s="6">
        <f>'[34]Sheet 1'!$AJ$7</f>
        <v>0.56403958172503332</v>
      </c>
      <c r="K5" s="6">
        <f>'[34]Sheet 1'!$AH$13</f>
        <v>0.38871581862236065</v>
      </c>
      <c r="L5" s="8">
        <f>'[34]Sheet 1'!$AI$101</f>
        <v>23156250000</v>
      </c>
      <c r="M5" s="16" t="str" cm="1">
        <f t="array" ref="M5">_FV(A5,"Industry")</f>
        <v>Software &amp; IT Services</v>
      </c>
      <c r="N5" s="25" cm="1">
        <f t="array" ref="N5">_FV(A5,"Year incorporated",TRUE)</f>
        <v>1995</v>
      </c>
      <c r="O5" s="14" t="str" cm="1">
        <f t="array" ref="O5">_FV(A5,"Description")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P5" s="10"/>
      <c r="Q5" s="10"/>
      <c r="R5" s="10"/>
    </row>
    <row r="6" spans="1:18" ht="50" customHeight="1">
      <c r="A6" s="22" t="e" vm="44">
        <v>#VALUE!</v>
      </c>
      <c r="B6" s="19">
        <f>'[35]Sheet 1'!$Y$115</f>
        <v>256.10106892202947</v>
      </c>
      <c r="C6" s="6" cm="1">
        <f t="array" ref="C6">(B6/_FV(A6,"Price"))-1</f>
        <v>-0.16971610010689098</v>
      </c>
      <c r="D6" s="6">
        <f>'[35]Sheet 1'!$W$4</f>
        <v>0.21888332088710705</v>
      </c>
      <c r="E6" s="6">
        <f>'[35]Sheet 1'!$X$4</f>
        <v>4.4609562523678203E-2</v>
      </c>
      <c r="F6" s="6">
        <f>'[35]Sheet 1'!$W$20</f>
        <v>0.17053291550722505</v>
      </c>
      <c r="G6" s="7">
        <f>'[35]Sheet 1'!$AD$16</f>
        <v>3.1502636351688684</v>
      </c>
      <c r="H6" s="7">
        <f>'[35]Sheet 1'!$AE$16</f>
        <v>28.214851078256185</v>
      </c>
      <c r="I6" s="6">
        <f>'[35]Sheet 1'!$AC$7</f>
        <v>0.31990000000000002</v>
      </c>
      <c r="J6" s="6">
        <f>'[35]Sheet 1'!$AF$7</f>
        <v>0.14324588937240221</v>
      </c>
      <c r="K6" s="6">
        <f>'[35]Sheet 1'!$AE$13</f>
        <v>0.36832475400042614</v>
      </c>
      <c r="L6" s="8">
        <f>'[35]Sheet 1'!$AE$101</f>
        <v>194038299175</v>
      </c>
      <c r="M6" s="16" t="str" cm="1">
        <f t="array" ref="M6">_FV(A6,"Industry")</f>
        <v>Software &amp; IT Services</v>
      </c>
      <c r="N6" s="25" cm="1">
        <f t="array" ref="N6">_FV(A6,"Year incorporated",TRUE)</f>
        <v>2009</v>
      </c>
      <c r="O6" s="14" t="str" cm="1">
        <f t="array" ref="O6">_FV(A6,"Description")</f>
        <v>Accenture plc is a global professional services company. The Company is engaged in providing a range of services and solutions across strategy and consulting, technology, operations, Industry X and Accenture Song. The Company serves clients in three geographic markets: North America, Europe, and Growth Markets (Asia Pacific, Latin America, Africa, and the Middle East). It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also specializes in the SAP business technology platform that designs digital products and experiences for enterprise customers, including custom portals and Web solutions and mobile applications.</v>
      </c>
      <c r="P6" s="10"/>
      <c r="Q6" s="10"/>
      <c r="R6" s="10"/>
    </row>
    <row r="7" spans="1:18" ht="50" customHeight="1">
      <c r="A7" s="22" t="e" vm="45">
        <v>#VALUE!</v>
      </c>
      <c r="B7" s="19">
        <f>'[36]Sheet 1'!$S$115</f>
        <v>57.187308569727499</v>
      </c>
      <c r="C7" s="6" cm="1">
        <f t="array" ref="C7">(B7/_FV(A7,"Price"))-1</f>
        <v>-0.26551106383601975</v>
      </c>
      <c r="D7" s="6">
        <f>'[36]Sheet 1'!$Q$4</f>
        <v>0.28823620104841186</v>
      </c>
      <c r="E7" s="6">
        <f>'[36]Sheet 1'!$R$4</f>
        <v>0.22613847166537004</v>
      </c>
      <c r="F7" s="6">
        <f>'[36]Sheet 1'!$Q$20</f>
        <v>0.14645017510347014</v>
      </c>
      <c r="G7" s="7">
        <f>'[36]Sheet 1'!$X$16</f>
        <v>17.641189234037462</v>
      </c>
      <c r="H7" s="7">
        <f>'[36]Sheet 1'!$Y$16</f>
        <v>97.166088757415949</v>
      </c>
      <c r="I7" s="6">
        <f>'[36]Sheet 1'!$W$7</f>
        <v>0.76570000000000005</v>
      </c>
      <c r="J7" s="6">
        <f>'[36]Sheet 1'!$Z$7</f>
        <v>0.36018191610316558</v>
      </c>
      <c r="K7" s="6">
        <f>'[36]Sheet 1'!$Y$13</f>
        <v>0.36743686797356084</v>
      </c>
      <c r="L7" s="8">
        <f>'[36]Sheet 1'!$Y$101</f>
        <v>58960382658</v>
      </c>
      <c r="M7" s="16" t="str" cm="1">
        <f t="array" ref="M7">_FV(A7,"Industry")</f>
        <v>Software &amp; IT Services</v>
      </c>
      <c r="N7" s="25" cm="1">
        <f t="array" ref="N7">_FV(A7,"Year incorporated",TRUE)</f>
        <v>2000</v>
      </c>
      <c r="O7" s="14" t="str" cm="1">
        <f t="array" ref="O7">_FV(A7,"Description")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P7" s="10"/>
      <c r="Q7" s="10"/>
      <c r="R7" s="10"/>
    </row>
    <row r="8" spans="1:18" ht="50" customHeight="1">
      <c r="A8" s="22" t="e" vm="46">
        <v>#VALUE!</v>
      </c>
      <c r="B8" s="19">
        <f>'[37]Sheet 1'!$AN$115</f>
        <v>242.67185396780769</v>
      </c>
      <c r="C8" s="6" cm="1">
        <f t="array" ref="C8">(B8/_FV(A8,"Price"))-1</f>
        <v>-0.26868621291683181</v>
      </c>
      <c r="D8" s="6">
        <f>'[37]Sheet 1'!$AL$4</f>
        <v>0.17956070629670173</v>
      </c>
      <c r="E8" s="6">
        <f>'[37]Sheet 1'!$AM$4</f>
        <v>6.4709739244464659E-2</v>
      </c>
      <c r="F8" s="6">
        <f>'[37]Sheet 1'!$AL$20</f>
        <v>0.17742617520614568</v>
      </c>
      <c r="G8" s="7">
        <f>'[37]Sheet 1'!$AS$16</f>
        <v>12.739746953548192</v>
      </c>
      <c r="H8" s="7">
        <f>'[37]Sheet 1'!$AT$16</f>
        <v>34.726135286645217</v>
      </c>
      <c r="I8" s="6">
        <f>'[37]Sheet 1'!$AR$7</f>
        <v>0.68400000000000005</v>
      </c>
      <c r="J8" s="6">
        <f>'[37]Sheet 1'!$AU$7</f>
        <v>0.32858727997175569</v>
      </c>
      <c r="K8" s="6">
        <f>'[37]Sheet 1'!$AT$13</f>
        <v>0.36601671553737292</v>
      </c>
      <c r="L8" s="8">
        <f>'[37]Sheet 1'!$AT$101</f>
        <v>2525909628480</v>
      </c>
      <c r="M8" s="16" t="str" cm="1">
        <f t="array" ref="M8">_FV(A8,"Industry")</f>
        <v>Software &amp; IT Services</v>
      </c>
      <c r="N8" s="25" cm="1">
        <f t="array" ref="N8">_FV(A8,"Year incorporated",TRUE)</f>
        <v>1993</v>
      </c>
      <c r="O8" s="14" t="str" cm="1">
        <f t="array" ref="O8">_FV(A8,"Description")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P8" s="10"/>
      <c r="Q8" s="10"/>
      <c r="R8" s="10"/>
    </row>
    <row r="9" spans="1:18" ht="50" customHeight="1">
      <c r="A9" s="22" t="e" vm="47">
        <v>#VALUE!</v>
      </c>
      <c r="B9" s="19">
        <f>'[38]Sheet 1'!$AN$115</f>
        <v>448.05750253228086</v>
      </c>
      <c r="C9" s="6" cm="1">
        <f t="array" ref="C9">(B9/_FV(A9,"Price"))-1</f>
        <v>-9.7295250262353528E-2</v>
      </c>
      <c r="D9" s="6">
        <f>'[38]Sheet 1'!$AL$4</f>
        <v>0.11536268609439349</v>
      </c>
      <c r="E9" s="6">
        <f>'[38]Sheet 1'!$AM$4</f>
        <v>9.7182778598205122E-2</v>
      </c>
      <c r="F9" s="6">
        <f>'[38]Sheet 1'!$AL$20</f>
        <v>5.6009688162276694E-2</v>
      </c>
      <c r="G9" s="7">
        <f>'[38]Sheet 1'!$AS$16</f>
        <v>12.563109167329319</v>
      </c>
      <c r="H9" s="7">
        <f>'[38]Sheet 1'!$AT$16</f>
        <v>46.506749369217829</v>
      </c>
      <c r="I9" s="6">
        <f>'[38]Sheet 1'!$AR$7</f>
        <v>0.877</v>
      </c>
      <c r="J9" s="6">
        <f>'[38]Sheet 1'!$AU$7</f>
        <v>0.42008406225150519</v>
      </c>
      <c r="K9" s="6">
        <f>'[38]Sheet 1'!$AT$13</f>
        <v>0.32637550845643332</v>
      </c>
      <c r="L9" s="8">
        <f>'[38]Sheet 1'!$AT$101</f>
        <v>221186100000</v>
      </c>
      <c r="M9" s="16" t="str" cm="1">
        <f t="array" ref="M9">_FV(A9,"Industry")</f>
        <v>Software &amp; IT Services</v>
      </c>
      <c r="N9" s="25" cm="1">
        <f t="array" ref="N9">_FV(A9,"Year incorporated",TRUE)</f>
        <v>1997</v>
      </c>
      <c r="O9" s="14" t="str" cm="1">
        <f t="array" ref="O9">_FV(A9,"Description")</f>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c>
      <c r="P9" s="10"/>
      <c r="Q9" s="10"/>
      <c r="R9" s="10"/>
    </row>
    <row r="10" spans="1:18" ht="50" customHeight="1">
      <c r="A10" s="22" t="e" vm="48">
        <v>#VALUE!</v>
      </c>
      <c r="B10" s="19">
        <f>'[39]Sheet 1'!$G$115</f>
        <v>18.01420539880521</v>
      </c>
      <c r="C10" s="6">
        <f>'[39]Sheet 1'!$G$117</f>
        <v>0.42856505938185641</v>
      </c>
      <c r="D10" s="6">
        <f>'[39]Sheet 1'!$E$4</f>
        <v>0.71606177289857453</v>
      </c>
      <c r="E10" s="6">
        <f>'[39]Sheet 1'!$F$4</f>
        <v>0.51339738616697494</v>
      </c>
      <c r="F10" s="6">
        <f>'[39]Sheet 1'!$E$20</f>
        <v>0.66443613679600055</v>
      </c>
      <c r="G10" s="7">
        <f>'[39]Sheet 1'!$L$16</f>
        <v>8.8435133281613663</v>
      </c>
      <c r="H10" s="7">
        <f>'[39]Sheet 1'!$M$16</f>
        <v>34.087840977889826</v>
      </c>
      <c r="I10" s="6">
        <f>'[39]Sheet 1'!$K$7</f>
        <v>0.48259999999999997</v>
      </c>
      <c r="J10" s="6">
        <f>'[39]Sheet 1'!$N$7</f>
        <v>0.33919914065763562</v>
      </c>
      <c r="K10" s="6">
        <f>'[39]Sheet 1'!$M$13</f>
        <v>0.31683791255065541</v>
      </c>
      <c r="L10" s="8" cm="1">
        <f t="array" ref="L10">_FV(A10,"Market cap",TRUE)</f>
        <v>3569622615</v>
      </c>
      <c r="M10" s="16" t="str" cm="1">
        <f t="array" ref="M10">_FV(A10,"Industry")</f>
        <v>Professional &amp; Commercial Services</v>
      </c>
      <c r="N10" s="25" cm="1">
        <f t="array" ref="N10">_FV(A10,"Year incorporated",TRUE)</f>
        <v>2021</v>
      </c>
      <c r="O10" s="14" t="str" cm="1">
        <f t="array" ref="O10">_FV(A10,"Description")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P10" s="10"/>
      <c r="Q10" s="10"/>
      <c r="R10" s="10"/>
    </row>
    <row r="11" spans="1:18" ht="50" customHeight="1">
      <c r="A11" s="22" t="e" vm="49">
        <v>#VALUE!</v>
      </c>
      <c r="B11" s="19">
        <f>'[40]Sheet 1'!$AM$115</f>
        <v>138.65303977325496</v>
      </c>
      <c r="C11" s="6">
        <f>'[40]Sheet 1'!$AM$117</f>
        <v>-0.39275154481121644</v>
      </c>
      <c r="D11" s="6">
        <f>'[40]Sheet 1'!$AK$4</f>
        <v>0.327567165419691</v>
      </c>
      <c r="E11" s="6">
        <f>'[40]Sheet 1'!$AL$4</f>
        <v>0.13793399702053888</v>
      </c>
      <c r="F11" s="6">
        <f>'[40]Sheet 1'!$AK$20</f>
        <v>0.49785660867585069</v>
      </c>
      <c r="G11" s="7">
        <f>'[40]Sheet 1'!$AR$16</f>
        <v>17.480872994436954</v>
      </c>
      <c r="H11" s="7">
        <f>'[40]Sheet 1'!$AS$16</f>
        <v>73.339764792355751</v>
      </c>
      <c r="I11" s="6">
        <f>'[40]Sheet 1'!$AQ$7</f>
        <v>0.89566832635261973</v>
      </c>
      <c r="J11" s="6">
        <f>'[40]Sheet 1'!$AT$7</f>
        <v>0.31408410211027377</v>
      </c>
      <c r="K11" s="6">
        <f>'[40]Sheet 1'!$AS$13</f>
        <v>0.30736538597517282</v>
      </c>
      <c r="L11" s="8">
        <f>'[40]Sheet 1'!$AS$101</f>
        <v>62261940000</v>
      </c>
      <c r="M11" s="16" t="str" cm="1">
        <f t="array" ref="M11">_FV(A11,"Industry")</f>
        <v>Software &amp; IT Services</v>
      </c>
      <c r="N11" s="25" cm="1">
        <f t="array" ref="N11">_FV(A11,"Year incorporated",TRUE)</f>
        <v>1987</v>
      </c>
      <c r="O11" s="14" t="str" cm="1">
        <f t="array" ref="O11">_FV(A11,"Description")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P11" s="10"/>
      <c r="Q11" s="10"/>
      <c r="R11" s="10"/>
    </row>
    <row r="12" spans="1:18" ht="50" customHeight="1">
      <c r="A12" s="22" t="e" vm="50">
        <v>#VALUE!</v>
      </c>
      <c r="B12" s="19">
        <f>[41]Model!$Z$115</f>
        <v>112.18972697787493</v>
      </c>
      <c r="C12" s="6" cm="1">
        <f t="array" ref="C12">(B12/_FV(A12,"Price"))-1</f>
        <v>-3.6584568674324358E-2</v>
      </c>
      <c r="D12" s="6">
        <f>[41]Model!$X$4</f>
        <v>9.7808156437157789E-2</v>
      </c>
      <c r="E12" s="6">
        <f>[41]Model!$Y$4</f>
        <v>5.7856849905952634E-2</v>
      </c>
      <c r="F12" s="6">
        <f>[41]Model!$X$20</f>
        <v>-0.15366930381275301</v>
      </c>
      <c r="G12" s="7">
        <f>[41]Model!$AE$16</f>
        <v>5.426445007000523</v>
      </c>
      <c r="H12" s="7">
        <f>[41]Model!$AF$16</f>
        <v>25.591842860001336</v>
      </c>
      <c r="I12" s="6">
        <f>[41]Model!$AD$7</f>
        <v>0.55379999999999996</v>
      </c>
      <c r="J12" s="6">
        <f>[41]Model!$AG$7</f>
        <v>0.21217242500954617</v>
      </c>
      <c r="K12" s="6">
        <f>[41]Model!$AF$13</f>
        <v>0.26184736707682726</v>
      </c>
      <c r="L12" s="8">
        <f>[41]Model!$AF$101</f>
        <v>1534794000000</v>
      </c>
      <c r="M12" s="16" t="str" cm="1">
        <f t="array" ref="M12">_FV(A12,"Industry")</f>
        <v>Software &amp; IT Services</v>
      </c>
      <c r="N12" s="25" cm="1">
        <f t="array" ref="N12">_FV(A12,"Year incorporated",TRUE)</f>
        <v>2015</v>
      </c>
      <c r="O12" s="14" t="str" cm="1">
        <f t="array" ref="O12">_FV(A12,"Description")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P12" s="10"/>
      <c r="Q12" s="10"/>
      <c r="R12" s="10"/>
    </row>
    <row r="13" spans="1:18" ht="50" customHeight="1">
      <c r="A13" s="22" t="e" vm="51">
        <v>#VALUE!</v>
      </c>
      <c r="B13" s="19">
        <f>'[42]Sheet 1'!$AO$115</f>
        <v>175.51336948697147</v>
      </c>
      <c r="C13" s="6" cm="1">
        <f t="array" ref="C13">(B13/_FV(A13,"Price"))-1</f>
        <v>-0.15345888445004841</v>
      </c>
      <c r="D13" s="6">
        <f>'[42]Sheet 1'!$AM$4</f>
        <v>0.14102681014043417</v>
      </c>
      <c r="E13" s="6">
        <f>'[42]Sheet 1'!$AN$4</f>
        <v>8.2717282717282625E-2</v>
      </c>
      <c r="F13" s="6">
        <f>'[42]Sheet 1'!$AM$20</f>
        <v>0.59792368125701456</v>
      </c>
      <c r="G13" s="7">
        <f>'[42]Sheet 1'!$AT$16</f>
        <v>8.8266227532467525</v>
      </c>
      <c r="H13" s="7">
        <f>'[42]Sheet 1'!$AU$16</f>
        <v>53.678307266099637</v>
      </c>
      <c r="I13" s="6">
        <f>'[42]Sheet 1'!$AS$7</f>
        <v>0.90410000000000001</v>
      </c>
      <c r="J13" s="6">
        <f>'[42]Sheet 1'!$AV$7</f>
        <v>0.40579420579420578</v>
      </c>
      <c r="K13" s="6">
        <f>'[42]Sheet 1'!$AU$13</f>
        <v>0.25951193912358961</v>
      </c>
      <c r="L13" s="8">
        <f>'[42]Sheet 1'!$AU$101</f>
        <v>44177246880</v>
      </c>
      <c r="M13" s="16" t="str" cm="1">
        <f t="array" ref="M13">_FV(A13,"Industry")</f>
        <v>Software &amp; IT Services</v>
      </c>
      <c r="N13" s="25" cm="1">
        <f t="array" ref="N13">_FV(A13,"Year incorporated",TRUE)</f>
        <v>1994</v>
      </c>
      <c r="O13" s="14" t="str" cm="1">
        <f t="array" ref="O13">_FV(A13,"Description")</f>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c>
      <c r="P13" s="10"/>
      <c r="Q13" s="10"/>
      <c r="R13" s="10"/>
    </row>
    <row r="14" spans="1:18" ht="50" customHeight="1">
      <c r="A14" s="22" t="e" vm="52">
        <v>#VALUE!</v>
      </c>
      <c r="B14" s="19">
        <f>'[43]Sheet 1'!$P$115</f>
        <v>166.23707604058671</v>
      </c>
      <c r="C14" s="6" cm="1">
        <f t="array" ref="C14">(B14/_FV(A14,"Price"))-1</f>
        <v>-0.43476002706362904</v>
      </c>
      <c r="D14" s="6">
        <f>'[43]Sheet 1'!$N$4</f>
        <v>-1.1193175554782941E-2</v>
      </c>
      <c r="E14" s="6">
        <f>'[43]Sheet 1'!$O$4</f>
        <v>4.9661689921018048E-2</v>
      </c>
      <c r="F14" s="6">
        <f>'[43]Sheet 1'!$N$20</f>
        <v>-0.32185166570936241</v>
      </c>
      <c r="G14" s="7">
        <f>'[43]Sheet 1'!$U$16</f>
        <v>6.2608468656793219</v>
      </c>
      <c r="H14" s="7">
        <f>'[43]Sheet 1'!$V$16</f>
        <v>31.468581558620691</v>
      </c>
      <c r="I14" s="6">
        <f>'[43]Sheet 1'!$T$7</f>
        <v>0.78349999999999997</v>
      </c>
      <c r="J14" s="6">
        <f>'[43]Sheet 1'!$W$7</f>
        <v>0.16331500999065252</v>
      </c>
      <c r="K14" s="6">
        <f>'[43]Sheet 1'!$V$13</f>
        <v>0.19004097069019854</v>
      </c>
      <c r="L14" s="8">
        <f>'[43]Sheet 1'!$V$101</f>
        <v>730071092160</v>
      </c>
      <c r="M14" s="16" t="str" cm="1">
        <f t="array" ref="M14">_FV(A14,"Industry")</f>
        <v>Software &amp; IT Services</v>
      </c>
      <c r="N14" s="25" cm="1">
        <f t="array" ref="N14">_FV(A14,"Year incorporated",TRUE)</f>
        <v>2004</v>
      </c>
      <c r="O14" s="14" t="str" cm="1">
        <f t="array" ref="O14">_FV(A14,"Description")</f>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c>
      <c r="P14" s="10"/>
      <c r="Q14" s="10"/>
      <c r="R14" s="10"/>
    </row>
    <row r="15" spans="1:18" ht="50" customHeight="1">
      <c r="A15" s="22" t="e" vm="53">
        <v>#VALUE!</v>
      </c>
      <c r="B15" s="19">
        <f>'[44]Sheet 1'!$AJ$115</f>
        <v>253.84607678902285</v>
      </c>
      <c r="C15" s="6" cm="1">
        <f t="array" ref="C15">(B15/_FV(A15,"Price"))-1</f>
        <v>-0.43048084719325397</v>
      </c>
      <c r="D15" s="6">
        <f>'[44]Sheet 1'!$AH$4</f>
        <v>0.20868428257218441</v>
      </c>
      <c r="E15" s="6">
        <f>'[44]Sheet 1'!$AI$4</f>
        <v>0.14138582343705908</v>
      </c>
      <c r="F15" s="6">
        <f>'[44]Sheet 1'!$AH$20</f>
        <v>0.33349018261596974</v>
      </c>
      <c r="G15" s="7">
        <f>'[44]Sheet 1'!$AO$16</f>
        <v>12.759861150020997</v>
      </c>
      <c r="H15" s="7">
        <f>'[44]Sheet 1'!$AP$16</f>
        <v>65.854322033244159</v>
      </c>
      <c r="I15" s="6">
        <f>'[44]Sheet 1'!$AN$7</f>
        <v>0.79069999999999996</v>
      </c>
      <c r="J15" s="6">
        <f>'[44]Sheet 1'!$AQ$7</f>
        <v>0.31482923884128083</v>
      </c>
      <c r="K15" s="6">
        <f>'[44]Sheet 1'!$AP$13</f>
        <v>0.18827283308619958</v>
      </c>
      <c r="L15" s="8">
        <f>'[44]Sheet 1'!$AP$101</f>
        <v>64839770348</v>
      </c>
      <c r="M15" s="16" t="str" cm="1">
        <f t="array" ref="M15">_FV(A15,"Industry")</f>
        <v>Software &amp; IT Services</v>
      </c>
      <c r="N15" s="25" cm="1">
        <f t="array" ref="N15">_FV(A15,"Year incorporated",TRUE)</f>
        <v>1987</v>
      </c>
      <c r="O15" s="14" t="str" cm="1">
        <f t="array" ref="O15">_FV(A15,"Description")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P15" s="10"/>
      <c r="Q15" s="10"/>
      <c r="R15" s="10"/>
    </row>
    <row r="16" spans="1:18" ht="50" customHeight="1">
      <c r="A16" s="22" t="e" vm="54">
        <v>#VALUE!</v>
      </c>
      <c r="B16" s="19">
        <f>'[45]Sheet 1'!$Z$115</f>
        <v>298.9010788458765</v>
      </c>
      <c r="C16" s="6" cm="1">
        <f t="array" ref="C16">(B16/_FV(A16,"Price"))-1</f>
        <v>-0.32330923265066103</v>
      </c>
      <c r="D16" s="6">
        <f>'[45]Sheet 1'!$X$4</f>
        <v>6.45739131769969E-2</v>
      </c>
      <c r="E16" s="6">
        <f>'[45]Sheet 1'!$Y$4</f>
        <v>8.6933486844290142E-2</v>
      </c>
      <c r="F16" s="6">
        <f>'[45]Sheet 1'!$X$20</f>
        <v>6.7654853878562848E-2</v>
      </c>
      <c r="G16" s="7">
        <f>'[45]Sheet 1'!$AE$16</f>
        <v>5.9404224796974905</v>
      </c>
      <c r="H16" s="7">
        <f>'[45]Sheet 1'!$AF$16</f>
        <v>41.810530171035843</v>
      </c>
      <c r="I16" s="6">
        <f>'[45]Sheet 1'!$AD$7</f>
        <v>0.39369999999999999</v>
      </c>
      <c r="J16" s="6">
        <f>'[45]Sheet 1'!$AG$7</f>
        <v>5.1194048498286446E-2</v>
      </c>
      <c r="K16" s="6">
        <f>'[45]Sheet 1'!$AF$13</f>
        <v>0.16034029369996883</v>
      </c>
      <c r="L16" s="8">
        <f>'[45]Sheet 1'!$AF$101</f>
        <v>187809723928</v>
      </c>
      <c r="M16" s="16" t="str" cm="1">
        <f t="array" ref="M16">_FV(A16,"Industry")</f>
        <v>Software &amp; IT Services</v>
      </c>
      <c r="N16" s="25" cm="1">
        <f t="array" ref="N16">_FV(A16,"Year incorporated",TRUE)</f>
        <v>1997</v>
      </c>
      <c r="O16" s="14" t="str" cm="1">
        <f t="array" ref="O16">_FV(A16,"Description")</f>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c>
      <c r="P16" s="10"/>
      <c r="Q16" s="10"/>
      <c r="R16" s="10"/>
    </row>
    <row r="17" spans="1:18" ht="50" customHeight="1">
      <c r="A17" s="2" t="e" vm="55">
        <v>#VALUE!</v>
      </c>
      <c r="B17" s="19">
        <f>'[46]Sheet 1'!$P$115</f>
        <v>148.12189443341714</v>
      </c>
      <c r="C17" s="6">
        <f>'[46]Sheet 1'!$P$117</f>
        <v>-0.25916827831640921</v>
      </c>
      <c r="D17" s="6">
        <f>'[46]Sheet 1'!$N$4</f>
        <v>0.16440824583404701</v>
      </c>
      <c r="E17" s="6">
        <f>'[46]Sheet 1'!$O$4</f>
        <v>9.2776999248280756E-2</v>
      </c>
      <c r="F17" s="6">
        <f>'[46]Sheet 1'!$N$20</f>
        <v>-2.9344134870123662E-2</v>
      </c>
      <c r="G17" s="7">
        <f>'[46]Sheet 1'!$U$16</f>
        <v>14.865092649856617</v>
      </c>
      <c r="H17" s="7">
        <f>'[46]Sheet 1'!$V$16</f>
        <v>65.685405892074328</v>
      </c>
      <c r="I17" s="6">
        <f>'[46]Sheet 1'!$T$7</f>
        <v>0.71719999999999995</v>
      </c>
      <c r="J17" s="6">
        <f>'[46]Sheet 1'!$W$7</f>
        <v>0.36215697010756082</v>
      </c>
      <c r="K17" s="6">
        <f>'[46]Sheet 1'!$V$13</f>
        <v>0.12154177613848038</v>
      </c>
      <c r="L17" s="8" cm="1">
        <f t="array" ref="L17">_FV(A17,"Market cap",TRUE)</f>
        <v>32019144176</v>
      </c>
      <c r="M17" s="16" t="str" cm="1">
        <f t="array" ref="M17">_FV(A17,"Industry")</f>
        <v>Healthcare Equipment &amp; Supplies</v>
      </c>
      <c r="N17" s="25" cm="1">
        <f t="array" ref="N17">_FV(A17,"Year incorporated",TRUE)</f>
        <v>2007</v>
      </c>
      <c r="O17" s="14" t="str" cm="1">
        <f t="array" ref="O17">_FV(A17,"Description")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P17" s="10"/>
      <c r="Q17" s="10"/>
      <c r="R17" s="10"/>
    </row>
    <row r="18" spans="1:18" ht="50" customHeight="1">
      <c r="A18" s="22" t="e" vm="56">
        <v>#VALUE!</v>
      </c>
      <c r="B18" s="19">
        <f>'[47]Sheet 1'!$J$116</f>
        <v>104.23908283928179</v>
      </c>
      <c r="C18" s="6" cm="1">
        <f t="array" ref="C18">(B18/_FV(A18,"Price"))-1</f>
        <v>-0.20857123347291939</v>
      </c>
      <c r="D18" s="6">
        <f>'[47]Sheet 1'!$H$5</f>
        <v>0.13275389927372316</v>
      </c>
      <c r="E18" s="6">
        <f>'[47]Sheet 1'!$I$5</f>
        <v>0.13043935253310912</v>
      </c>
      <c r="F18" s="6">
        <f>'[47]Sheet 1'!$H$21</f>
        <v>0.55300859598853869</v>
      </c>
      <c r="G18" s="7">
        <f>'[47]Sheet 1'!$O$17</f>
        <v>8.8524901942400671</v>
      </c>
      <c r="H18" s="7">
        <f>'[47]Sheet 1'!$P$17</f>
        <v>35.854658028097063</v>
      </c>
      <c r="I18" s="6">
        <f>'[47]Sheet 1'!$N$8</f>
        <v>0.82150000000000001</v>
      </c>
      <c r="J18" s="6">
        <f>'[47]Sheet 1'!$Q$8</f>
        <v>0.35232289257935673</v>
      </c>
      <c r="K18" s="6">
        <f>'[47]Sheet 1'!$P$14</f>
        <v>0.11803217358772915</v>
      </c>
      <c r="L18" s="8">
        <f>'[47]Sheet 1'!$P$101</f>
        <v>84222591708</v>
      </c>
      <c r="M18" s="16" t="str" cm="1">
        <f t="array" ref="M18">_FV(A18,"Industry")</f>
        <v>Software &amp; IT Services</v>
      </c>
      <c r="N18" s="25" cm="1">
        <f t="array" ref="N18">_FV(A18,"Year incorporated",TRUE)</f>
        <v>2008</v>
      </c>
      <c r="O18" s="14" t="str" cm="1">
        <f t="array" ref="O18">_FV(A18,"Description")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P18" s="10"/>
      <c r="Q18" s="10"/>
      <c r="R18" s="10"/>
    </row>
    <row r="19" spans="1:18" ht="50" customHeight="1">
      <c r="A19" s="22" t="e" vm="57">
        <v>#VALUE!</v>
      </c>
      <c r="B19" s="19">
        <f>'[48]Sheet 1'!$AG$115</f>
        <v>296.1879534949278</v>
      </c>
      <c r="C19" s="6" cm="1">
        <f t="array" ref="C19">(B19/_FV(A19,"Price"))-1</f>
        <v>-0.36211755972061288</v>
      </c>
      <c r="D19" s="6">
        <f>'[48]Sheet 1'!$AE$4</f>
        <v>0.32108377452507009</v>
      </c>
      <c r="E19" s="6">
        <f>'[48]Sheet 1'!$AF$4</f>
        <v>0.11370422756561371</v>
      </c>
      <c r="F19" s="6">
        <f>'[48]Sheet 1'!$AE$20</f>
        <v>0.14280868385345991</v>
      </c>
      <c r="G19" s="7">
        <f>'[48]Sheet 1'!$AL$16</f>
        <v>9.9215869203206033</v>
      </c>
      <c r="H19" s="7">
        <f>'[48]Sheet 1'!$AM$16</f>
        <v>61.114286131655369</v>
      </c>
      <c r="I19" s="6">
        <f>'[48]Sheet 1'!$AK$7</f>
        <v>0.81089999999999995</v>
      </c>
      <c r="J19" s="6">
        <f>'[48]Sheet 1'!$AN$7</f>
        <v>0.28760018859028758</v>
      </c>
      <c r="K19" s="6">
        <f>'[48]Sheet 1'!$AM$13</f>
        <v>0.10720987448396647</v>
      </c>
      <c r="L19" s="8">
        <f>'[48]Sheet 1'!$AM$101</f>
        <v>126262115148</v>
      </c>
      <c r="M19" s="16" t="str" cm="1">
        <f t="array" ref="M19">_FV(A19,"Industry")</f>
        <v>Financial Technology (Fintech) &amp; Infrastructure</v>
      </c>
      <c r="N19" s="25" cm="1">
        <f t="array" ref="N19">_FV(A19,"Year incorporated",TRUE)</f>
        <v>1993</v>
      </c>
      <c r="O19" s="14" t="str" cm="1">
        <f t="array" ref="O19">_FV(A19,"Description")</f>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c>
      <c r="P19" s="10"/>
      <c r="Q19" s="10"/>
      <c r="R19" s="10"/>
    </row>
    <row r="20" spans="1:18" ht="50" customHeight="1">
      <c r="A20" s="22" t="e" vm="58">
        <v>#VALUE!</v>
      </c>
      <c r="B20" s="19">
        <f>'[49]Sheet 1'!$AD$115</f>
        <v>144.03553841063083</v>
      </c>
      <c r="C20" s="6" cm="1">
        <f t="array" ref="C20">(B20/_FV(A20,"Price"))-1</f>
        <v>-0.56643226148932646</v>
      </c>
      <c r="D20" s="6">
        <f>'[49]Sheet 1'!$AB$4</f>
        <v>8.3304531615894462E-2</v>
      </c>
      <c r="E20" s="6">
        <f>'[49]Sheet 1'!$AC$4</f>
        <v>0.10624128260083388</v>
      </c>
      <c r="F20" s="6">
        <f>'[49]Sheet 1'!$AB$20</f>
        <v>0.12287236892279862</v>
      </c>
      <c r="G20" s="7">
        <f>'[49]Sheet 1'!$AI$16</f>
        <v>12.853072038819628</v>
      </c>
      <c r="H20" s="7">
        <f>'[49]Sheet 1'!$AJ$16</f>
        <v>50.693516467128752</v>
      </c>
      <c r="I20" s="6">
        <f>'[49]Sheet 1'!$AH$7</f>
        <v>0.87870000000000004</v>
      </c>
      <c r="J20" s="6">
        <f>'[49]Sheet 1'!$AK$7</f>
        <v>0.29144737510971636</v>
      </c>
      <c r="K20" s="6">
        <f>'[49]Sheet 1'!$AJ$13</f>
        <v>0.10546595069780271</v>
      </c>
      <c r="L20" s="8">
        <f>'[49]Sheet 1'!$AJ$101</f>
        <v>26548701509</v>
      </c>
      <c r="M20" s="16" t="str" cm="1">
        <f t="array" ref="M20">_FV(A20,"Industry")</f>
        <v>Software &amp; IT Services</v>
      </c>
      <c r="N20" s="25" cm="1">
        <f t="array" ref="N20">_FV(A20,"Year incorporated",TRUE)</f>
        <v>1994</v>
      </c>
      <c r="O20" s="14" t="str" cm="1">
        <f t="array" ref="O20">_FV(A20,"Description")</f>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c>
      <c r="P20" s="10"/>
      <c r="Q20" s="10"/>
      <c r="R20" s="10"/>
    </row>
    <row r="21" spans="1:18" ht="50" customHeight="1">
      <c r="A21" s="22" t="e" vm="59">
        <v>#VALUE!</v>
      </c>
      <c r="B21" s="19">
        <f>'[50]Sheet 1'!$AD$115</f>
        <v>78.598940807314065</v>
      </c>
      <c r="C21" s="6" cm="1">
        <f t="array" ref="C21">(B21/_FV(A21,"Price"))-1</f>
        <v>-0.41726763932892896</v>
      </c>
      <c r="D21" s="6">
        <f>'[50]Sheet 1'!$AB$4</f>
        <v>0.10882838876517487</v>
      </c>
      <c r="E21" s="6">
        <f>'[50]Sheet 1'!$AC$4</f>
        <v>0.11537963202902302</v>
      </c>
      <c r="F21" s="6">
        <f>'[50]Sheet 1'!$AB$20</f>
        <v>-0.17797058512326736</v>
      </c>
      <c r="G21" s="7">
        <f>'[50]Sheet 1'!$AI$16</f>
        <v>5.3344227779217412</v>
      </c>
      <c r="H21" s="7">
        <f>'[50]Sheet 1'!$AJ$16</f>
        <v>71.914541484716153</v>
      </c>
      <c r="I21" s="6">
        <f>'[50]Sheet 1'!$AH$7</f>
        <v>0.71050000000000002</v>
      </c>
      <c r="J21" s="6">
        <f>'[50]Sheet 1'!$AK$7</f>
        <v>0.15457372376263281</v>
      </c>
      <c r="K21" s="6">
        <f>'[50]Sheet 1'!$AJ$13</f>
        <v>8.5715334091659628E-2</v>
      </c>
      <c r="L21" s="8">
        <f>'[50]Sheet 1'!$AJ$101</f>
        <v>164684300000</v>
      </c>
      <c r="M21" s="16" t="str" cm="1">
        <f t="array" ref="M21">_FV(A21,"Industry")</f>
        <v>Software &amp; IT Services</v>
      </c>
      <c r="N21" s="25" cm="1">
        <f t="array" ref="N21">_FV(A21,"Year incorporated",TRUE)</f>
        <v>2014</v>
      </c>
      <c r="O21" s="14" t="str" cm="1">
        <f t="array" ref="O21">_FV(A21,"Description")</f>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c>
      <c r="P21" s="10"/>
      <c r="Q21" s="10"/>
      <c r="R21" s="10"/>
    </row>
    <row r="22" spans="1:18" ht="50" customHeight="1">
      <c r="A22" s="22" t="e" vm="60">
        <v>#VALUE!</v>
      </c>
      <c r="B22" s="19">
        <f>'[51]Sheet 1'!$AL$115</f>
        <v>192.14809025618084</v>
      </c>
      <c r="C22" s="6" cm="1">
        <f t="array" ref="C22">(B22/_FV(A22,"Price"))-1</f>
        <v>-0.53488552900808273</v>
      </c>
      <c r="D22" s="6">
        <f>'[51]Sheet 1'!$AJ$4</f>
        <v>0.16197896484741747</v>
      </c>
      <c r="E22" s="6">
        <f>'[51]Sheet 1'!$AK$4</f>
        <v>5.7180721693391723E-2</v>
      </c>
      <c r="F22" s="6">
        <f>'[51]Sheet 1'!$AJ$20</f>
        <v>0.17974350666712802</v>
      </c>
      <c r="G22" s="7">
        <f>'[51]Sheet 1'!$AQ$16</f>
        <v>9.0469396942175031</v>
      </c>
      <c r="H22" s="7">
        <f>'[51]Sheet 1'!$AR$16</f>
        <v>101.91600103507062</v>
      </c>
      <c r="I22" s="6">
        <f>'[51]Sheet 1'!$AP$7</f>
        <v>0.42370000000000002</v>
      </c>
      <c r="J22" s="6">
        <f>'[51]Sheet 1'!$AS$7</f>
        <v>0.19399266243073737</v>
      </c>
      <c r="K22" s="6">
        <f>'[51]Sheet 1'!$AR$13</f>
        <v>6.4773625326439432E-2</v>
      </c>
      <c r="L22" s="8">
        <f>'[51]Sheet 1'!$AR$101</f>
        <v>16738684010</v>
      </c>
      <c r="M22" s="16" t="str" cm="1">
        <f t="array" ref="M22">_FV(A22,"Industry")</f>
        <v>Software &amp; IT Services</v>
      </c>
      <c r="N22" s="25" cm="1">
        <f t="array" ref="N22">_FV(A22,"Year incorporated",TRUE)</f>
        <v>1989</v>
      </c>
      <c r="O22" s="14" t="str" cm="1">
        <f t="array" ref="O22">_FV(A22,"Description")</f>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c>
      <c r="P22" s="10"/>
      <c r="Q22" s="10"/>
      <c r="R22" s="10"/>
    </row>
    <row r="23" spans="1:18" ht="50" customHeight="1">
      <c r="A23" s="22" t="e" vm="61">
        <v>#VALUE!</v>
      </c>
      <c r="B23" s="19">
        <f>'[52]Sheet 1'!$H$115</f>
        <v>17.500426873318798</v>
      </c>
      <c r="C23" s="6" cm="1">
        <f t="array" ref="C23">(B23/_FV(A23,"Price"))-1</f>
        <v>-0.32300089464917614</v>
      </c>
      <c r="D23" s="6">
        <f>'[52]Sheet 1'!$F$4</f>
        <v>0.46948608137044978</v>
      </c>
      <c r="E23" s="6">
        <f>'[52]Sheet 1'!$G$4</f>
        <v>0.16575591985428062</v>
      </c>
      <c r="F23" s="6">
        <f>'[52]Sheet 1'!$F$20</f>
        <v>0.39771283354510811</v>
      </c>
      <c r="G23" s="7">
        <f>'[52]Sheet 1'!$M$16</f>
        <v>8.8930032322404369</v>
      </c>
      <c r="H23" s="7">
        <f>'[52]Sheet 1'!$N$16</f>
        <v>154.50185995253165</v>
      </c>
      <c r="I23" s="6">
        <f>'[52]Sheet 1'!$L$7</f>
        <v>0.82840000000000003</v>
      </c>
      <c r="J23" s="6">
        <f>'[52]Sheet 1'!$O$7</f>
        <v>0.35346083788706739</v>
      </c>
      <c r="K23" s="6">
        <f>'[52]Sheet 1'!$N$13</f>
        <v>4.9028083777226207E-2</v>
      </c>
      <c r="L23" s="8">
        <f>'[52]Sheet 1'!$N$101</f>
        <v>9764517549</v>
      </c>
      <c r="M23" s="16" t="str" cm="1">
        <f t="array" ref="M23">_FV(A23,"Industry")</f>
        <v>Software &amp; IT Services</v>
      </c>
      <c r="N23" s="25" cm="1">
        <f t="array" ref="N23">_FV(A23,"Year incorporated",TRUE)</f>
        <v>2019</v>
      </c>
      <c r="O23" s="14" t="str" cm="1">
        <f t="array" ref="O23">_FV(A23,"Description")</f>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c>
      <c r="P23" s="10"/>
      <c r="Q23" s="10"/>
      <c r="R23" s="10"/>
    </row>
    <row r="24" spans="1:18" ht="50" customHeight="1">
      <c r="A24" s="22" t="e" vm="62">
        <v>#VALUE!</v>
      </c>
      <c r="B24" s="19">
        <f>'[53]Sheet 1'!$S$115</f>
        <v>425.08846097547104</v>
      </c>
      <c r="C24" s="6" cm="1">
        <f t="array" ref="C24">(B24/_FV(A24,"Price"))-1</f>
        <v>-0.24842917083544724</v>
      </c>
      <c r="D24" s="6">
        <f>'[53]Sheet 1'!$Q$4</f>
        <v>0.22879918588873815</v>
      </c>
      <c r="E24" s="6">
        <f>'[53]Sheet 1'!$R$4</f>
        <v>0.21987577639751543</v>
      </c>
      <c r="F24" s="6">
        <f>'[53]Sheet 1'!$Q$20</f>
        <v>0.14686248331108143</v>
      </c>
      <c r="G24" s="7">
        <f>'[53]Sheet 1'!$X$16</f>
        <v>15.128516218081435</v>
      </c>
      <c r="H24" s="7">
        <f>'[53]Sheet 1'!$Y$16</f>
        <v>337.24953846153846</v>
      </c>
      <c r="I24" s="6">
        <f>'[53]Sheet 1'!$W$7</f>
        <v>0.78290000000000004</v>
      </c>
      <c r="J24" s="6">
        <f>'[53]Sheet 1'!$Z$7</f>
        <v>0.29993098688750863</v>
      </c>
      <c r="K24" s="6">
        <f>'[53]Sheet 1'!$Y$13</f>
        <v>4.8871145374449337E-2</v>
      </c>
      <c r="L24" s="8">
        <f>'[53]Sheet 1'!$Y$101</f>
        <v>109606100000</v>
      </c>
      <c r="M24" s="16" t="str" cm="1">
        <f t="array" ref="M24">_FV(A24,"Industry")</f>
        <v>Software &amp; IT Services</v>
      </c>
      <c r="N24" s="25" cm="1">
        <f t="array" ref="N24">_FV(A24,"Year incorporated",TRUE)</f>
        <v>2012</v>
      </c>
      <c r="O24" s="14" t="str" cm="1">
        <f t="array" ref="O24">_FV(A24,"Description")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P24" s="10"/>
      <c r="Q24" s="10"/>
      <c r="R24" s="10"/>
    </row>
    <row r="25" spans="1:18" ht="50" customHeight="1">
      <c r="A25" s="22" t="e" vm="63">
        <v>#VALUE!</v>
      </c>
      <c r="B25" s="19">
        <f>'[54]Sheet 1'!$L$115</f>
        <v>25.318192002903512</v>
      </c>
      <c r="C25" s="6" cm="1">
        <f t="array" ref="C25">(B25/_FV(A25,"Price"))-1</f>
        <v>-0.66647092605844405</v>
      </c>
      <c r="D25" s="6">
        <f>'[54]Sheet 1'!$J$4</f>
        <v>0.31871167361908026</v>
      </c>
      <c r="E25" s="6">
        <f>'[54]Sheet 1'!$K$4</f>
        <v>0.21942330911176677</v>
      </c>
      <c r="F25" s="6">
        <f>'[54]Sheet 1'!$J$20</f>
        <v>0.18443882986819271</v>
      </c>
      <c r="G25" s="7">
        <f>'[54]Sheet 1'!$Q$16</f>
        <v>23.971609629261089</v>
      </c>
      <c r="H25" s="7">
        <f>'[54]Sheet 1'!$R$16</f>
        <v>708.4815175611127</v>
      </c>
      <c r="I25" s="6">
        <f>'[54]Sheet 1'!$P$7</f>
        <v>0.82179999999999997</v>
      </c>
      <c r="J25" s="6">
        <f>'[54]Sheet 1'!$S$7</f>
        <v>0.28954902252827525</v>
      </c>
      <c r="K25" s="6">
        <f>'[54]Sheet 1'!$R$13</f>
        <v>4.782821668681006E-2</v>
      </c>
      <c r="L25" s="8">
        <f>'[54]Sheet 1'!$R$101</f>
        <v>37822285815</v>
      </c>
      <c r="M25" s="16" t="str" cm="1">
        <f t="array" ref="M25">_FV(A25,"Industry")</f>
        <v>Software &amp; IT Services</v>
      </c>
      <c r="N25" s="25" cm="1">
        <f t="array" ref="N25">_FV(A25,"Year incorporated",TRUE)</f>
        <v>2009</v>
      </c>
      <c r="O25" s="14" t="str" cm="1">
        <f t="array" ref="O25">_FV(A25,"Description")</f>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c>
      <c r="P25" s="10"/>
      <c r="Q25" s="10"/>
      <c r="R25" s="10"/>
    </row>
    <row r="26" spans="1:18" ht="50" customHeight="1">
      <c r="A26" s="22" t="e" vm="64">
        <v>#VALUE!</v>
      </c>
      <c r="B26" s="19">
        <f>'[55]Sheet 1'!$AD$115</f>
        <v>64.074362701815886</v>
      </c>
      <c r="C26" s="6" cm="1">
        <f t="array" ref="C26">(B26/_FV(A26,"Price"))-1</f>
        <v>-0.49599337133787547</v>
      </c>
      <c r="D26" s="6">
        <f>'[55]Sheet 1'!$AB$4</f>
        <v>9.399517263985091E-2</v>
      </c>
      <c r="E26" s="6">
        <f>'[55]Sheet 1'!$AC$4</f>
        <v>8.9530198469599087E-2</v>
      </c>
      <c r="F26" s="6">
        <f>'[55]Sheet 1'!$AB$20</f>
        <v>-0.48358470239698359</v>
      </c>
      <c r="G26" s="7">
        <f>'[55]Sheet 1'!$AI$16</f>
        <v>2.4919112110711832</v>
      </c>
      <c r="H26" s="7">
        <f>'[55]Sheet 1'!$AJ$16</f>
        <v>-470.53637031594417</v>
      </c>
      <c r="I26" s="6">
        <f>'[55]Sheet 1'!$AH$7</f>
        <v>0.13159999999999999</v>
      </c>
      <c r="J26" s="6">
        <f>'[55]Sheet 1'!$AK$7</f>
        <v>-3.2866845790619534E-2</v>
      </c>
      <c r="K26" s="6">
        <f>'[55]Sheet 1'!$AJ$13</f>
        <v>4.280108051062164E-2</v>
      </c>
      <c r="L26" s="8">
        <f>'[55]Sheet 1'!$AJ$101</f>
        <v>1280800000000</v>
      </c>
      <c r="M26" s="16" t="str" cm="1">
        <f t="array" ref="M26">_FV(A26,"Industry")</f>
        <v>Diversified Retail</v>
      </c>
      <c r="N26" s="25" cm="1">
        <f t="array" ref="N26">_FV(A26,"Year incorporated",TRUE)</f>
        <v>1996</v>
      </c>
      <c r="O26" s="14" t="str" cm="1">
        <f t="array" ref="O26">_FV(A26,"Description")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c r="P26" s="10"/>
      <c r="Q26" s="10"/>
      <c r="R26" s="10"/>
    </row>
    <row r="27" spans="1:18" ht="50" customHeight="1">
      <c r="A27" s="2" t="e" vm="65">
        <v>#VALUE!</v>
      </c>
      <c r="B27" s="19">
        <f>'[56]Sheet 1'!$J$115</f>
        <v>194.10330533791435</v>
      </c>
      <c r="C27" s="6">
        <f>'[56]Sheet 1'!$J$117</f>
        <v>1.8777361799542525</v>
      </c>
      <c r="D27" s="6">
        <f>'[56]Sheet 1'!$H$4</f>
        <v>7.1489200617386395E-2</v>
      </c>
      <c r="E27" s="6">
        <f>'[56]Sheet 1'!$I$4</f>
        <v>1.8902972027972087E-2</v>
      </c>
      <c r="F27" s="6">
        <f>'[56]Sheet 1'!$H$20</f>
        <v>-0.71056687133638308</v>
      </c>
      <c r="G27" s="7">
        <f>'[56]Sheet 1'!$O$16</f>
        <v>4.5685331234520685</v>
      </c>
      <c r="H27" s="7">
        <f>'[56]Sheet 1'!$P$16</f>
        <v>193.5256428874489</v>
      </c>
      <c r="I27" s="6">
        <f>'[56]Sheet 1'!$N$7</f>
        <v>0.74950000000000006</v>
      </c>
      <c r="J27" s="6">
        <f>'[56]Sheet 1'!$Q$7</f>
        <v>0.27007666812354314</v>
      </c>
      <c r="K27" s="6">
        <f>'[56]Sheet 1'!$P$13</f>
        <v>3.9079221450460756E-2</v>
      </c>
      <c r="L27" s="8" cm="1">
        <f t="array" ref="L27">_FV(A27,"Market cap",TRUE)</f>
        <v>20119965852</v>
      </c>
      <c r="M27" s="16" t="str" cm="1">
        <f t="array" ref="M27">_FV(A27,"Industry")</f>
        <v>Software &amp; IT Services</v>
      </c>
      <c r="N27" s="25" cm="1">
        <f t="array" ref="N27">_FV(A27,"Year incorporated",TRUE)</f>
        <v>2011</v>
      </c>
      <c r="O27" s="14" t="str" cm="1">
        <f t="array" ref="O27">_FV(A27,"Description")</f>
        <v>Zoom Video Communications, Inc. is a provider of video communication platforms. The Company provides a unified communications and collaboration platform that delivers fundamental changes how people interact, connecting them through frictionless and secure meetings, phone, chat, content sharing and more. The Company’s core products are grouped under various categories: Zoom One, including Zoom Meetings, Zoom Phone, Zoom Team Chat, Zoom Mail and Calendar and Zoom Whiteboard, and Zoom Spaces, including Zoom Rooms and Workspace Reservation. The Company’s core products categories also include Zoom Events, including Zoom Sessions and Zoom Webinars; Zoom Contact Center, including Zoom Virtual Agent; Zoom AI, including Zoom IQ for Sales, and Zoom Developers, including Zoom Developer Platform, Zoom App Marketplace and Zoom Apps. It serves various industries, including education, entertainment/media, enterprise infrastructure, finance, government, healthcare, manufacturing, and others.</v>
      </c>
      <c r="P27" s="10"/>
      <c r="Q27" s="10"/>
      <c r="R27" s="10"/>
    </row>
    <row r="28" spans="1:18" ht="50" customHeight="1">
      <c r="A28" s="22" t="e" vm="66">
        <v>#VALUE!</v>
      </c>
      <c r="B28" s="19">
        <f>'[57]Sheet 1'!$Z$115</f>
        <v>169.47540652769194</v>
      </c>
      <c r="C28" s="6" cm="1">
        <f t="array" ref="C28">(B28/_FV(A28,"Price"))-1</f>
        <v>-0.2036304378192193</v>
      </c>
      <c r="D28" s="6">
        <f>'[57]Sheet 1'!$X$4</f>
        <v>0.18345160803261362</v>
      </c>
      <c r="E28" s="6">
        <f>'[57]Sheet 1'!$Y$4</f>
        <v>0.10500127583567243</v>
      </c>
      <c r="F28" s="6">
        <f>'[57]Sheet 1'!$X$20</f>
        <v>-7.9503105590062129E-2</v>
      </c>
      <c r="G28" s="7">
        <f>'[57]Sheet 1'!$AE$16</f>
        <v>6.5112496810410816</v>
      </c>
      <c r="H28" s="7">
        <f>'[57]Sheet 1'!$AF$16</f>
        <v>981.44567307692307</v>
      </c>
      <c r="I28" s="6">
        <f>'[57]Sheet 1'!$AD$7</f>
        <v>0.73340000000000005</v>
      </c>
      <c r="J28" s="6">
        <f>'[57]Sheet 1'!$AG$7</f>
        <v>0.20135876499106914</v>
      </c>
      <c r="K28" s="6">
        <f>'[57]Sheet 1'!$AF$13</f>
        <v>1.4217289880878435E-2</v>
      </c>
      <c r="L28" s="8" cm="1">
        <f t="array" ref="L28">_FV(A28,"Market cap",TRUE)</f>
        <v>207276940000</v>
      </c>
      <c r="M28" s="16" t="str" cm="1">
        <f t="array" ref="M28">_FV(A28,"Industry")</f>
        <v>Software &amp; IT Services</v>
      </c>
      <c r="N28" s="25" cm="1">
        <f t="array" ref="N28">_FV(A28,"Year incorporated",TRUE)</f>
        <v>1999</v>
      </c>
      <c r="O28" s="14" t="str" cm="1">
        <f t="array" ref="O28">_FV(A28,"Description")</f>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c>
      <c r="P28" s="10"/>
      <c r="Q28" s="10"/>
      <c r="R28" s="10"/>
    </row>
    <row r="29" spans="1:18" ht="50" customHeight="1">
      <c r="A29" s="22" t="e" vm="67">
        <v>#VALUE!</v>
      </c>
      <c r="B29" s="19">
        <f>'[58]Sheet 1'!$H$115</f>
        <v>27.205693371913384</v>
      </c>
      <c r="C29" s="6" cm="1">
        <f t="array" ref="C29">(B29/_FV(A29,"Price"))-1</f>
        <v>-0.42262959737025918</v>
      </c>
      <c r="D29" s="6">
        <f>'[58]Sheet 1'!$F$4</f>
        <v>0.34478405641203946</v>
      </c>
      <c r="E29" s="6">
        <f>'[58]Sheet 1'!$G$4</f>
        <v>0.22934748283077866</v>
      </c>
      <c r="F29" s="6">
        <f>'[58]Sheet 1'!$F$20</f>
        <v>0.1664885341270379</v>
      </c>
      <c r="G29" s="7">
        <f>'[58]Sheet 1'!$M$16</f>
        <v>6.0161520469459777</v>
      </c>
      <c r="H29" s="7">
        <f>'[58]Sheet 1'!$N$16</f>
        <v>-142.7846962895853</v>
      </c>
      <c r="I29" s="6">
        <f>'[58]Sheet 1'!$L$7</f>
        <v>0.63229999999999997</v>
      </c>
      <c r="J29" s="6">
        <f>'[58]Sheet 1'!$O$7</f>
        <v>0.13002279975430403</v>
      </c>
      <c r="K29" s="6">
        <f>'[58]Sheet 1'!$N$13</f>
        <v>-1.5539164989909825E-2</v>
      </c>
      <c r="L29" s="8">
        <f>'[58]Sheet 1'!$N$101</f>
        <v>3467240780</v>
      </c>
      <c r="M29" s="16" t="str" cm="1">
        <f t="array" ref="M29">_FV(A29,"Industry")</f>
        <v>Software &amp; IT Services</v>
      </c>
      <c r="N29" s="25" cm="1">
        <f t="array" ref="N29">_FV(A29,"Year incorporated",TRUE)</f>
        <v>2016</v>
      </c>
      <c r="O29" s="14" t="str" cm="1">
        <f t="array" ref="O29">_FV(A29,"Description")</f>
        <v>DigitalOcean Holdings, Inc. is a cloud computing platform offering on-demand infrastructure, platform and software tools for startups and small and medium-sized businesses (SMBs). The Company provides SMBs with a comprehensive suite of cloud offerings, advanced networking and the flexibility to harness both Graphics Processing Units (GPUs) and Central Processing Units (CPUs) capabilities. It offers mission-critical solutions across Infrastructure-as-a-Service (IaaS), including its Droplet virtual machines, storage, and networking offerings; Platform-as-a-Service (PaaS), including its Managed Database and Managed Kubernetes offerings; and Software-as-a-Service (SaaS), including its Managed Hosting and Marketplace offerings. Its customers use its platform across numerous industry verticals and for a range of use cases, such as Web and mobile applications, Website hosting, media and gaming, personal Web projects, managed services, and others.</v>
      </c>
      <c r="P29" s="10"/>
      <c r="Q29" s="10"/>
      <c r="R29" s="10"/>
    </row>
    <row r="30" spans="1:18" ht="50" customHeight="1">
      <c r="A30" s="22" t="e" vm="68">
        <v>#VALUE!</v>
      </c>
      <c r="B30" s="19">
        <f>'[59]Sheet 1'!$R$115</f>
        <v>131.25524638306422</v>
      </c>
      <c r="C30" s="6" cm="1">
        <f t="array" ref="C30">(B30/_FV(A30,"Price"))-1</f>
        <v>-0.40982353245025083</v>
      </c>
      <c r="D30" s="6">
        <f>'[59]Sheet 1'!$P$4</f>
        <v>0.20958597710982207</v>
      </c>
      <c r="E30" s="6">
        <f>'[59]Sheet 1'!$Q$4</f>
        <v>0.15769155403198742</v>
      </c>
      <c r="F30" s="6">
        <f>'[59]Sheet 1'!$P$20</f>
        <v>-0.72269572677267613</v>
      </c>
      <c r="G30" s="7">
        <f>'[59]Sheet 1'!$W$16</f>
        <v>9.2586422897195515</v>
      </c>
      <c r="H30" s="7">
        <f>'[59]Sheet 1'!$X$16</f>
        <v>-156.91940646054931</v>
      </c>
      <c r="I30" s="6">
        <f>'[59]Sheet 1'!$V$7</f>
        <v>0.72409999999999997</v>
      </c>
      <c r="J30" s="6">
        <f>'[59]Sheet 1'!$Y$7</f>
        <v>0.20876463886169125</v>
      </c>
      <c r="K30" s="6">
        <f>'[59]Sheet 1'!$X$13</f>
        <v>-2.5150985144392915E-2</v>
      </c>
      <c r="L30" s="8">
        <f>'[59]Sheet 1'!$X$101</f>
        <v>57550035400</v>
      </c>
      <c r="M30" s="16" t="str" cm="1">
        <f t="array" ref="M30">_FV(A30,"Industry")</f>
        <v>Software &amp; IT Services</v>
      </c>
      <c r="N30" s="25" cm="1">
        <f t="array" ref="N30">_FV(A30,"Year incorporated",TRUE)</f>
        <v>2012</v>
      </c>
      <c r="O30" s="14" t="str" cm="1">
        <f t="array" ref="O30">_FV(A30,"Description")</f>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c>
      <c r="P30" s="10"/>
      <c r="Q30" s="10"/>
      <c r="R30" s="10"/>
    </row>
    <row r="31" spans="1:18" ht="50" customHeight="1">
      <c r="A31" s="22" t="e" vm="69">
        <v>#VALUE!</v>
      </c>
      <c r="B31" s="19">
        <f>'[60]Sheet 1'!$I$115</f>
        <v>48.43367547259566</v>
      </c>
      <c r="C31" s="6" cm="1">
        <f t="array" ref="C31">(B31/_FV(A31,"Price"))-1</f>
        <v>-0.52258575187190082</v>
      </c>
      <c r="D31" s="6">
        <f>'[60]Sheet 1'!$G$4</f>
        <v>0.62823294296956411</v>
      </c>
      <c r="E31" s="6">
        <f>'[60]Sheet 1'!$H$4</f>
        <v>0.2482836845561458</v>
      </c>
      <c r="F31" s="6">
        <f>'[60]Sheet 1'!$G$20</f>
        <v>-0.61964173967459324</v>
      </c>
      <c r="G31" s="7">
        <f>'[60]Sheet 1'!$N$16</f>
        <v>19.493898212047043</v>
      </c>
      <c r="H31" s="7">
        <f>'[60]Sheet 1'!$O$16</f>
        <v>-651.00137350478474</v>
      </c>
      <c r="I31" s="6">
        <f>'[60]Sheet 1'!$M$7</f>
        <v>0.79300000000000004</v>
      </c>
      <c r="J31" s="6">
        <f>'[60]Sheet 1'!$P$7</f>
        <v>0.21104292281057846</v>
      </c>
      <c r="K31" s="6">
        <f>'[60]Sheet 1'!$O$13</f>
        <v>-2.6109573465787319E-2</v>
      </c>
      <c r="L31" s="8">
        <f>'[60]Sheet 1'!$O$101</f>
        <v>32654228895</v>
      </c>
      <c r="M31" s="16" t="str" cm="1">
        <f t="array" ref="M31">_FV(A31,"Industry")</f>
        <v>Software &amp; IT Services</v>
      </c>
      <c r="N31" s="25" cm="1">
        <f t="array" ref="N31">_FV(A31,"Year incorporated",TRUE)</f>
        <v>2010</v>
      </c>
      <c r="O31" s="14" t="str" cm="1">
        <f t="array" ref="O31">_FV(A31,"Description")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P31" s="10"/>
      <c r="Q31" s="10"/>
      <c r="R31" s="10"/>
    </row>
    <row r="32" spans="1:18" ht="50" customHeight="1">
      <c r="A32" s="22" t="e" vm="70">
        <v>#VALUE!</v>
      </c>
      <c r="B32" s="19">
        <f>'[61]Sheet 1'!$J$115</f>
        <v>113.13066505246353</v>
      </c>
      <c r="C32" s="6" cm="1">
        <f t="array" ref="C32">(B32/_FV(A32,"Price"))-1</f>
        <v>-0.24554408101058001</v>
      </c>
      <c r="D32" s="6">
        <f>'[61]Sheet 1'!$H$4</f>
        <v>0.54398268386339432</v>
      </c>
      <c r="E32" s="6">
        <f>'[61]Sheet 1'!$I$4</f>
        <v>0.34836313534139207</v>
      </c>
      <c r="F32" s="6">
        <f>'[61]Sheet 1'!$H$20</f>
        <v>-0.64176771667067434</v>
      </c>
      <c r="G32" s="7">
        <f>'[61]Sheet 1'!$O$16</f>
        <v>15.863748654760141</v>
      </c>
      <c r="H32" s="7">
        <f>'[61]Sheet 1'!$P$16</f>
        <v>-222.37764227591427</v>
      </c>
      <c r="I32" s="6">
        <f>'[61]Sheet 1'!$N$7</f>
        <v>0.73170000000000002</v>
      </c>
      <c r="J32" s="6">
        <f>'[61]Sheet 1'!$Q$7</f>
        <v>0.3020177259333689</v>
      </c>
      <c r="K32" s="6">
        <f>'[61]Sheet 1'!$P$13</f>
        <v>-3.6628876095473148E-2</v>
      </c>
      <c r="L32" s="8">
        <f>'[61]Sheet 1'!$P$101</f>
        <v>35554404580</v>
      </c>
      <c r="M32" s="16" t="str" cm="1">
        <f t="array" ref="M32">_FV(A32,"Industry")</f>
        <v>Software &amp; IT Services</v>
      </c>
      <c r="N32" s="25" cm="1">
        <f t="array" ref="N32">_FV(A32,"Year incorporated",TRUE)</f>
        <v>2011</v>
      </c>
      <c r="O32" s="14" t="str" cm="1">
        <f t="array" ref="O32">_FV(A32,"Description")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P32" s="10"/>
      <c r="Q32" s="10"/>
      <c r="R32" s="10"/>
    </row>
    <row r="33" spans="1:18" ht="50" customHeight="1">
      <c r="A33" s="22" t="e" vm="71">
        <v>#VALUE!</v>
      </c>
      <c r="B33" s="19">
        <f>'[62]Sheet 1'!$H$115</f>
        <v>29.972808809728864</v>
      </c>
      <c r="C33" s="6" cm="1">
        <f t="array" ref="C33">(B33/_FV(A33,"Price"))-1</f>
        <v>-0.74721422948697924</v>
      </c>
      <c r="D33" s="6">
        <f>'[62]Sheet 1'!$F$4</f>
        <v>1.6943067592806331</v>
      </c>
      <c r="E33" s="6">
        <f>'[62]Sheet 1'!$G$4</f>
        <v>0.56240507571355813</v>
      </c>
      <c r="F33" s="6">
        <f>'[62]Sheet 1'!$F$20</f>
        <v>1.4564839772386944</v>
      </c>
      <c r="G33" s="7">
        <f>'[62]Sheet 1'!$M$16</f>
        <v>19.652965600606894</v>
      </c>
      <c r="H33" s="7">
        <f>'[62]Sheet 1'!$N$16</f>
        <v>-38.65779962679364</v>
      </c>
      <c r="I33" s="6">
        <f>'[62]Sheet 1'!$L$7</f>
        <v>0.77410000000000001</v>
      </c>
      <c r="J33" s="6">
        <f>'[62]Sheet 1'!$O$7</f>
        <v>-3.2874373597067727E-2</v>
      </c>
      <c r="K33" s="6">
        <f>'[62]Sheet 1'!$N$13</f>
        <v>-5.4394893763433774E-2</v>
      </c>
      <c r="L33" s="8">
        <f>'[62]Sheet 1'!$N$101</f>
        <v>12616398144</v>
      </c>
      <c r="M33" s="16" t="str" cm="1">
        <f t="array" ref="M33">_FV(A33,"Industry")</f>
        <v>Software &amp; IT Services</v>
      </c>
      <c r="N33" s="25" cm="1">
        <f t="array" ref="N33">_FV(A33,"Year incorporated",TRUE)</f>
        <v>2018</v>
      </c>
      <c r="O33" s="14" t="str" cm="1">
        <f t="array" ref="O33">_FV(A33,"Description")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P33" s="10"/>
      <c r="Q33" s="10"/>
      <c r="R33" s="10"/>
    </row>
    <row r="34" spans="1:18" ht="50" customHeight="1">
      <c r="A34" s="22" t="e" vm="72">
        <v>#VALUE!</v>
      </c>
      <c r="B34" s="19">
        <f>'[63]Sheet 1'!$T$115</f>
        <v>62.242877960891867</v>
      </c>
      <c r="C34" s="6" cm="1">
        <f t="array" ref="C34">(B34/_FV(A34,"Price"))-1</f>
        <v>-0.40426035642331681</v>
      </c>
      <c r="D34" s="6">
        <f>'[63]Sheet 1'!$R$4</f>
        <v>0.36655466057066266</v>
      </c>
      <c r="E34" s="6">
        <f>'[63]Sheet 1'!$S$4</f>
        <v>6.056641636386928E-2</v>
      </c>
      <c r="F34" s="6">
        <f>'[63]Sheet 1'!$R$20</f>
        <v>-0.91075505860040851</v>
      </c>
      <c r="G34" s="7">
        <f>'[63]Sheet 1'!$Y$16</f>
        <v>4.7345261307143316</v>
      </c>
      <c r="H34" s="7">
        <f>'[63]Sheet 1'!$Z$16</f>
        <v>-62.255997581533279</v>
      </c>
      <c r="I34" s="6">
        <f>'[63]Sheet 1'!$X$7</f>
        <v>0.77669999999999995</v>
      </c>
      <c r="J34" s="6">
        <f>'[63]Sheet 1'!$AA$7</f>
        <v>0.11692997907878791</v>
      </c>
      <c r="K34" s="6">
        <f>'[63]Sheet 1'!$Z$13</f>
        <v>-5.9370761590238741E-2</v>
      </c>
      <c r="L34" s="8">
        <f>'[63]Sheet 1'!$Z$101</f>
        <v>17298576000</v>
      </c>
      <c r="M34" s="16" t="str" cm="1">
        <f t="array" ref="M34">_FV(A34,"Industry")</f>
        <v>Software &amp; IT Services</v>
      </c>
      <c r="N34" s="25" cm="1">
        <f t="array" ref="N34">_FV(A34,"Year incorporated",TRUE)</f>
        <v>2006</v>
      </c>
      <c r="O34" s="14" t="str" cm="1">
        <f t="array" ref="O34">_FV(A34,"Description")</f>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c>
      <c r="P34" s="10"/>
      <c r="Q34" s="10"/>
      <c r="R34" s="10"/>
    </row>
    <row r="35" spans="1:18" ht="50" customHeight="1">
      <c r="A35" s="22" t="e" vm="73">
        <v>#VALUE!</v>
      </c>
      <c r="B35" s="19">
        <f>'[64]Sheet 1'!$O$115</f>
        <v>130.75535401035052</v>
      </c>
      <c r="C35" s="6" cm="1">
        <f t="array" ref="C35">(B35/_FV(A35,"Price"))-1</f>
        <v>-0.75326385249207362</v>
      </c>
      <c r="D35" s="6">
        <f>'[64]Sheet 1'!$M$4</f>
        <v>0.33084100509126912</v>
      </c>
      <c r="E35" s="6">
        <f>'[64]Sheet 1'!$N$4</f>
        <v>0.18835172669181244</v>
      </c>
      <c r="F35" s="6">
        <f>'[64]Sheet 1'!$M$29</f>
        <v>0.44852705011755334</v>
      </c>
      <c r="G35" s="7">
        <f>'[64]Sheet 1'!$T$16</f>
        <v>14.8089976781791</v>
      </c>
      <c r="H35" s="7">
        <f>'[64]Sheet 1'!$U$16</f>
        <v>-227.3538204507357</v>
      </c>
      <c r="I35" s="6">
        <f>'[64]Sheet 1'!$S$7</f>
        <v>0.81840000000000002</v>
      </c>
      <c r="J35" s="6">
        <f>'[64]Sheet 1'!$V$7</f>
        <v>0.11057563711424064</v>
      </c>
      <c r="K35" s="6">
        <f>'[64]Sheet 1'!$U$13</f>
        <v>-6.0660093641423739E-2</v>
      </c>
      <c r="L35" s="8">
        <f>'[64]Sheet 1'!$U$101</f>
        <v>25633915902</v>
      </c>
      <c r="M35" s="16" t="str" cm="1">
        <f t="array" ref="M35">_FV(A35,"Industry")</f>
        <v>Software &amp; IT Services</v>
      </c>
      <c r="N35" s="25" cm="1">
        <f t="array" ref="N35">_FV(A35,"Year incorporated",TRUE)</f>
        <v>2005</v>
      </c>
      <c r="O35" s="14" t="str" cm="1">
        <f t="array" ref="O35">_FV(A35,"Description")</f>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c>
      <c r="P35" s="10"/>
      <c r="Q35" s="10"/>
      <c r="R35" s="10"/>
    </row>
    <row r="36" spans="1:18" ht="50" customHeight="1">
      <c r="A36" s="22" t="e" vm="74">
        <v>#VALUE!</v>
      </c>
      <c r="B36" s="19">
        <f>'[65]Sheet 1'!$M$115</f>
        <v>104.90259557639511</v>
      </c>
      <c r="C36" s="6" cm="1">
        <f t="array" ref="C36">(B36/_FV(A36,"Price"))-1</f>
        <v>-0.39533923813248539</v>
      </c>
      <c r="D36" s="6">
        <f>'[65]Sheet 1'!$K$4</f>
        <v>0.34164906765106284</v>
      </c>
      <c r="E36" s="6">
        <f>'[65]Sheet 1'!$L$4</f>
        <v>0.25228247211263266</v>
      </c>
      <c r="F36" s="6">
        <f>'[65]Sheet 1'!$K$20</f>
        <v>6.1290422640735143E-2</v>
      </c>
      <c r="G36" s="7">
        <f>'[65]Sheet 1'!$R$16</f>
        <v>15.537536007580769</v>
      </c>
      <c r="H36" s="7">
        <f>'[65]Sheet 1'!$S$16</f>
        <v>-70.913821964293859</v>
      </c>
      <c r="I36" s="6">
        <f>'[65]Sheet 1'!$Q$7</f>
        <v>0.83379999999999999</v>
      </c>
      <c r="J36" s="6">
        <f>'[65]Sheet 1'!$T$7</f>
        <v>0.28859402572066895</v>
      </c>
      <c r="K36" s="6">
        <f>'[65]Sheet 1'!$S$13</f>
        <v>-6.45157184984613E-2</v>
      </c>
      <c r="L36" s="8">
        <f>'[65]Sheet 1'!$S$101</f>
        <v>43549880000</v>
      </c>
      <c r="M36" s="16" t="str" cm="1">
        <f t="array" ref="M36">_FV(A36,"Industry")</f>
        <v>Software &amp; IT Services</v>
      </c>
      <c r="N36" s="25" cm="1">
        <f t="array" ref="N36">_FV(A36,"Year incorporated",TRUE)</f>
        <v>2022</v>
      </c>
      <c r="O36" s="14" t="str" cm="1">
        <f t="array" ref="O36">_FV(A36,"Description")</f>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c>
      <c r="P36" s="10"/>
      <c r="Q36" s="10"/>
      <c r="R36" s="10"/>
    </row>
    <row r="37" spans="1:18" ht="50" customHeight="1">
      <c r="A37" s="22" t="e" vm="75">
        <v>#VALUE!</v>
      </c>
      <c r="B37" s="19">
        <f>'[66]Sheet 1'!$J$115</f>
        <v>17.130922723567707</v>
      </c>
      <c r="C37" s="6" cm="1">
        <f t="array" ref="C37">(B37/_FV(A37,"Price"))-1</f>
        <v>-0.73837931088015107</v>
      </c>
      <c r="D37" s="6">
        <f>'[66]Sheet 1'!$H$4</f>
        <v>0.48568307775743191</v>
      </c>
      <c r="E37" s="6">
        <f>'[66]Sheet 1'!$I$4</f>
        <v>0.31454686585162017</v>
      </c>
      <c r="F37" s="6">
        <f>'[66]Sheet 1'!$H$20</f>
        <v>-0.36673099481590798</v>
      </c>
      <c r="G37" s="7">
        <f>'[66]Sheet 1'!$O$16</f>
        <v>22.285347584853383</v>
      </c>
      <c r="H37" s="7">
        <f>'[66]Sheet 1'!$P$16</f>
        <v>-112.38738378641128</v>
      </c>
      <c r="I37" s="6">
        <f>'[66]Sheet 1'!$N$7</f>
        <v>0.76149999999999995</v>
      </c>
      <c r="J37" s="6">
        <f>'[66]Sheet 1'!$Q$7</f>
        <v>-4.0778638305813637E-2</v>
      </c>
      <c r="K37" s="6">
        <f>'[66]Sheet 1'!$P$13</f>
        <v>-9.1412072846884795E-2</v>
      </c>
      <c r="L37" s="8">
        <f>'[66]Sheet 1'!$P$101</f>
        <v>21733584664</v>
      </c>
      <c r="M37" s="16" t="str" cm="1">
        <f t="array" ref="M37">_FV(A37,"Industry")</f>
        <v>Software &amp; IT Services</v>
      </c>
      <c r="N37" s="25" cm="1">
        <f t="array" ref="N37">_FV(A37,"Year incorporated",TRUE)</f>
        <v>2009</v>
      </c>
      <c r="O37" s="14" t="str" cm="1">
        <f t="array" ref="O37">_FV(A37,"Description")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P37" s="10"/>
      <c r="Q37" s="10"/>
      <c r="R37" s="10"/>
    </row>
    <row r="38" spans="1:18" ht="50" customHeight="1">
      <c r="A38" s="22" t="e" vm="76">
        <v>#VALUE!</v>
      </c>
      <c r="B38" s="19">
        <f>'[67]Sheet 1'!$N$115</f>
        <v>74.060583438260878</v>
      </c>
      <c r="C38" s="6" cm="1">
        <f t="array" ref="C38">(B38/_FV(A38,"Price"))-1</f>
        <v>0.16502412204280126</v>
      </c>
      <c r="D38" s="6">
        <f>'[67]Sheet 1'!$L$4</f>
        <v>6.8911886901281916E-2</v>
      </c>
      <c r="E38" s="6">
        <f>'[67]Sheet 1'!$M$4</f>
        <v>0.10782396088019564</v>
      </c>
      <c r="F38" s="6">
        <f>'[67]Sheet 1'!$L$20</f>
        <v>-1.6569029570296561</v>
      </c>
      <c r="G38" s="7">
        <f>'[67]Sheet 1'!$S$16</f>
        <v>2.8588097339853302</v>
      </c>
      <c r="H38" s="7">
        <f>'[67]Sheet 1'!$T$16</f>
        <v>43.973417871380221</v>
      </c>
      <c r="I38" s="6">
        <f>'[67]Sheet 1'!$R$7</f>
        <v>0.47399999999999998</v>
      </c>
      <c r="J38" s="6">
        <f>'[67]Sheet 1'!$U$7</f>
        <v>0.12982885085574572</v>
      </c>
      <c r="K38" s="6">
        <f>'[67]Sheet 1'!$T$13</f>
        <v>-0.10226185291681907</v>
      </c>
      <c r="L38" s="8">
        <f>'[67]Sheet 1'!$T$101</f>
        <v>11692531812</v>
      </c>
      <c r="M38" s="16" t="str" cm="1">
        <f t="array" ref="M38">_FV(A38,"Industry")</f>
        <v>Software &amp; IT Services</v>
      </c>
      <c r="N38" s="25" cm="1">
        <f t="array" ref="N38">_FV(A38,"Year incorporated",TRUE)</f>
        <v>2008</v>
      </c>
      <c r="O38" s="14" t="str" cm="1">
        <f t="array" ref="O38">_FV(A38,"Description")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P38" s="10"/>
      <c r="Q38" s="10"/>
      <c r="R38" s="10"/>
    </row>
    <row r="39" spans="1:18" ht="50" customHeight="1">
      <c r="A39" s="22" t="e" vm="77">
        <v>#VALUE!</v>
      </c>
      <c r="B39" s="19">
        <f>'[68]Sheet 1'!$L$115</f>
        <v>87.527529515903083</v>
      </c>
      <c r="C39" s="6" cm="1">
        <f t="array" ref="C39">(B39/_FV(A39,"Price"))-1</f>
        <v>0.25505491132639935</v>
      </c>
      <c r="D39" s="6">
        <f>'[68]Sheet 1'!$J$4</f>
        <v>0.42900982232747098</v>
      </c>
      <c r="E39" s="6">
        <f>'[68]Sheet 1'!$K$4</f>
        <v>0.16576964477933265</v>
      </c>
      <c r="F39" s="6">
        <f>'[68]Sheet 1'!$J$20</f>
        <v>4.0156823644180273E-2</v>
      </c>
      <c r="G39" s="7">
        <f>'[68]Sheet 1'!$Q$16</f>
        <v>5.9884499461786866</v>
      </c>
      <c r="H39" s="7">
        <f>'[68]Sheet 1'!$R$16</f>
        <v>-13.652196319018405</v>
      </c>
      <c r="I39" s="6">
        <f>'[68]Sheet 1'!$P$7</f>
        <v>0.70609999999999995</v>
      </c>
      <c r="J39" s="6">
        <f>'[68]Sheet 1'!$S$7</f>
        <v>3.4983853606027987E-2</v>
      </c>
      <c r="K39" s="6">
        <f>'[68]Sheet 1'!$R$13</f>
        <v>-0.10408921933085502</v>
      </c>
      <c r="L39" s="8">
        <f>'[68]Sheet 1'!$R$101</f>
        <v>11126540000</v>
      </c>
      <c r="M39" s="16" t="str" cm="1">
        <f t="array" ref="M39">_FV(A39,"Industry")</f>
        <v>Software &amp; IT Services</v>
      </c>
      <c r="N39" s="25" cm="1">
        <f t="array" ref="N39">_FV(A39,"Year incorporated",TRUE)</f>
        <v>2010</v>
      </c>
      <c r="O39" s="14" t="str" cm="1">
        <f t="array" ref="O39">_FV(A39,"Description")</f>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c>
      <c r="P39" s="10"/>
      <c r="Q39" s="10"/>
      <c r="R39" s="10"/>
    </row>
    <row r="40" spans="1:18" ht="50" customHeight="1">
      <c r="A40" s="22" t="e" vm="78">
        <v>#VALUE!</v>
      </c>
      <c r="B40" s="19">
        <f>'[69]Sheet 1'!$G$115</f>
        <v>107.61967721055422</v>
      </c>
      <c r="C40" s="6" cm="1">
        <f t="array" ref="C40">(B40/_FV(A40,"Price"))-1</f>
        <v>-0.22525608515906548</v>
      </c>
      <c r="D40" s="6">
        <f>'[69]Sheet 1'!$E$4</f>
        <v>0.47343004801173971</v>
      </c>
      <c r="E40" s="6">
        <f>'[69]Sheet 1'!$F$4</f>
        <v>0.36943666355431071</v>
      </c>
      <c r="F40" s="6">
        <f>'[69]Sheet 1'!$E$20</f>
        <v>6.5854766564160006E-2</v>
      </c>
      <c r="G40" s="7">
        <f>'[69]Sheet 1'!$L$16</f>
        <v>15.887994884910485</v>
      </c>
      <c r="H40" s="7">
        <f>'[69]Sheet 1'!$M$16</f>
        <v>-87.870416710323454</v>
      </c>
      <c r="I40" s="6">
        <f>'[69]Sheet 1'!$K$7</f>
        <v>0.73089999999999999</v>
      </c>
      <c r="J40" s="6">
        <f>'[69]Sheet 1'!$N$7</f>
        <v>0.11781485541076334</v>
      </c>
      <c r="K40" s="6">
        <f>'[69]Sheet 1'!$M$13</f>
        <v>-0.11067182269421678</v>
      </c>
      <c r="L40" s="8">
        <f>'[69]Sheet 1'!$M$101</f>
        <v>5870534670</v>
      </c>
      <c r="M40" s="16" t="str" cm="1">
        <f t="array" ref="M40">_FV(A40,"Industry")</f>
        <v>Software &amp; IT Services</v>
      </c>
      <c r="N40" s="25" cm="1">
        <f t="array" ref="N40">_FV(A40,"Year incorporated",TRUE)</f>
        <v>2011</v>
      </c>
      <c r="O40" s="14" t="str" cm="1">
        <f t="array" ref="O40">_FV(A40,"Description")</f>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c>
      <c r="P40" s="10"/>
      <c r="Q40" s="10"/>
      <c r="R40" s="10"/>
    </row>
    <row r="41" spans="1:18" ht="50" customHeight="1">
      <c r="A41" s="22" t="e" vm="79">
        <v>#VALUE!</v>
      </c>
      <c r="B41" s="19">
        <f>'[70]Sheet 1'!$H$115</f>
        <v>82.891634412938629</v>
      </c>
      <c r="C41" s="6" cm="1">
        <f t="array" ref="C41">(B41/_FV(A41,"Price"))-1</f>
        <v>-0.51139620151524534</v>
      </c>
      <c r="D41" s="6">
        <f>'[70]Sheet 1'!$F$4</f>
        <v>0.69409764566847132</v>
      </c>
      <c r="E41" s="6">
        <f>'[70]Sheet 1'!$G$4</f>
        <v>0.3327465956384863</v>
      </c>
      <c r="F41" s="6">
        <f>'[70]Sheet 1'!$F$20</f>
        <v>0.10037086145995944</v>
      </c>
      <c r="G41" s="7">
        <f>'[70]Sheet 1'!$M$16</f>
        <v>26.766927179171393</v>
      </c>
      <c r="H41" s="7">
        <f>'[70]Sheet 1'!$N$16</f>
        <v>-69.400021375540504</v>
      </c>
      <c r="I41" s="6">
        <f>'[70]Sheet 1'!$L$7</f>
        <v>0.65259999999999996</v>
      </c>
      <c r="J41" s="6">
        <f>'[70]Sheet 1'!$O$7</f>
        <v>0.24035864583651029</v>
      </c>
      <c r="K41" s="6">
        <f>'[70]Sheet 1'!$N$13</f>
        <v>-0.14755660996472728</v>
      </c>
      <c r="L41" s="8">
        <f>'[70]Sheet 1'!$N$101</f>
        <v>55291344030</v>
      </c>
      <c r="M41" s="16" t="str" cm="1">
        <f t="array" ref="M41">_FV(A41,"Industry")</f>
        <v>Software &amp; IT Services</v>
      </c>
      <c r="N41" s="25" cm="1">
        <f t="array" ref="N41">_FV(A41,"Year incorporated",TRUE)</f>
        <v>2012</v>
      </c>
      <c r="O41" s="14" t="str" cm="1">
        <f t="array" ref="O41">_FV(A41,"Description")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P41" s="10"/>
      <c r="Q41" s="10"/>
      <c r="R41" s="10"/>
    </row>
    <row r="42" spans="1:18" ht="50" customHeight="1">
      <c r="A42" s="22" t="e" vm="80">
        <v>#VALUE!</v>
      </c>
      <c r="B42" s="19">
        <f>'[71]Sheet 1'!$F$115</f>
        <v>22.111463911263179</v>
      </c>
      <c r="C42" s="6" cm="1">
        <f t="array" ref="C42">(B42/_FV(A42,"Price"))-1</f>
        <v>-0.48192446318502391</v>
      </c>
      <c r="D42" s="6">
        <f>'[71]Sheet 1'!$D$4</f>
        <v>0.58488191702565406</v>
      </c>
      <c r="E42" s="6">
        <f>'[71]Sheet 1'!$E$4</f>
        <v>0.82998298569538087</v>
      </c>
      <c r="F42" s="6">
        <f>'[71]Sheet 1'!$D$20</f>
        <v>1.4890974144332683</v>
      </c>
      <c r="G42" s="7">
        <f>'[71]Sheet 1'!$K$16</f>
        <v>17.79880031928078</v>
      </c>
      <c r="H42" s="7">
        <f>'[71]Sheet 1'!$L$16</f>
        <v>-55.224096169136722</v>
      </c>
      <c r="I42" s="6">
        <f>'[71]Sheet 1'!$J$7</f>
        <v>0.67020000000000002</v>
      </c>
      <c r="J42" s="6">
        <f>'[71]Sheet 1'!$M$7</f>
        <v>-0.16708887348499171</v>
      </c>
      <c r="K42" s="6">
        <f>'[71]Sheet 1'!$L$13</f>
        <v>-0.15592833090435682</v>
      </c>
      <c r="L42" s="8">
        <f>'[71]Sheet 1'!$L$101</f>
        <v>4236737434</v>
      </c>
      <c r="M42" s="16" t="str" cm="1">
        <f t="array" ref="M42">_FV(A42,"Industry")</f>
        <v>Software &amp; IT Services</v>
      </c>
      <c r="N42" s="25" cm="1">
        <f t="array" ref="N42">_FV(A42,"Year incorporated",TRUE)</f>
        <v>2011</v>
      </c>
      <c r="O42" s="14" t="str" cm="1">
        <f t="array" ref="O42">_FV(A42,"Description")</f>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c>
      <c r="P42" s="10"/>
      <c r="Q42" s="10"/>
      <c r="R42" s="10"/>
    </row>
    <row r="43" spans="1:18" ht="50" customHeight="1">
      <c r="A43" s="22" t="e" vm="81">
        <v>#VALUE!</v>
      </c>
      <c r="B43" s="19">
        <f>'[72]Sheet 1'!$I$115</f>
        <v>64.926152442260289</v>
      </c>
      <c r="C43" s="6">
        <f>'[72]Sheet 1'!$I$117</f>
        <v>9.4240118510617865E-3</v>
      </c>
      <c r="D43" s="6">
        <f>'[72]Sheet 1'!$G$4</f>
        <v>0.41723843816404238</v>
      </c>
      <c r="E43" s="6">
        <f>'[72]Sheet 1'!$H$4</f>
        <v>0.23960137944789617</v>
      </c>
      <c r="F43" s="6">
        <f>'[72]Sheet 1'!$G$20</f>
        <v>0.50602524957646189</v>
      </c>
      <c r="G43" s="7">
        <f>'[72]Sheet 1'!$N$16</f>
        <v>7.2638808683935272</v>
      </c>
      <c r="H43" s="7">
        <f>'[72]Sheet 1'!$P$16</f>
        <v>-3589.7891117478512</v>
      </c>
      <c r="I43" s="6">
        <f>'[72]Sheet 1'!$M$7</f>
        <v>0.73080000000000001</v>
      </c>
      <c r="J43" s="6">
        <f>'[72]Sheet 1'!$P$7</f>
        <v>-2.0234840104177538E-3</v>
      </c>
      <c r="K43" s="6">
        <f>'[72]Sheet 1'!$O$13</f>
        <v>-0.1720193254322768</v>
      </c>
      <c r="L43" s="8">
        <f>'[72]Sheet 1'!$P$101</f>
        <v>0</v>
      </c>
      <c r="M43" s="16" t="str" cm="1">
        <f t="array" ref="M43">_FV(A43,"Industry")</f>
        <v>Software &amp; IT Services</v>
      </c>
      <c r="N43" s="25" cm="1">
        <f t="array" ref="N43">_FV(A43,"Year incorporated",TRUE)</f>
        <v>2012</v>
      </c>
      <c r="O43" s="14" t="str" cm="1">
        <f t="array" ref="O43">_FV(A43,"Description")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c r="P43" s="10"/>
      <c r="Q43" s="10"/>
      <c r="R43" s="10"/>
    </row>
    <row r="44" spans="1:18" ht="50" customHeight="1">
      <c r="A44" s="22" t="e" vm="82">
        <v>#VALUE!</v>
      </c>
      <c r="B44" s="19">
        <f>'[73]Sheet 1'!$K$115</f>
        <v>102.47815723189245</v>
      </c>
      <c r="C44" s="6" cm="1">
        <f t="array" ref="C44">(B44/_FV(A44,"Price"))-1</f>
        <v>-0.74031180063886159</v>
      </c>
      <c r="D44" s="6">
        <f>'[73]Sheet 1'!$I$4</f>
        <v>0.46947407934702245</v>
      </c>
      <c r="E44" s="6">
        <f>'[73]Sheet 1'!$J$4</f>
        <v>0.19781931464174463</v>
      </c>
      <c r="F44" s="6">
        <f>'[73]Sheet 1'!$I$20</f>
        <v>-1.1784752702949055</v>
      </c>
      <c r="G44" s="7">
        <f>'[73]Sheet 1'!$P$16</f>
        <v>21.362406542056075</v>
      </c>
      <c r="H44" s="7">
        <f>'[73]Sheet 1'!$Q$16</f>
        <v>-79.413690872558618</v>
      </c>
      <c r="I44" s="6">
        <f>'[73]Sheet 1'!$O$7</f>
        <v>0.72795950155763245</v>
      </c>
      <c r="J44" s="6">
        <f>'[73]Sheet 1'!$R$7</f>
        <v>-1.5742990654205608E-2</v>
      </c>
      <c r="K44" s="6">
        <f>'[73]Sheet 1'!$Q$13</f>
        <v>-0.17721860019518559</v>
      </c>
      <c r="L44" s="8">
        <f>'[73]Sheet 1'!$Q$101</f>
        <v>27429330000</v>
      </c>
      <c r="M44" s="16" t="str" cm="1">
        <f t="array" ref="M44">_FV(A44,"Industry")</f>
        <v>Software &amp; IT Services</v>
      </c>
      <c r="N44" s="25" cm="1">
        <f t="array" ref="N44">_FV(A44,"Year incorporated",TRUE)</f>
        <v>2007</v>
      </c>
      <c r="O44" s="14" t="str" cm="1">
        <f t="array" ref="O44">_FV(A44,"Description")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P44" s="10"/>
      <c r="Q44" s="10"/>
      <c r="R44" s="10"/>
    </row>
    <row r="45" spans="1:18" ht="50" customHeight="1">
      <c r="A45" s="22" t="e" vm="83">
        <v>#VALUE!</v>
      </c>
      <c r="B45" s="19">
        <f>'[74]Sheet 1'!$H$115</f>
        <v>28.385657147497763</v>
      </c>
      <c r="C45" s="6" cm="1">
        <f t="array" ref="C45">(B45/_FV(A45,"Price"))-1</f>
        <v>-0.34519822035760639</v>
      </c>
      <c r="D45" s="6">
        <f>'[74]Sheet 1'!$F$4</f>
        <v>0.66772262857049669</v>
      </c>
      <c r="E45" s="6">
        <f>'[74]Sheet 1'!$G$4</f>
        <v>0.41303364633576911</v>
      </c>
      <c r="F45" s="6">
        <f>'[74]Sheet 1'!$F$20</f>
        <v>1.8180078681096639</v>
      </c>
      <c r="G45" s="7">
        <f>'[74]Sheet 1'!$M$16</f>
        <v>16.961464274451227</v>
      </c>
      <c r="H45" s="7">
        <f>'[74]Sheet 1'!$N$16</f>
        <v>-35.506102709756661</v>
      </c>
      <c r="I45" s="6">
        <f>'[74]Sheet 1'!$L$7</f>
        <v>0.38669999999999999</v>
      </c>
      <c r="J45" s="6">
        <f>'[74]Sheet 1'!$O$7</f>
        <v>0.17878787137971244</v>
      </c>
      <c r="K45" s="6">
        <f>'[74]Sheet 1'!$N$13</f>
        <v>-0.19972044791628207</v>
      </c>
      <c r="L45" s="8">
        <f>'[74]Sheet 1'!$N$101</f>
        <v>6938070000</v>
      </c>
      <c r="M45" s="16" t="str" cm="1">
        <f t="array" ref="M45">_FV(A45,"Industry")</f>
        <v>Software &amp; IT Services</v>
      </c>
      <c r="N45" s="25" cm="1">
        <f t="array" ref="N45">_FV(A45,"Year incorporated",TRUE)</f>
        <v>2013</v>
      </c>
      <c r="O45" s="14" t="str" cm="1">
        <f t="array" ref="O45">_FV(A45,"Description")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P45" s="10"/>
      <c r="Q45" s="10"/>
      <c r="R45" s="10"/>
    </row>
    <row r="46" spans="1:18" ht="50" customHeight="1">
      <c r="A46" s="22" t="e" vm="84">
        <v>#VALUE!</v>
      </c>
      <c r="B46" s="19">
        <f>'[75]Sheet 1'!$K$115</f>
        <v>100.17276983142081</v>
      </c>
      <c r="C46" s="6" cm="1">
        <f t="array" ref="C46">(B46/_FV(A46,"Price"))-1</f>
        <v>-0.35066591150955595</v>
      </c>
      <c r="D46" s="6">
        <f>'[75]Sheet 1'!$I$4</f>
        <v>0.6207784875947111</v>
      </c>
      <c r="E46" s="6">
        <f>'[75]Sheet 1'!$J$4</f>
        <v>0.45928396089265644</v>
      </c>
      <c r="F46" s="6">
        <f>'[75]Sheet 1'!$I$20</f>
        <v>0.64944668984627341</v>
      </c>
      <c r="G46" s="7">
        <f>'[75]Sheet 1'!$P$16</f>
        <v>20.630384477325183</v>
      </c>
      <c r="H46" s="7">
        <f>'[75]Sheet 1'!$Q$16</f>
        <v>-57.668214513756858</v>
      </c>
      <c r="I46" s="6">
        <f>'[75]Sheet 1'!$O$7</f>
        <v>0.77790000000000004</v>
      </c>
      <c r="J46" s="6">
        <f>'[75]Sheet 1'!$R$7</f>
        <v>0.2120471590711181</v>
      </c>
      <c r="K46" s="6">
        <f>'[75]Sheet 1'!$Q$13</f>
        <v>-0.20223875895447993</v>
      </c>
      <c r="L46" s="8">
        <f>'[75]Sheet 1'!$Q$101</f>
        <v>22506635424</v>
      </c>
      <c r="M46" s="16" t="str" cm="1">
        <f t="array" ref="M46">_FV(A46,"Industry")</f>
        <v>Software &amp; IT Services</v>
      </c>
      <c r="N46" s="25" cm="1">
        <f t="array" ref="N46">_FV(A46,"Year incorporated",TRUE)</f>
        <v>2007</v>
      </c>
      <c r="O46" s="14" t="str" cm="1">
        <f t="array" ref="O46">_FV(A46,"Description")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P46" s="10"/>
      <c r="Q46" s="10"/>
      <c r="R46" s="10"/>
    </row>
    <row r="47" spans="1:18" ht="50" customHeight="1">
      <c r="A47" s="22" t="e" vm="85">
        <v>#VALUE!</v>
      </c>
      <c r="B47" s="19">
        <f>'[76]Sheet 1'!$G$115</f>
        <v>10.12946242012883</v>
      </c>
      <c r="C47" s="6" cm="1">
        <f t="array" ref="C47">(B47/_FV(A47,"Price"))-1</f>
        <v>-0.30572567374031323</v>
      </c>
      <c r="D47" s="6">
        <f>'[76]Sheet 1'!$E$4</f>
        <v>1.061430964018379</v>
      </c>
      <c r="E47" s="6">
        <f>'[76]Sheet 1'!$F$4</f>
        <v>0.40935479974134203</v>
      </c>
      <c r="F47" s="6">
        <f>'[76]Sheet 1'!$E$20</f>
        <v>0.47004410847701417</v>
      </c>
      <c r="G47" s="7">
        <f>'[76]Sheet 1'!$L$16</f>
        <v>10.092106402734386</v>
      </c>
      <c r="H47" s="7">
        <f>'[76]Sheet 1'!$M$16</f>
        <v>-11.260159332425967</v>
      </c>
      <c r="I47" s="6">
        <f>'[76]Sheet 1'!$K$7</f>
        <v>0.6584931983826765</v>
      </c>
      <c r="J47" s="6">
        <f>'[76]Sheet 1'!$N$7</f>
        <v>-0.49276017992368165</v>
      </c>
      <c r="K47" s="6">
        <f>'[76]Sheet 1'!$M$13</f>
        <v>-0.24299799904026365</v>
      </c>
      <c r="L47" s="8">
        <f>'[76]Sheet 1'!$M$101</f>
        <v>4260675389</v>
      </c>
      <c r="M47" s="16" t="str" cm="1">
        <f t="array" ref="M47">_FV(A47,"Industry")</f>
        <v>Software &amp; IT Services</v>
      </c>
      <c r="N47" s="25" cm="1">
        <f t="array" ref="N47">_FV(A47,"Year incorporated",TRUE)</f>
        <v>2013</v>
      </c>
      <c r="O47" s="14" t="str" cm="1">
        <f t="array" ref="O47">_FV(A47,"Description")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P47" s="10"/>
      <c r="Q47" s="10"/>
      <c r="R47" s="10"/>
    </row>
    <row r="48" spans="1:18" ht="50" customHeight="1">
      <c r="A48" s="22" t="e" vm="86">
        <v>#VALUE!</v>
      </c>
      <c r="B48" s="19">
        <f>'[77]Sheet 1'!$G$115</f>
        <v>8.0446181914667978</v>
      </c>
      <c r="C48" s="6" cm="1">
        <f t="array" ref="C48">(B48/_FV(A48,"Price"))-1</f>
        <v>-0.69470139690828092</v>
      </c>
      <c r="D48" s="6">
        <f>'[77]Sheet 1'!$E$4</f>
        <v>0.48358787788096724</v>
      </c>
      <c r="E48" s="6">
        <f>'[77]Sheet 1'!$F$4</f>
        <v>0.24650916495233122</v>
      </c>
      <c r="F48" s="6">
        <f>'[77]Sheet 1'!$E$20</f>
        <v>-6.2643465641505136E-2</v>
      </c>
      <c r="G48" s="7">
        <f>'[77]Sheet 1'!$L$16</f>
        <v>10.854452588733928</v>
      </c>
      <c r="H48" s="7">
        <f>'[77]Sheet 1'!$M$16</f>
        <v>-18.831761762754375</v>
      </c>
      <c r="I48" s="6">
        <f>'[77]Sheet 1'!$K$7</f>
        <v>0.81720000000000004</v>
      </c>
      <c r="J48" s="6">
        <f>'[77]Sheet 1'!$N$7</f>
        <v>-0.1963903347209118</v>
      </c>
      <c r="K48" s="6">
        <f>'[77]Sheet 1'!$M$13</f>
        <v>-0.24351359697515529</v>
      </c>
      <c r="L48" s="8">
        <f>'[77]Sheet 1'!$M$101</f>
        <v>5165514588</v>
      </c>
      <c r="M48" s="16" t="str" cm="1">
        <f t="array" ref="M48">_FV(A48,"Industry")</f>
        <v>Software &amp; IT Services</v>
      </c>
      <c r="N48" s="25" cm="1">
        <f t="array" ref="N48">_FV(A48,"Year incorporated",TRUE)</f>
        <v>2013</v>
      </c>
      <c r="O48" s="14" t="str" cm="1">
        <f t="array" ref="O48">_FV(A48,"Description")</f>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c>
      <c r="P48" s="10"/>
      <c r="Q48" s="10"/>
      <c r="R48" s="10"/>
    </row>
    <row r="49" spans="1:18" ht="50" customHeight="1">
      <c r="A49" s="22" t="e" vm="87">
        <v>#VALUE!</v>
      </c>
      <c r="B49" s="19">
        <f>'[78]Sheet 1'!$G$115</f>
        <v>5.3329163592185314</v>
      </c>
      <c r="C49" s="6" cm="1">
        <f t="array" ref="C49">(B49/_FV(A49,"Price"))-1</f>
        <v>-0.80429664736812723</v>
      </c>
      <c r="D49" s="6">
        <f>'[78]Sheet 1'!$E$4</f>
        <v>0.52340986821370628</v>
      </c>
      <c r="E49" s="6">
        <f>'[78]Sheet 1'!$F$4</f>
        <v>0.33691929292232725</v>
      </c>
      <c r="F49" s="6">
        <f>'[78]Sheet 1'!$E$20</f>
        <v>-0.36981168332052272</v>
      </c>
      <c r="G49" s="7">
        <f>'[78]Sheet 1'!$L$16</f>
        <v>21.269390714816602</v>
      </c>
      <c r="H49" s="7">
        <f>'[78]Sheet 1'!$M$16</f>
        <v>-56.095393958500054</v>
      </c>
      <c r="I49" s="6">
        <f>'[78]Sheet 1'!$K$7</f>
        <v>0.72009999999999996</v>
      </c>
      <c r="J49" s="6">
        <f>'[78]Sheet 1'!$N$7</f>
        <v>-0.20881471775892851</v>
      </c>
      <c r="K49" s="6">
        <f>'[78]Sheet 1'!$M$13</f>
        <v>-0.24455223156090972</v>
      </c>
      <c r="L49" s="8">
        <f>'[78]Sheet 1'!$M$101</f>
        <v>13879234564</v>
      </c>
      <c r="M49" s="16" t="str" cm="1">
        <f t="array" ref="M49">_FV(A49,"Industry")</f>
        <v>Software &amp; IT Services</v>
      </c>
      <c r="N49" s="25" cm="1">
        <f t="array" ref="N49">_FV(A49,"Year incorporated",TRUE)</f>
        <v>2015</v>
      </c>
      <c r="O49" s="14" t="str" cm="1">
        <f t="array" ref="O49">_FV(A49,"Description")</f>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c>
      <c r="P49" s="10"/>
      <c r="Q49" s="10"/>
      <c r="R49" s="10"/>
    </row>
    <row r="50" spans="1:18" ht="50" customHeight="1">
      <c r="A50" s="22" t="e" vm="88">
        <v>#VALUE!</v>
      </c>
      <c r="B50" s="19">
        <f>'[79]Sheet 1'!$G$115</f>
        <v>9.7413055596612441</v>
      </c>
      <c r="C50" s="6" cm="1">
        <f t="array" ref="C50">(B50/_FV(A50,"Price"))-1</f>
        <v>-0.72191534228771781</v>
      </c>
      <c r="D50" s="6">
        <f>'[79]Sheet 1'!$E$4</f>
        <v>0.51069447022667736</v>
      </c>
      <c r="E50" s="6">
        <f>'[79]Sheet 1'!$F$4</f>
        <v>0.30200155646273363</v>
      </c>
      <c r="F50" s="6">
        <f>'[79]Sheet 1'!$E$20</f>
        <v>0.33195136832393346</v>
      </c>
      <c r="G50" s="7">
        <f>'[79]Sheet 1'!$L$16</f>
        <v>17.703917029613752</v>
      </c>
      <c r="H50" s="7">
        <f>'[79]Sheet 1'!$M$16</f>
        <v>-22.922287123440231</v>
      </c>
      <c r="I50" s="6">
        <f>'[79]Sheet 1'!$K$7</f>
        <v>0.65449999999999997</v>
      </c>
      <c r="J50" s="6">
        <f>'[79]Sheet 1'!$N$7</f>
        <v>-0.29318160097210655</v>
      </c>
      <c r="K50" s="6">
        <f>'[79]Sheet 1'!$M$13</f>
        <v>-0.24525679463638253</v>
      </c>
      <c r="L50" s="8">
        <f>'[79]Sheet 1'!$M$101</f>
        <v>10373503960</v>
      </c>
      <c r="M50" s="16" t="str" cm="1">
        <f t="array" ref="M50">_FV(A50,"Industry")</f>
        <v>Software &amp; IT Services</v>
      </c>
      <c r="N50" s="25" cm="1">
        <f t="array" ref="N50">_FV(A50,"Year incorporated",TRUE)</f>
        <v>2014</v>
      </c>
      <c r="O50" s="14" t="str" cm="1">
        <f t="array" ref="O50">_FV(A50,"Description")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P50" s="10"/>
      <c r="Q50" s="10"/>
      <c r="R50" s="10"/>
    </row>
    <row r="51" spans="1:18" ht="50" customHeight="1">
      <c r="A51" s="22" t="e" vm="89">
        <v>#VALUE!</v>
      </c>
      <c r="B51" s="19">
        <f>'[80]Sheet 1'!$G$115</f>
        <v>15.132025344938786</v>
      </c>
      <c r="C51" s="6" cm="1">
        <f t="array" ref="C51">(B51/_FV(A51,"Price"))-1</f>
        <v>-0.69946325034878276</v>
      </c>
      <c r="D51" s="6">
        <f>'[80]Sheet 1'!$E$4</f>
        <v>0.67937843603677761</v>
      </c>
      <c r="E51" s="6">
        <f>'[80]Sheet 1'!$F$4</f>
        <v>0.27763374970539711</v>
      </c>
      <c r="F51" s="6">
        <f>'[80]Sheet 1'!$E$20</f>
        <v>0.36654277495879262</v>
      </c>
      <c r="G51" s="7">
        <f>'[80]Sheet 1'!$L$16</f>
        <v>18.132170633985389</v>
      </c>
      <c r="H51" s="7">
        <f>'[80]Sheet 1'!$M$16</f>
        <v>-46.932640337713359</v>
      </c>
      <c r="I51" s="6">
        <f>'[80]Sheet 1'!$K$7</f>
        <v>0.87819938722601931</v>
      </c>
      <c r="J51" s="6">
        <f>'[80]Sheet 1'!$N$7</f>
        <v>-0.19674287061041715</v>
      </c>
      <c r="K51" s="6">
        <f>'[80]Sheet 1'!$M$13</f>
        <v>-0.25634120464397225</v>
      </c>
      <c r="L51" s="8">
        <f>'[80]Sheet 1'!$M$101</f>
        <v>7693480000</v>
      </c>
      <c r="M51" s="16" t="str" cm="1">
        <f t="array" ref="M51">_FV(A51,"Industry")</f>
        <v>Software &amp; IT Services</v>
      </c>
      <c r="N51" s="25" cm="1">
        <f t="array" ref="N51">_FV(A51,"Year incorporated",TRUE)</f>
        <v>2014</v>
      </c>
      <c r="O51" s="14" t="str" cm="1">
        <f t="array" ref="O51">_FV(A51,"Description")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P51" s="10"/>
      <c r="Q51" s="10"/>
      <c r="R51" s="10"/>
    </row>
    <row r="52" spans="1:18" ht="50" customHeight="1">
      <c r="A52" s="22" t="e" vm="90">
        <v>#VALUE!</v>
      </c>
      <c r="B52" s="19">
        <f>'[81]Sheet 1'!$G$115</f>
        <v>6.5359403051471663</v>
      </c>
      <c r="C52" s="6" cm="1">
        <f t="array" ref="C52">(B52/_FV(A52,"Price"))-1</f>
        <v>-0.41276367429046135</v>
      </c>
      <c r="D52" s="6">
        <f>'[81]Sheet 1'!$E$4</f>
        <v>0.42332641799343551</v>
      </c>
      <c r="E52" s="6">
        <f>'[81]Sheet 1'!$F$4</f>
        <v>0.20554297739711935</v>
      </c>
      <c r="F52" s="6">
        <f>'[81]Sheet 1'!$E$20</f>
        <v>0.24072479925487933</v>
      </c>
      <c r="G52" s="7">
        <f>'[81]Sheet 1'!$L$16</f>
        <v>5.2351922862051437</v>
      </c>
      <c r="H52" s="7">
        <f>'[81]Sheet 1'!$M$16</f>
        <v>-13.347253841952515</v>
      </c>
      <c r="I52" s="6">
        <f>'[81]Sheet 1'!$K$7</f>
        <v>0.70409999999999995</v>
      </c>
      <c r="J52" s="6">
        <f>'[81]Sheet 1'!$N$7</f>
        <v>-4.701617611848765E-2</v>
      </c>
      <c r="K52" s="6">
        <f>'[81]Sheet 1'!$M$13</f>
        <v>-0.31967609298753236</v>
      </c>
      <c r="L52" s="8">
        <f>'[81]Sheet 1'!$M$101</f>
        <v>1246326522</v>
      </c>
      <c r="M52" s="16" t="str" cm="1">
        <f t="array" ref="M52">_FV(A52,"Industry")</f>
        <v>Software &amp; IT Services</v>
      </c>
      <c r="N52" s="25" cm="1">
        <f t="array" ref="N52">_FV(A52,"Year incorporated",TRUE)</f>
        <v>2011</v>
      </c>
      <c r="O52" s="14" t="str" cm="1">
        <f t="array" ref="O52">_FV(A52,"Description")</f>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c>
      <c r="P52" s="10"/>
      <c r="Q52" s="10"/>
      <c r="R52" s="10"/>
    </row>
    <row r="53" spans="1:18" ht="50" customHeight="1">
      <c r="A53" s="22" t="e" vm="91">
        <v>#VALUE!</v>
      </c>
      <c r="B53" s="19">
        <f>'[82]Sheet 1'!$G$115</f>
        <v>11.051392567562715</v>
      </c>
      <c r="C53" s="6" cm="1">
        <f t="array" ref="C53">(B53/_FV(A53,"Price"))-1</f>
        <v>-0.51571461141267683</v>
      </c>
      <c r="D53" s="6">
        <f>'[82]Sheet 1'!$E$4</f>
        <v>0.6017595307917889</v>
      </c>
      <c r="E53" s="6">
        <f>'[82]Sheet 1'!$F$4</f>
        <v>0.3299157817649212</v>
      </c>
      <c r="F53" s="6">
        <f>'[82]Sheet 1'!$E$20</f>
        <v>-0.47045951859956237</v>
      </c>
      <c r="G53" s="7">
        <f>'[82]Sheet 1'!$L$16</f>
        <v>4.4443289930428413</v>
      </c>
      <c r="H53" s="7">
        <f>'[82]Sheet 1'!$M$16</f>
        <v>-44.1362272</v>
      </c>
      <c r="I53" s="6">
        <f>'[82]Sheet 1'!$K$7</f>
        <v>0.18709999999999999</v>
      </c>
      <c r="J53" s="6">
        <f>'[82]Sheet 1'!$N$7</f>
        <v>-6.9205419260344195E-2</v>
      </c>
      <c r="K53" s="6">
        <f>'[82]Sheet 1'!$M$13</f>
        <v>-0.32214765100671139</v>
      </c>
      <c r="L53" s="8">
        <f>'[82]Sheet 1'!$M$101</f>
        <v>12137462480</v>
      </c>
      <c r="M53" s="16" t="str" cm="1">
        <f t="array" ref="M53">_FV(A53,"Industry")</f>
        <v>Software &amp; IT Services</v>
      </c>
      <c r="N53" s="25" cm="1">
        <f t="array" ref="N53">_FV(A53,"Year incorporated",TRUE)</f>
        <v>2011</v>
      </c>
      <c r="O53" s="14" t="str" cm="1">
        <f t="array" ref="O53">_FV(A53,"Description")</f>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c>
      <c r="P53" s="10"/>
      <c r="Q53" s="10"/>
      <c r="R53" s="10"/>
    </row>
  </sheetData>
  <autoFilter ref="A1:L1" xr:uid="{FAB1ACF9-D4B9-FB4D-8299-9FC1FBDA430F}">
    <sortState xmlns:xlrd2="http://schemas.microsoft.com/office/spreadsheetml/2017/richdata2" ref="A2:L53">
      <sortCondition descending="1" ref="K1:K53"/>
    </sortState>
  </autoFilter>
  <conditionalFormatting sqref="C2:C53">
    <cfRule type="colorScale" priority="1">
      <colorScale>
        <cfvo type="min"/>
        <cfvo type="percentile" val="50"/>
        <cfvo type="max"/>
        <color rgb="FFF8696B"/>
        <color rgb="FFFCFCFF"/>
        <color rgb="FF63BE7B"/>
      </colorScale>
    </cfRule>
  </conditionalFormatting>
  <conditionalFormatting sqref="D2:D43">
    <cfRule type="colorScale" priority="21">
      <colorScale>
        <cfvo type="min"/>
        <cfvo type="max"/>
        <color rgb="FFFCFCFF"/>
        <color rgb="FF63BE7B"/>
      </colorScale>
    </cfRule>
  </conditionalFormatting>
  <conditionalFormatting sqref="D2:D53">
    <cfRule type="colorScale" priority="20">
      <colorScale>
        <cfvo type="min"/>
        <cfvo type="max"/>
        <color rgb="FFFCFCFF"/>
        <color rgb="FF63BE7B"/>
      </colorScale>
    </cfRule>
  </conditionalFormatting>
  <conditionalFormatting sqref="D2:E25">
    <cfRule type="colorScale" priority="4443">
      <colorScale>
        <cfvo type="min"/>
        <cfvo type="max"/>
        <color rgb="FFFCFCFF"/>
        <color rgb="FF63BE7B"/>
      </colorScale>
    </cfRule>
  </conditionalFormatting>
  <conditionalFormatting sqref="D2:E47">
    <cfRule type="colorScale" priority="4445">
      <colorScale>
        <cfvo type="min"/>
        <cfvo type="max"/>
        <color rgb="FFFFEF9C"/>
        <color rgb="FF63BE7B"/>
      </colorScale>
    </cfRule>
  </conditionalFormatting>
  <conditionalFormatting sqref="D3:E4">
    <cfRule type="colorScale" priority="267">
      <colorScale>
        <cfvo type="min"/>
        <cfvo type="max"/>
        <color rgb="FFFCFCFF"/>
        <color rgb="FF63BE7B"/>
      </colorScale>
    </cfRule>
    <cfRule type="colorScale" priority="268">
      <colorScale>
        <cfvo type="min"/>
        <cfvo type="percentile" val="50"/>
        <cfvo type="max"/>
        <color rgb="FFF8696B"/>
        <color rgb="FFFFEB84"/>
        <color rgb="FF63BE7B"/>
      </colorScale>
    </cfRule>
  </conditionalFormatting>
  <conditionalFormatting sqref="D11:E12">
    <cfRule type="colorScale" priority="4447">
      <colorScale>
        <cfvo type="min"/>
        <cfvo type="max"/>
        <color rgb="FFFCFCFF"/>
        <color rgb="FF63BE7B"/>
      </colorScale>
    </cfRule>
    <cfRule type="colorScale" priority="4448">
      <colorScale>
        <cfvo type="min"/>
        <cfvo type="percentile" val="50"/>
        <cfvo type="max"/>
        <color rgb="FFF8696B"/>
        <color rgb="FFFFEB84"/>
        <color rgb="FF63BE7B"/>
      </colorScale>
    </cfRule>
  </conditionalFormatting>
  <conditionalFormatting sqref="D18:E20">
    <cfRule type="colorScale" priority="232">
      <colorScale>
        <cfvo type="min"/>
        <cfvo type="max"/>
        <color rgb="FFFCFCFF"/>
        <color rgb="FF63BE7B"/>
      </colorScale>
    </cfRule>
    <cfRule type="colorScale" priority="233">
      <colorScale>
        <cfvo type="min"/>
        <cfvo type="percentile" val="50"/>
        <cfvo type="max"/>
        <color rgb="FFF8696B"/>
        <color rgb="FFFFEB84"/>
        <color rgb="FF63BE7B"/>
      </colorScale>
    </cfRule>
  </conditionalFormatting>
  <conditionalFormatting sqref="D23:E25">
    <cfRule type="colorScale" priority="224">
      <colorScale>
        <cfvo type="min"/>
        <cfvo type="max"/>
        <color rgb="FFFCFCFF"/>
        <color rgb="FF63BE7B"/>
      </colorScale>
    </cfRule>
    <cfRule type="colorScale" priority="225">
      <colorScale>
        <cfvo type="min"/>
        <cfvo type="percentile" val="50"/>
        <cfvo type="max"/>
        <color rgb="FFF8696B"/>
        <color rgb="FFFFEB84"/>
        <color rgb="FF63BE7B"/>
      </colorScale>
    </cfRule>
  </conditionalFormatting>
  <conditionalFormatting sqref="D27:E29">
    <cfRule type="colorScale" priority="222">
      <colorScale>
        <cfvo type="min"/>
        <cfvo type="max"/>
        <color rgb="FFFCFCFF"/>
        <color rgb="FF63BE7B"/>
      </colorScale>
    </cfRule>
    <cfRule type="colorScale" priority="223">
      <colorScale>
        <cfvo type="min"/>
        <cfvo type="percentile" val="50"/>
        <cfvo type="max"/>
        <color rgb="FFF8696B"/>
        <color rgb="FFFFEB84"/>
        <color rgb="FF63BE7B"/>
      </colorScale>
    </cfRule>
  </conditionalFormatting>
  <conditionalFormatting sqref="D35:E37">
    <cfRule type="colorScale" priority="208">
      <colorScale>
        <cfvo type="min"/>
        <cfvo type="max"/>
        <color rgb="FFFCFCFF"/>
        <color rgb="FF63BE7B"/>
      </colorScale>
    </cfRule>
    <cfRule type="colorScale" priority="209">
      <colorScale>
        <cfvo type="min"/>
        <cfvo type="percentile" val="50"/>
        <cfvo type="max"/>
        <color rgb="FFF8696B"/>
        <color rgb="FFFFEB84"/>
        <color rgb="FF63BE7B"/>
      </colorScale>
    </cfRule>
  </conditionalFormatting>
  <conditionalFormatting sqref="D43:E44">
    <cfRule type="colorScale" priority="3636">
      <colorScale>
        <cfvo type="min"/>
        <cfvo type="max"/>
        <color rgb="FFFCFCFF"/>
        <color rgb="FF63BE7B"/>
      </colorScale>
    </cfRule>
    <cfRule type="colorScale" priority="3637">
      <colorScale>
        <cfvo type="min"/>
        <cfvo type="percentile" val="50"/>
        <cfvo type="max"/>
        <color rgb="FFF8696B"/>
        <color rgb="FFFFEB84"/>
        <color rgb="FF63BE7B"/>
      </colorScale>
    </cfRule>
  </conditionalFormatting>
  <conditionalFormatting sqref="D2:F2">
    <cfRule type="colorScale" priority="265">
      <colorScale>
        <cfvo type="min"/>
        <cfvo type="max"/>
        <color rgb="FFFCFCFF"/>
        <color rgb="FF63BE7B"/>
      </colorScale>
    </cfRule>
    <cfRule type="colorScale" priority="266">
      <colorScale>
        <cfvo type="min"/>
        <cfvo type="percentile" val="50"/>
        <cfvo type="max"/>
        <color rgb="FFF8696B"/>
        <color rgb="FFFFEB84"/>
        <color rgb="FF63BE7B"/>
      </colorScale>
    </cfRule>
  </conditionalFormatting>
  <conditionalFormatting sqref="D5:F5">
    <cfRule type="colorScale" priority="263">
      <colorScale>
        <cfvo type="min"/>
        <cfvo type="max"/>
        <color rgb="FFFCFCFF"/>
        <color rgb="FF63BE7B"/>
      </colorScale>
    </cfRule>
    <cfRule type="colorScale" priority="264">
      <colorScale>
        <cfvo type="min"/>
        <cfvo type="percentile" val="50"/>
        <cfvo type="max"/>
        <color rgb="FFF8696B"/>
        <color rgb="FFFFEB84"/>
        <color rgb="FF63BE7B"/>
      </colorScale>
    </cfRule>
  </conditionalFormatting>
  <conditionalFormatting sqref="D6:F6">
    <cfRule type="colorScale" priority="261">
      <colorScale>
        <cfvo type="min"/>
        <cfvo type="max"/>
        <color rgb="FFFCFCFF"/>
        <color rgb="FF63BE7B"/>
      </colorScale>
    </cfRule>
    <cfRule type="colorScale" priority="262">
      <colorScale>
        <cfvo type="min"/>
        <cfvo type="percentile" val="50"/>
        <cfvo type="max"/>
        <color rgb="FFF8696B"/>
        <color rgb="FFFFEB84"/>
        <color rgb="FF63BE7B"/>
      </colorScale>
    </cfRule>
  </conditionalFormatting>
  <conditionalFormatting sqref="D7:F7">
    <cfRule type="colorScale" priority="259">
      <colorScale>
        <cfvo type="min"/>
        <cfvo type="max"/>
        <color rgb="FFFCFCFF"/>
        <color rgb="FF63BE7B"/>
      </colorScale>
    </cfRule>
    <cfRule type="colorScale" priority="260">
      <colorScale>
        <cfvo type="min"/>
        <cfvo type="percentile" val="50"/>
        <cfvo type="max"/>
        <color rgb="FFF8696B"/>
        <color rgb="FFFFEB84"/>
        <color rgb="FF63BE7B"/>
      </colorScale>
    </cfRule>
  </conditionalFormatting>
  <conditionalFormatting sqref="D8:F8">
    <cfRule type="colorScale" priority="257">
      <colorScale>
        <cfvo type="min"/>
        <cfvo type="max"/>
        <color rgb="FFFCFCFF"/>
        <color rgb="FF63BE7B"/>
      </colorScale>
    </cfRule>
    <cfRule type="colorScale" priority="258">
      <colorScale>
        <cfvo type="min"/>
        <cfvo type="percentile" val="50"/>
        <cfvo type="max"/>
        <color rgb="FFF8696B"/>
        <color rgb="FFFFEB84"/>
        <color rgb="FF63BE7B"/>
      </colorScale>
    </cfRule>
  </conditionalFormatting>
  <conditionalFormatting sqref="D9:F9">
    <cfRule type="colorScale" priority="255">
      <colorScale>
        <cfvo type="min"/>
        <cfvo type="max"/>
        <color rgb="FFFCFCFF"/>
        <color rgb="FF63BE7B"/>
      </colorScale>
    </cfRule>
    <cfRule type="colorScale" priority="256">
      <colorScale>
        <cfvo type="min"/>
        <cfvo type="percentile" val="50"/>
        <cfvo type="max"/>
        <color rgb="FFF8696B"/>
        <color rgb="FFFFEB84"/>
        <color rgb="FF63BE7B"/>
      </colorScale>
    </cfRule>
  </conditionalFormatting>
  <conditionalFormatting sqref="D10:F10">
    <cfRule type="colorScale" priority="244">
      <colorScale>
        <cfvo type="min"/>
        <cfvo type="max"/>
        <color rgb="FFFCFCFF"/>
        <color rgb="FF63BE7B"/>
      </colorScale>
    </cfRule>
    <cfRule type="colorScale" priority="245">
      <colorScale>
        <cfvo type="min"/>
        <cfvo type="percentile" val="50"/>
        <cfvo type="max"/>
        <color rgb="FFF8696B"/>
        <color rgb="FFFFEB84"/>
        <color rgb="FF63BE7B"/>
      </colorScale>
    </cfRule>
  </conditionalFormatting>
  <conditionalFormatting sqref="D13:F13">
    <cfRule type="colorScale" priority="242">
      <colorScale>
        <cfvo type="min"/>
        <cfvo type="max"/>
        <color rgb="FFFCFCFF"/>
        <color rgb="FF63BE7B"/>
      </colorScale>
    </cfRule>
    <cfRule type="colorScale" priority="243">
      <colorScale>
        <cfvo type="min"/>
        <cfvo type="percentile" val="50"/>
        <cfvo type="max"/>
        <color rgb="FFF8696B"/>
        <color rgb="FFFFEB84"/>
        <color rgb="FF63BE7B"/>
      </colorScale>
    </cfRule>
  </conditionalFormatting>
  <conditionalFormatting sqref="D14:F14">
    <cfRule type="colorScale" priority="238">
      <colorScale>
        <cfvo type="min"/>
        <cfvo type="max"/>
        <color rgb="FFFCFCFF"/>
        <color rgb="FF63BE7B"/>
      </colorScale>
    </cfRule>
    <cfRule type="colorScale" priority="239">
      <colorScale>
        <cfvo type="min"/>
        <cfvo type="percentile" val="50"/>
        <cfvo type="max"/>
        <color rgb="FFF8696B"/>
        <color rgb="FFFFEB84"/>
        <color rgb="FF63BE7B"/>
      </colorScale>
    </cfRule>
  </conditionalFormatting>
  <conditionalFormatting sqref="D15:F15">
    <cfRule type="colorScale" priority="236">
      <colorScale>
        <cfvo type="min"/>
        <cfvo type="max"/>
        <color rgb="FFFCFCFF"/>
        <color rgb="FF63BE7B"/>
      </colorScale>
    </cfRule>
    <cfRule type="colorScale" priority="237">
      <colorScale>
        <cfvo type="min"/>
        <cfvo type="percentile" val="50"/>
        <cfvo type="max"/>
        <color rgb="FFF8696B"/>
        <color rgb="FFFFEB84"/>
        <color rgb="FF63BE7B"/>
      </colorScale>
    </cfRule>
  </conditionalFormatting>
  <conditionalFormatting sqref="D16:F16">
    <cfRule type="colorScale" priority="234">
      <colorScale>
        <cfvo type="min"/>
        <cfvo type="max"/>
        <color rgb="FFFCFCFF"/>
        <color rgb="FF63BE7B"/>
      </colorScale>
    </cfRule>
    <cfRule type="colorScale" priority="235">
      <colorScale>
        <cfvo type="min"/>
        <cfvo type="percentile" val="50"/>
        <cfvo type="max"/>
        <color rgb="FFF8696B"/>
        <color rgb="FFFFEB84"/>
        <color rgb="FF63BE7B"/>
      </colorScale>
    </cfRule>
  </conditionalFormatting>
  <conditionalFormatting sqref="D17:F17">
    <cfRule type="colorScale" priority="230">
      <colorScale>
        <cfvo type="min"/>
        <cfvo type="max"/>
        <color rgb="FFFCFCFF"/>
        <color rgb="FF63BE7B"/>
      </colorScale>
    </cfRule>
    <cfRule type="colorScale" priority="231">
      <colorScale>
        <cfvo type="min"/>
        <cfvo type="percentile" val="50"/>
        <cfvo type="max"/>
        <color rgb="FFF8696B"/>
        <color rgb="FFFFEB84"/>
        <color rgb="FF63BE7B"/>
      </colorScale>
    </cfRule>
  </conditionalFormatting>
  <conditionalFormatting sqref="D21:F21">
    <cfRule type="colorScale" priority="228">
      <colorScale>
        <cfvo type="min"/>
        <cfvo type="max"/>
        <color rgb="FFFCFCFF"/>
        <color rgb="FF63BE7B"/>
      </colorScale>
    </cfRule>
    <cfRule type="colorScale" priority="229">
      <colorScale>
        <cfvo type="min"/>
        <cfvo type="percentile" val="50"/>
        <cfvo type="max"/>
        <color rgb="FFF8696B"/>
        <color rgb="FFFFEB84"/>
        <color rgb="FF63BE7B"/>
      </colorScale>
    </cfRule>
  </conditionalFormatting>
  <conditionalFormatting sqref="D22:F22">
    <cfRule type="colorScale" priority="226">
      <colorScale>
        <cfvo type="min"/>
        <cfvo type="max"/>
        <color rgb="FFFCFCFF"/>
        <color rgb="FF63BE7B"/>
      </colorScale>
    </cfRule>
    <cfRule type="colorScale" priority="227">
      <colorScale>
        <cfvo type="min"/>
        <cfvo type="percentile" val="50"/>
        <cfvo type="max"/>
        <color rgb="FFF8696B"/>
        <color rgb="FFFFEB84"/>
        <color rgb="FF63BE7B"/>
      </colorScale>
    </cfRule>
  </conditionalFormatting>
  <conditionalFormatting sqref="D26:F26">
    <cfRule type="colorScale" priority="220">
      <colorScale>
        <cfvo type="min"/>
        <cfvo type="max"/>
        <color rgb="FFFCFCFF"/>
        <color rgb="FF63BE7B"/>
      </colorScale>
    </cfRule>
    <cfRule type="colorScale" priority="221">
      <colorScale>
        <cfvo type="min"/>
        <cfvo type="percentile" val="50"/>
        <cfvo type="max"/>
        <color rgb="FFF8696B"/>
        <color rgb="FFFFEB84"/>
        <color rgb="FF63BE7B"/>
      </colorScale>
    </cfRule>
  </conditionalFormatting>
  <conditionalFormatting sqref="D30:F30">
    <cfRule type="colorScale" priority="218">
      <colorScale>
        <cfvo type="min"/>
        <cfvo type="max"/>
        <color rgb="FFFCFCFF"/>
        <color rgb="FF63BE7B"/>
      </colorScale>
    </cfRule>
    <cfRule type="colorScale" priority="219">
      <colorScale>
        <cfvo type="min"/>
        <cfvo type="percentile" val="50"/>
        <cfvo type="max"/>
        <color rgb="FFF8696B"/>
        <color rgb="FFFFEB84"/>
        <color rgb="FF63BE7B"/>
      </colorScale>
    </cfRule>
  </conditionalFormatting>
  <conditionalFormatting sqref="D31:F31">
    <cfRule type="colorScale" priority="216">
      <colorScale>
        <cfvo type="min"/>
        <cfvo type="max"/>
        <color rgb="FFFCFCFF"/>
        <color rgb="FF63BE7B"/>
      </colorScale>
    </cfRule>
    <cfRule type="colorScale" priority="217">
      <colorScale>
        <cfvo type="min"/>
        <cfvo type="percentile" val="50"/>
        <cfvo type="max"/>
        <color rgb="FFF8696B"/>
        <color rgb="FFFFEB84"/>
        <color rgb="FF63BE7B"/>
      </colorScale>
    </cfRule>
  </conditionalFormatting>
  <conditionalFormatting sqref="D32:F32">
    <cfRule type="colorScale" priority="214">
      <colorScale>
        <cfvo type="min"/>
        <cfvo type="max"/>
        <color rgb="FFFCFCFF"/>
        <color rgb="FF63BE7B"/>
      </colorScale>
    </cfRule>
    <cfRule type="colorScale" priority="215">
      <colorScale>
        <cfvo type="min"/>
        <cfvo type="percentile" val="50"/>
        <cfvo type="max"/>
        <color rgb="FFF8696B"/>
        <color rgb="FFFFEB84"/>
        <color rgb="FF63BE7B"/>
      </colorScale>
    </cfRule>
  </conditionalFormatting>
  <conditionalFormatting sqref="D33:F33">
    <cfRule type="colorScale" priority="212">
      <colorScale>
        <cfvo type="min"/>
        <cfvo type="max"/>
        <color rgb="FFFCFCFF"/>
        <color rgb="FF63BE7B"/>
      </colorScale>
    </cfRule>
    <cfRule type="colorScale" priority="213">
      <colorScale>
        <cfvo type="min"/>
        <cfvo type="percentile" val="50"/>
        <cfvo type="max"/>
        <color rgb="FFF8696B"/>
        <color rgb="FFFFEB84"/>
        <color rgb="FF63BE7B"/>
      </colorScale>
    </cfRule>
  </conditionalFormatting>
  <conditionalFormatting sqref="D34:F34">
    <cfRule type="colorScale" priority="210">
      <colorScale>
        <cfvo type="min"/>
        <cfvo type="max"/>
        <color rgb="FFFCFCFF"/>
        <color rgb="FF63BE7B"/>
      </colorScale>
    </cfRule>
    <cfRule type="colorScale" priority="211">
      <colorScale>
        <cfvo type="min"/>
        <cfvo type="percentile" val="50"/>
        <cfvo type="max"/>
        <color rgb="FFF8696B"/>
        <color rgb="FFFFEB84"/>
        <color rgb="FF63BE7B"/>
      </colorScale>
    </cfRule>
  </conditionalFormatting>
  <conditionalFormatting sqref="D38:F38">
    <cfRule type="colorScale" priority="204">
      <colorScale>
        <cfvo type="min"/>
        <cfvo type="max"/>
        <color rgb="FFFCFCFF"/>
        <color rgb="FF63BE7B"/>
      </colorScale>
    </cfRule>
    <cfRule type="colorScale" priority="205">
      <colorScale>
        <cfvo type="min"/>
        <cfvo type="percentile" val="50"/>
        <cfvo type="max"/>
        <color rgb="FFF8696B"/>
        <color rgb="FFFFEB84"/>
        <color rgb="FF63BE7B"/>
      </colorScale>
    </cfRule>
  </conditionalFormatting>
  <conditionalFormatting sqref="D39:F39">
    <cfRule type="colorScale" priority="202">
      <colorScale>
        <cfvo type="min"/>
        <cfvo type="max"/>
        <color rgb="FFFCFCFF"/>
        <color rgb="FF63BE7B"/>
      </colorScale>
    </cfRule>
    <cfRule type="colorScale" priority="203">
      <colorScale>
        <cfvo type="min"/>
        <cfvo type="percentile" val="50"/>
        <cfvo type="max"/>
        <color rgb="FFF8696B"/>
        <color rgb="FFFFEB84"/>
        <color rgb="FF63BE7B"/>
      </colorScale>
    </cfRule>
  </conditionalFormatting>
  <conditionalFormatting sqref="D40:F40">
    <cfRule type="colorScale" priority="200">
      <colorScale>
        <cfvo type="min"/>
        <cfvo type="max"/>
        <color rgb="FFFCFCFF"/>
        <color rgb="FF63BE7B"/>
      </colorScale>
    </cfRule>
    <cfRule type="colorScale" priority="201">
      <colorScale>
        <cfvo type="min"/>
        <cfvo type="percentile" val="50"/>
        <cfvo type="max"/>
        <color rgb="FFF8696B"/>
        <color rgb="FFFFEB84"/>
        <color rgb="FF63BE7B"/>
      </colorScale>
    </cfRule>
  </conditionalFormatting>
  <conditionalFormatting sqref="D41:F41">
    <cfRule type="colorScale" priority="198">
      <colorScale>
        <cfvo type="min"/>
        <cfvo type="max"/>
        <color rgb="FFFCFCFF"/>
        <color rgb="FF63BE7B"/>
      </colorScale>
    </cfRule>
    <cfRule type="colorScale" priority="199">
      <colorScale>
        <cfvo type="min"/>
        <cfvo type="percentile" val="50"/>
        <cfvo type="max"/>
        <color rgb="FFF8696B"/>
        <color rgb="FFFFEB84"/>
        <color rgb="FF63BE7B"/>
      </colorScale>
    </cfRule>
  </conditionalFormatting>
  <conditionalFormatting sqref="D42:F42">
    <cfRule type="colorScale" priority="192">
      <colorScale>
        <cfvo type="min"/>
        <cfvo type="max"/>
        <color rgb="FFFCFCFF"/>
        <color rgb="FF63BE7B"/>
      </colorScale>
    </cfRule>
    <cfRule type="colorScale" priority="193">
      <colorScale>
        <cfvo type="min"/>
        <cfvo type="percentile" val="50"/>
        <cfvo type="max"/>
        <color rgb="FFF8696B"/>
        <color rgb="FFFFEB84"/>
        <color rgb="FF63BE7B"/>
      </colorScale>
    </cfRule>
  </conditionalFormatting>
  <conditionalFormatting sqref="D45:F45">
    <cfRule type="colorScale" priority="165">
      <colorScale>
        <cfvo type="min"/>
        <cfvo type="max"/>
        <color rgb="FFFCFCFF"/>
        <color rgb="FF63BE7B"/>
      </colorScale>
    </cfRule>
    <cfRule type="colorScale" priority="166">
      <colorScale>
        <cfvo type="min"/>
        <cfvo type="percentile" val="50"/>
        <cfvo type="max"/>
        <color rgb="FFF8696B"/>
        <color rgb="FFFFEB84"/>
        <color rgb="FF63BE7B"/>
      </colorScale>
    </cfRule>
  </conditionalFormatting>
  <conditionalFormatting sqref="D46:F46">
    <cfRule type="colorScale" priority="163">
      <colorScale>
        <cfvo type="min"/>
        <cfvo type="max"/>
        <color rgb="FFFCFCFF"/>
        <color rgb="FF63BE7B"/>
      </colorScale>
    </cfRule>
    <cfRule type="colorScale" priority="164">
      <colorScale>
        <cfvo type="min"/>
        <cfvo type="percentile" val="50"/>
        <cfvo type="max"/>
        <color rgb="FFF8696B"/>
        <color rgb="FFFFEB84"/>
        <color rgb="FF63BE7B"/>
      </colorScale>
    </cfRule>
  </conditionalFormatting>
  <conditionalFormatting sqref="D47:F47">
    <cfRule type="colorScale" priority="161">
      <colorScale>
        <cfvo type="min"/>
        <cfvo type="max"/>
        <color rgb="FFFCFCFF"/>
        <color rgb="FF63BE7B"/>
      </colorScale>
    </cfRule>
    <cfRule type="colorScale" priority="162">
      <colorScale>
        <cfvo type="min"/>
        <cfvo type="percentile" val="50"/>
        <cfvo type="max"/>
        <color rgb="FFF8696B"/>
        <color rgb="FFFFEB84"/>
        <color rgb="FF63BE7B"/>
      </colorScale>
    </cfRule>
  </conditionalFormatting>
  <conditionalFormatting sqref="D48:F48">
    <cfRule type="colorScale" priority="133">
      <colorScale>
        <cfvo type="min"/>
        <cfvo type="max"/>
        <color rgb="FFFCFCFF"/>
        <color rgb="FF63BE7B"/>
      </colorScale>
    </cfRule>
    <cfRule type="colorScale" priority="134">
      <colorScale>
        <cfvo type="min"/>
        <cfvo type="percentile" val="50"/>
        <cfvo type="max"/>
        <color rgb="FFF8696B"/>
        <color rgb="FFFFEB84"/>
        <color rgb="FF63BE7B"/>
      </colorScale>
    </cfRule>
    <cfRule type="colorScale" priority="135">
      <colorScale>
        <cfvo type="min"/>
        <cfvo type="max"/>
        <color rgb="FFFFEF9C"/>
        <color rgb="FF63BE7B"/>
      </colorScale>
    </cfRule>
  </conditionalFormatting>
  <conditionalFormatting sqref="D49:F49">
    <cfRule type="colorScale" priority="93">
      <colorScale>
        <cfvo type="min"/>
        <cfvo type="max"/>
        <color rgb="FFFCFCFF"/>
        <color rgb="FF63BE7B"/>
      </colorScale>
    </cfRule>
    <cfRule type="colorScale" priority="94">
      <colorScale>
        <cfvo type="min"/>
        <cfvo type="percentile" val="50"/>
        <cfvo type="max"/>
        <color rgb="FFF8696B"/>
        <color rgb="FFFFEB84"/>
        <color rgb="FF63BE7B"/>
      </colorScale>
    </cfRule>
    <cfRule type="colorScale" priority="95">
      <colorScale>
        <cfvo type="min"/>
        <cfvo type="max"/>
        <color rgb="FFFFEF9C"/>
        <color rgb="FF63BE7B"/>
      </colorScale>
    </cfRule>
  </conditionalFormatting>
  <conditionalFormatting sqref="D50:F50">
    <cfRule type="colorScale" priority="90">
      <colorScale>
        <cfvo type="min"/>
        <cfvo type="max"/>
        <color rgb="FFFCFCFF"/>
        <color rgb="FF63BE7B"/>
      </colorScale>
    </cfRule>
    <cfRule type="colorScale" priority="91">
      <colorScale>
        <cfvo type="min"/>
        <cfvo type="percentile" val="50"/>
        <cfvo type="max"/>
        <color rgb="FFF8696B"/>
        <color rgb="FFFFEB84"/>
        <color rgb="FF63BE7B"/>
      </colorScale>
    </cfRule>
    <cfRule type="colorScale" priority="92">
      <colorScale>
        <cfvo type="min"/>
        <cfvo type="max"/>
        <color rgb="FFFFEF9C"/>
        <color rgb="FF63BE7B"/>
      </colorScale>
    </cfRule>
  </conditionalFormatting>
  <conditionalFormatting sqref="D51:F51">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fRule type="colorScale" priority="89">
      <colorScale>
        <cfvo type="min"/>
        <cfvo type="max"/>
        <color rgb="FFFFEF9C"/>
        <color rgb="FF63BE7B"/>
      </colorScale>
    </cfRule>
  </conditionalFormatting>
  <conditionalFormatting sqref="D52:F52">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fRule type="colorScale" priority="55">
      <colorScale>
        <cfvo type="min"/>
        <cfvo type="max"/>
        <color rgb="FFFFEF9C"/>
        <color rgb="FF63BE7B"/>
      </colorScale>
    </cfRule>
  </conditionalFormatting>
  <conditionalFormatting sqref="D53:F53">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fRule type="colorScale" priority="52">
      <colorScale>
        <cfvo type="min"/>
        <cfvo type="max"/>
        <color rgb="FFFFEF9C"/>
        <color rgb="FF63BE7B"/>
      </colorScale>
    </cfRule>
  </conditionalFormatting>
  <conditionalFormatting sqref="E2:E43">
    <cfRule type="colorScale" priority="4451">
      <colorScale>
        <cfvo type="min"/>
        <cfvo type="max"/>
        <color rgb="FFFCFCFF"/>
        <color rgb="FF63BE7B"/>
      </colorScale>
    </cfRule>
  </conditionalFormatting>
  <conditionalFormatting sqref="E2:E53">
    <cfRule type="colorScale" priority="22">
      <colorScale>
        <cfvo type="min"/>
        <cfvo type="max"/>
        <color rgb="FFFCFCFF"/>
        <color rgb="FF63BE7B"/>
      </colorScale>
    </cfRule>
  </conditionalFormatting>
  <conditionalFormatting sqref="F2:F25">
    <cfRule type="colorScale" priority="15">
      <colorScale>
        <cfvo type="min"/>
        <cfvo type="max"/>
        <color rgb="FFFCFCFF"/>
        <color rgb="FF63BE7B"/>
      </colorScale>
    </cfRule>
  </conditionalFormatting>
  <conditionalFormatting sqref="F2:F43">
    <cfRule type="colorScale" priority="19">
      <colorScale>
        <cfvo type="min"/>
        <cfvo type="max"/>
        <color rgb="FFFCFCFF"/>
        <color rgb="FF63BE7B"/>
      </colorScale>
    </cfRule>
  </conditionalFormatting>
  <conditionalFormatting sqref="F2:F47">
    <cfRule type="colorScale" priority="16">
      <colorScale>
        <cfvo type="min"/>
        <cfvo type="max"/>
        <color rgb="FFFFEF9C"/>
        <color rgb="FF63BE7B"/>
      </colorScale>
    </cfRule>
  </conditionalFormatting>
  <conditionalFormatting sqref="F2:F53">
    <cfRule type="colorScale" priority="2">
      <colorScale>
        <cfvo type="min"/>
        <cfvo type="max"/>
        <color rgb="FFFCFCFF"/>
        <color rgb="FF63BE7B"/>
      </colorScale>
    </cfRule>
  </conditionalFormatting>
  <conditionalFormatting sqref="F3:F4">
    <cfRule type="colorScale" priority="11">
      <colorScale>
        <cfvo type="min"/>
        <cfvo type="max"/>
        <color rgb="FFFCFCFF"/>
        <color rgb="FF63BE7B"/>
      </colorScale>
    </cfRule>
    <cfRule type="colorScale" priority="12">
      <colorScale>
        <cfvo type="min"/>
        <cfvo type="percentile" val="50"/>
        <cfvo type="max"/>
        <color rgb="FFF8696B"/>
        <color rgb="FFFFEB84"/>
        <color rgb="FF63BE7B"/>
      </colorScale>
    </cfRule>
  </conditionalFormatting>
  <conditionalFormatting sqref="F11:F12">
    <cfRule type="colorScale" priority="17">
      <colorScale>
        <cfvo type="min"/>
        <cfvo type="max"/>
        <color rgb="FFFCFCFF"/>
        <color rgb="FF63BE7B"/>
      </colorScale>
    </cfRule>
    <cfRule type="colorScale" priority="18">
      <colorScale>
        <cfvo type="min"/>
        <cfvo type="percentile" val="50"/>
        <cfvo type="max"/>
        <color rgb="FFF8696B"/>
        <color rgb="FFFFEB84"/>
        <color rgb="FF63BE7B"/>
      </colorScale>
    </cfRule>
  </conditionalFormatting>
  <conditionalFormatting sqref="F18:F20">
    <cfRule type="colorScale" priority="9">
      <colorScale>
        <cfvo type="min"/>
        <cfvo type="max"/>
        <color rgb="FFFCFCFF"/>
        <color rgb="FF63BE7B"/>
      </colorScale>
    </cfRule>
    <cfRule type="colorScale" priority="10">
      <colorScale>
        <cfvo type="min"/>
        <cfvo type="percentile" val="50"/>
        <cfvo type="max"/>
        <color rgb="FFF8696B"/>
        <color rgb="FFFFEB84"/>
        <color rgb="FF63BE7B"/>
      </colorScale>
    </cfRule>
  </conditionalFormatting>
  <conditionalFormatting sqref="F23:F25">
    <cfRule type="colorScale" priority="7">
      <colorScale>
        <cfvo type="min"/>
        <cfvo type="max"/>
        <color rgb="FFFCFCFF"/>
        <color rgb="FF63BE7B"/>
      </colorScale>
    </cfRule>
    <cfRule type="colorScale" priority="8">
      <colorScale>
        <cfvo type="min"/>
        <cfvo type="percentile" val="50"/>
        <cfvo type="max"/>
        <color rgb="FFF8696B"/>
        <color rgb="FFFFEB84"/>
        <color rgb="FF63BE7B"/>
      </colorScale>
    </cfRule>
  </conditionalFormatting>
  <conditionalFormatting sqref="F27:F29">
    <cfRule type="colorScale" priority="5">
      <colorScale>
        <cfvo type="min"/>
        <cfvo type="max"/>
        <color rgb="FFFCFCFF"/>
        <color rgb="FF63BE7B"/>
      </colorScale>
    </cfRule>
    <cfRule type="colorScale" priority="6">
      <colorScale>
        <cfvo type="min"/>
        <cfvo type="percentile" val="50"/>
        <cfvo type="max"/>
        <color rgb="FFF8696B"/>
        <color rgb="FFFFEB84"/>
        <color rgb="FF63BE7B"/>
      </colorScale>
    </cfRule>
  </conditionalFormatting>
  <conditionalFormatting sqref="F35:F37">
    <cfRule type="colorScale" priority="3">
      <colorScale>
        <cfvo type="min"/>
        <cfvo type="max"/>
        <color rgb="FFFCFCFF"/>
        <color rgb="FF63BE7B"/>
      </colorScale>
    </cfRule>
    <cfRule type="colorScale" priority="4">
      <colorScale>
        <cfvo type="min"/>
        <cfvo type="percentile" val="50"/>
        <cfvo type="max"/>
        <color rgb="FFF8696B"/>
        <color rgb="FFFFEB84"/>
        <color rgb="FF63BE7B"/>
      </colorScale>
    </cfRule>
  </conditionalFormatting>
  <conditionalFormatting sqref="F43:F44">
    <cfRule type="colorScale" priority="13">
      <colorScale>
        <cfvo type="min"/>
        <cfvo type="max"/>
        <color rgb="FFFCFCFF"/>
        <color rgb="FF63BE7B"/>
      </colorScale>
    </cfRule>
    <cfRule type="colorScale" priority="14">
      <colorScale>
        <cfvo type="min"/>
        <cfvo type="percentile" val="50"/>
        <cfvo type="max"/>
        <color rgb="FFF8696B"/>
        <color rgb="FFFFEB84"/>
        <color rgb="FF63BE7B"/>
      </colorScale>
    </cfRule>
  </conditionalFormatting>
  <conditionalFormatting sqref="F54:F1048576 F1">
    <cfRule type="colorScale" priority="174">
      <colorScale>
        <cfvo type="min"/>
        <cfvo type="percentile" val="50"/>
        <cfvo type="max"/>
        <color rgb="FFF8696B"/>
        <color rgb="FFFCFCFF"/>
        <color rgb="FF63BE7B"/>
      </colorScale>
    </cfRule>
  </conditionalFormatting>
  <conditionalFormatting sqref="G2:G25">
    <cfRule type="colorScale" priority="4470">
      <colorScale>
        <cfvo type="min"/>
        <cfvo type="percentile" val="50"/>
        <cfvo type="max"/>
        <color rgb="FF63BE7B"/>
        <color rgb="FFFCFCFF"/>
        <color rgb="FFF8696B"/>
      </colorScale>
    </cfRule>
  </conditionalFormatting>
  <conditionalFormatting sqref="G2:G53">
    <cfRule type="colorScale" priority="4472">
      <colorScale>
        <cfvo type="min"/>
        <cfvo type="percentile" val="50"/>
        <cfvo type="max"/>
        <color rgb="FF63BE7B"/>
        <color rgb="FFFCFCFF"/>
        <color rgb="FFF8696B"/>
      </colorScale>
    </cfRule>
  </conditionalFormatting>
  <conditionalFormatting sqref="I2:I25">
    <cfRule type="colorScale" priority="4474">
      <colorScale>
        <cfvo type="min"/>
        <cfvo type="max"/>
        <color rgb="FFFFEF9C"/>
        <color rgb="FF63BE7B"/>
      </colorScale>
    </cfRule>
  </conditionalFormatting>
  <conditionalFormatting sqref="I2:I53">
    <cfRule type="colorScale" priority="4476">
      <colorScale>
        <cfvo type="min"/>
        <cfvo type="max"/>
        <color rgb="FFFFEF9C"/>
        <color rgb="FF63BE7B"/>
      </colorScale>
    </cfRule>
  </conditionalFormatting>
  <conditionalFormatting sqref="J2:J53">
    <cfRule type="colorScale" priority="4478">
      <colorScale>
        <cfvo type="min"/>
        <cfvo type="max"/>
        <color rgb="FFFFEF9C"/>
        <color rgb="FF63BE7B"/>
      </colorScale>
    </cfRule>
  </conditionalFormatting>
  <conditionalFormatting sqref="K2:K53">
    <cfRule type="colorScale" priority="4480">
      <colorScale>
        <cfvo type="min"/>
        <cfvo type="max"/>
        <color rgb="FFFFEF9C"/>
        <color rgb="FF63BE7B"/>
      </colorScale>
    </cfRule>
    <cfRule type="colorScale" priority="4481">
      <colorScale>
        <cfvo type="min"/>
        <cfvo type="percentile" val="50"/>
        <cfvo type="max"/>
        <color rgb="FFF8696B"/>
        <color rgb="FFFFEB84"/>
        <color rgb="FF63BE7B"/>
      </colorScale>
    </cfRule>
  </conditionalFormatting>
  <hyperlinks>
    <hyperlink ref="A6" r:id="rId1" display="Technology/Software/Accenture.xlsx" xr:uid="{3077EE9E-0F21-6745-9E7D-1F3DE15EB950}"/>
    <hyperlink ref="A9" r:id="rId2" display="Technology/Software/Adobe.xlsx" xr:uid="{2187B2F1-A453-0F4B-B773-945BCF5B1C72}"/>
    <hyperlink ref="A18" r:id="rId3" display="Technology/Software/Airbnb.xlsx" xr:uid="{6562D40C-83D0-154E-A909-2FFAD0FD1628}"/>
    <hyperlink ref="A12" r:id="rId4" display="Technology/Software/Alphabet.xlsx" xr:uid="{72584371-9A1E-174E-9330-482E5E66AB71}"/>
    <hyperlink ref="A52" r:id="rId5" display="Technology/Software/Amplitude.xlsx" xr:uid="{C78E1795-730F-E541-9A4D-E73A3C8C7754}"/>
    <hyperlink ref="A36" r:id="rId6" display="Technology/Software/Atlassian.xlsx" xr:uid="{1F9EF3CF-3FFD-714C-9604-BC760A8081CC}"/>
    <hyperlink ref="A13" r:id="rId7" display="Technology/Software/Autodesk.xlsx" xr:uid="{9AEDF55B-422A-7C4B-93EF-4F13C1E1A51D}"/>
    <hyperlink ref="A33" r:id="rId8" display="Technology/Software/Bill.xlsx" xr:uid="{36A73785-8F64-FC40-B1FC-2A0B6C6A1491}"/>
    <hyperlink ref="A2" r:id="rId9" display="Technology/Software/Box.xlsx" xr:uid="{2B60855E-F4F4-FB4A-A97C-BF8895F8A3EE}"/>
    <hyperlink ref="A42" r:id="rId10" display="Technology/Software/Braze.xlsx" xr:uid="{01F10ADE-F5F3-0943-8B00-DFB7094079C7}"/>
    <hyperlink ref="A37" r:id="rId11" display="Technology/Software/Cloudflare.xlsx" xr:uid="{DD8AA5B6-531B-C341-A7CC-B1FECB32E61A}"/>
    <hyperlink ref="A50" r:id="rId12" display="Technology/Software/Confluent.xlsx" xr:uid="{324217CB-FFB8-AD4A-8CD6-0759D73AD697}"/>
    <hyperlink ref="A32" r:id="rId13" display="Technology/Software/Crowdstrike.xlsx" xr:uid="{3A75211C-3133-DD49-A558-CA543EF27F58}"/>
    <hyperlink ref="A31" r:id="rId14" display="Technology/Software/Datadog.xlsx" xr:uid="{E9424F08-1AD2-D544-ABF6-160EC7ACCBA3}"/>
    <hyperlink ref="A29" r:id="rId15" display="Technology/Software/DigitalOcean.xlsx" xr:uid="{CF2237FA-4738-4A4D-9900-D8B575D8A868}"/>
    <hyperlink ref="A40" r:id="rId16" display="Technology/Software/Duolingo.xlsx" xr:uid="{2EB38CF9-471A-5D4D-8100-1822A9A892C4}"/>
    <hyperlink ref="A43" r:id="rId17" display="Technology/Software/Elastic N.V.xlsx" xr:uid="{844060F1-C2E1-9E48-BD0C-CB7740CECEA9}"/>
    <hyperlink ref="A7" r:id="rId18" display="Technology/Software/Fortinet.xlsx" xr:uid="{6C82F2A5-6847-F248-BD10-E89E0A82077D}"/>
    <hyperlink ref="A51" r:id="rId19" display="Technology/Software/GitLab.xlsx" xr:uid="{FB75AF33-6563-1642-9240-F16354829126}"/>
    <hyperlink ref="A45" r:id="rId20" display="Technology/Software/Global-E.xlsx" xr:uid="{D0854EA7-1946-FD47-88CE-D59A49BC2FF9}"/>
    <hyperlink ref="A48" r:id="rId21" display="Technology/Software/HashiCorp.xlsx" xr:uid="{0800EA36-E8F9-E549-B1D5-592937E1F325}"/>
    <hyperlink ref="A35" r:id="rId22" display="Technology/Software/Hubspot.xlsx" xr:uid="{3371AC30-95A3-E244-96E9-3A7081B689A9}"/>
    <hyperlink ref="A19" r:id="rId23" display="Technology/Software/Intuit.xlsx" xr:uid="{F90BBED3-FCC1-1C41-B459-A34CE606716B}"/>
    <hyperlink ref="A14" r:id="rId24" display="Technology/Software/Meta Platforms.xlsx" xr:uid="{DD325705-BAC9-FA4B-8FA4-990431D2453D}"/>
    <hyperlink ref="A44" r:id="rId25" display="Technology/Software/MongoDB.xlsx" xr:uid="{0DD100AE-DC26-7C4B-B9B3-4F5470A68CE1}"/>
    <hyperlink ref="A16" r:id="rId26" display="Technology/Software/Netflix.xlsx" xr:uid="{2420DFA3-22B1-5740-A747-797BBF8689EC}"/>
    <hyperlink ref="A39" r:id="rId27" display="Technology/Software/Okta.xlsx" xr:uid="{BA19A1C3-1848-1E4D-8AB6-C59F8A759188}"/>
    <hyperlink ref="A28" r:id="rId28" display="Technology/Software/Salesforce.xlsx" xr:uid="{3D1F9F12-6CA2-DC46-9CBE-D6FF3E54B5C7}"/>
    <hyperlink ref="A49" r:id="rId29" display="Technology/Software/Samsara.xlsx" xr:uid="{43BEAF15-F7BE-2142-847E-29F5A9EE3444}"/>
    <hyperlink ref="A47" r:id="rId30" display="Technology/Software/SentinelOne.xlsx" xr:uid="{29072D6A-9887-0340-AA56-D5C347C3DA41}"/>
    <hyperlink ref="A24" r:id="rId31" display="Technology/Software/ServiceNow.xlsx" xr:uid="{FBA75BAF-4582-B044-9487-804E6D7D1764}"/>
    <hyperlink ref="A41" r:id="rId32" display="Technology/Software/Snowflake.xlsx" xr:uid="{EDA8E71F-B3BA-684A-8EA5-A10CC126E87D}"/>
    <hyperlink ref="A34" r:id="rId33" display="Technology/Software/Splunk.xlsx" xr:uid="{379931FE-EC7C-2C47-BB50-0810E4ACC895}"/>
    <hyperlink ref="A15" r:id="rId34" display="Technology/Software/Synopsys.xlsx" xr:uid="{9AC41F25-A56E-F147-A83A-280B93ED17D8}"/>
    <hyperlink ref="A25" r:id="rId35" display="Technology/Software/The Trade Desk.xlsx" xr:uid="{5115950E-D78A-3A40-AD5D-4FDFED3E2C18}"/>
    <hyperlink ref="A53" r:id="rId36" display="Technology/Software/Toast.xlsx" xr:uid="{30DC93FD-D3C6-2846-9C70-51FE65184B38}"/>
    <hyperlink ref="A38" r:id="rId37" display="Technology/Software/Twilio.xlsx" xr:uid="{D063543A-AAAA-8F4D-A807-8886C93620C5}"/>
    <hyperlink ref="A22" r:id="rId38" display="Technology/Software/Tyler Technologies.xlsx" xr:uid="{2DB570F4-77D6-EF42-9343-E7733108C986}"/>
    <hyperlink ref="A30" r:id="rId39" display="Technology/Software/Workday.xlsx" xr:uid="{A17B96EC-E334-454F-AE89-61DCDCB952CE}"/>
    <hyperlink ref="A23" r:id="rId40" display="Technology/Software/ZoomInfo.xlsx" xr:uid="{1F1D5A9D-08FC-944B-B7CB-CBE2B64D92AF}"/>
    <hyperlink ref="A46" r:id="rId41" display="Technology/Software/ZScaler.xlsx" xr:uid="{5029364F-CDCC-C543-90CF-91567D0C64BD}"/>
    <hyperlink ref="A3" r:id="rId42" display="Technology/Software/Constellation Software.xlsx" xr:uid="{ACAFB033-36C1-0D43-8E7A-285E5E19B2FE}"/>
    <hyperlink ref="A21" r:id="rId43" display="Technology/Software/SAP.xlsx" xr:uid="{ECF602B8-779D-CC49-9BA6-275EB13751ED}"/>
    <hyperlink ref="A26" r:id="rId44" display="Technology/Software/Amazon.xlsx" xr:uid="{B5B04D79-6986-7246-8A68-66C9D235BFE1}"/>
    <hyperlink ref="A20" r:id="rId45" display="Technology/Software/ANSYS.xlsx" xr:uid="{1854CB9E-BAB1-C441-A553-60788B56586F}"/>
    <hyperlink ref="A5" r:id="rId46" display="Technology/Software/VeriSign.xlsx" xr:uid="{E47F653B-20C3-754B-85B0-F5AA90652335}"/>
    <hyperlink ref="A8" r:id="rId47" display="Technology/Software/Microsoft.xlsx" xr:uid="{E88CDFEE-5B81-934F-99D8-42C5FEF06817}"/>
    <hyperlink ref="A11" r:id="rId48" display="Technology/Software/Cadence Design Systems.xlsx" xr:uid="{FE78D624-8ED4-3E4E-B381-1EAA98946185}"/>
    <hyperlink ref="A4" r:id="rId49" display="Technology/Software/Automatic Data Processing.xlsx" xr:uid="{4B3700FE-DF57-D643-8D14-03ADE88EA90E}"/>
    <hyperlink ref="A17" r:id="rId50" display="Technology/Software/Veeva Systems.xlsx" xr:uid="{245BBDE5-A403-5C47-A713-32C4B42781E4}"/>
    <hyperlink ref="A27" r:id="rId51" display="Technology/Software/Zoom Video Communications.xlsx" xr:uid="{133AEED3-5D19-2E4D-AE42-82DCD78247C8}"/>
    <hyperlink ref="A10" r:id="rId52" display="Technology/Software/dLocal.xlsx" xr:uid="{5837B02E-4F7D-6145-8F90-0ABD6D6DCC6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99527-CCDC-554D-A261-0BB8623CABB3}">
  <dimension ref="A1:R55"/>
  <sheetViews>
    <sheetView zoomScale="80" zoomScaleNormal="80" workbookViewId="0">
      <pane ySplit="1" topLeftCell="A2" activePane="bottomLeft" state="frozen"/>
      <selection pane="bottomLeft" activeCell="C4" sqref="C4"/>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18</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92">
        <v>#VALUE!</v>
      </c>
      <c r="B2" s="19">
        <f>'[83]Sheet 1'!$AJ$115</f>
        <v>5193.4799973068084</v>
      </c>
      <c r="C2" s="6" cm="1">
        <f t="array" ref="C2">(B2/_FV(A2,"Price"))-1</f>
        <v>1.0661850114207772</v>
      </c>
      <c r="D2" s="6">
        <f>'[83]Sheet 1'!$AH$4</f>
        <v>0.11091531304544855</v>
      </c>
      <c r="E2" s="6">
        <f>'[83]Sheet 1'!$AI$4</f>
        <v>7.6406130112605997E-2</v>
      </c>
      <c r="F2" s="6">
        <f>'[83]Sheet 1'!$AH$20</f>
        <v>0.10762750001712518</v>
      </c>
      <c r="G2" s="7">
        <f>'[83]Sheet 1'!$AO$16</f>
        <v>2.7010030442591573</v>
      </c>
      <c r="H2" s="7">
        <f>'[83]Sheet 1'!$AP$16</f>
        <v>18.067686218000958</v>
      </c>
      <c r="I2" s="6">
        <f>'[83]Sheet 1'!$AN$7</f>
        <v>0.52129999999999999</v>
      </c>
      <c r="J2" s="6">
        <f>'[83]Sheet 1'!$AQ$7</f>
        <v>0.15620896332380232</v>
      </c>
      <c r="K2" s="6">
        <f>'[83]Sheet 1'!$AP$13</f>
        <v>0.56808777379375119</v>
      </c>
      <c r="L2" s="8">
        <f>'[83]Sheet 1'!$AP$101</f>
        <v>43897322706</v>
      </c>
      <c r="M2" s="16" t="str" cm="1">
        <f t="array" ref="M2">_FV(A2,"Industry")</f>
        <v>Specialty Retailers</v>
      </c>
      <c r="N2" s="25" cm="1">
        <f t="array" ref="N2">_FV(A2,"Year incorporated",TRUE)</f>
        <v>1991</v>
      </c>
      <c r="O2" s="14" t="str" cm="1">
        <f t="array" ref="O2">_FV(A2,"Description")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P2" s="14"/>
      <c r="Q2" s="14"/>
      <c r="R2" s="14"/>
    </row>
    <row r="3" spans="1:18" ht="50" customHeight="1">
      <c r="A3" s="2" t="e" vm="93">
        <v>#VALUE!</v>
      </c>
      <c r="B3" s="19">
        <f>'[84]Sheet 1'!$AG$115</f>
        <v>1111.1979416607894</v>
      </c>
      <c r="C3" s="6" cm="1">
        <f t="array" ref="C3">(B3/_FV(A3,"Price"))-1</f>
        <v>0.15618510405975439</v>
      </c>
      <c r="D3" s="6">
        <f>'[84]Sheet 1'!$AE$4</f>
        <v>8.1207419540991754E-2</v>
      </c>
      <c r="E3" s="6">
        <f>'[84]Sheet 1'!$AF$4</f>
        <v>7.7734273615427174E-2</v>
      </c>
      <c r="F3" s="6">
        <f>'[84]Sheet 1'!$AE$20</f>
        <v>1.8252179253488432E-2</v>
      </c>
      <c r="G3" s="7">
        <f>'[84]Sheet 1'!$AL$16</f>
        <v>4.0604239350000624</v>
      </c>
      <c r="H3" s="7">
        <f>'[84]Sheet 1'!$AM$16</f>
        <v>26.930311114997814</v>
      </c>
      <c r="I3" s="6">
        <f>'[84]Sheet 1'!$AK$7</f>
        <v>0.51229999999999998</v>
      </c>
      <c r="J3" s="6">
        <f>'[84]Sheet 1'!$AN$7</f>
        <v>0.17938467132921485</v>
      </c>
      <c r="K3" s="6">
        <f>'[84]Sheet 1'!$AM$13</f>
        <v>0.53872013781941763</v>
      </c>
      <c r="L3" s="8">
        <f>'[84]Sheet 1'!$AM$101</f>
        <v>58510140444</v>
      </c>
      <c r="M3" s="16" t="str" cm="1">
        <f t="array" ref="M3">_FV(A3,"Industry")</f>
        <v>Specialty Retailers</v>
      </c>
      <c r="N3" s="25" cm="1">
        <f t="array" ref="N3">_FV(A3,"Year incorporated",TRUE)</f>
        <v>2010</v>
      </c>
      <c r="O3" s="14" t="str" cm="1">
        <f t="array" ref="O3">_FV(A3,"Description")</f>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c>
      <c r="P3" s="14"/>
      <c r="Q3" s="14"/>
      <c r="R3" s="14"/>
    </row>
    <row r="4" spans="1:18" ht="50" customHeight="1">
      <c r="A4" s="2" t="e" vm="94">
        <v>#VALUE!</v>
      </c>
      <c r="B4" s="19">
        <f>'[85]Sheet 1'!$X$115</f>
        <v>456.93987623642084</v>
      </c>
      <c r="C4" s="6" cm="1">
        <f t="array" ref="C4">(B4/_FV(A4,"Price"))-1</f>
        <v>-4.4058836325479356E-2</v>
      </c>
      <c r="D4" s="6">
        <f>'[85]Sheet 1'!$V$4</f>
        <v>0.18272868530692499</v>
      </c>
      <c r="E4" s="6">
        <f>'[85]Sheet 1'!$W$4</f>
        <v>8.6696708463949834E-2</v>
      </c>
      <c r="F4" s="6">
        <f>'[85]Sheet 1'!$V$20</f>
        <v>0.12058803578079469</v>
      </c>
      <c r="G4" s="7">
        <f>'[85]Sheet 1'!$AC$16</f>
        <v>2.332010190047022</v>
      </c>
      <c r="H4" s="7">
        <f>'[85]Sheet 1'!$AD$16</f>
        <v>19.160501236308846</v>
      </c>
      <c r="I4" s="6">
        <f>'[85]Sheet 1'!$AB$7</f>
        <v>0.39620983542319749</v>
      </c>
      <c r="J4" s="6">
        <f>'[85]Sheet 1'!$AE$7</f>
        <v>0.11461598746081504</v>
      </c>
      <c r="K4" s="6">
        <f>'[85]Sheet 1'!$AD$13</f>
        <v>0.42418211606717809</v>
      </c>
      <c r="L4" s="8">
        <f>'[85]Sheet 1'!$AD$101</f>
        <v>23805160020</v>
      </c>
      <c r="M4" s="16" t="str" cm="1">
        <f t="array" ref="M4">_FV(A4,"Industry")</f>
        <v>Specialty Retailers</v>
      </c>
      <c r="N4" s="25" cm="1">
        <f t="array" ref="N4">_FV(A4,"Year incorporated",TRUE)</f>
        <v>2016</v>
      </c>
      <c r="O4" s="14" t="str" cm="1">
        <f t="array" ref="O4">_FV(A4,"Description")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4" s="14"/>
      <c r="Q4" s="14"/>
      <c r="R4" s="14"/>
    </row>
    <row r="5" spans="1:18" ht="50" customHeight="1">
      <c r="A5" s="22" t="e" vm="95">
        <v>#VALUE!</v>
      </c>
      <c r="B5" s="19">
        <f>'[86]Sheet 1'!$X$115</f>
        <v>1633.0317954309689</v>
      </c>
      <c r="C5" s="6" cm="1">
        <f t="array" ref="C5">(B5/_FV(A5,"Price"))-1</f>
        <v>0.50212187410290099</v>
      </c>
      <c r="D5" s="6">
        <f>'[86]Sheet 1'!$V$4</f>
        <v>0.49050649071230712</v>
      </c>
      <c r="E5" s="6">
        <f>'[86]Sheet 1'!$W$4</f>
        <v>0.28679889911739576</v>
      </c>
      <c r="F5" s="6">
        <f>'[86]Sheet 1'!$V$20</f>
        <v>1.2624978939514286</v>
      </c>
      <c r="G5" s="7">
        <f>'[86]Sheet 1'!$AC$16</f>
        <v>5.1801464563917623</v>
      </c>
      <c r="H5" s="7">
        <f>'[86]Sheet 1'!$AD$16</f>
        <v>113.24316018879668</v>
      </c>
      <c r="I5" s="6">
        <f>'[86]Sheet 1'!$AB$7</f>
        <v>0.48998766252253961</v>
      </c>
      <c r="J5" s="6">
        <f>'[86]Sheet 1'!$AE$7</f>
        <v>0.23593053051153079</v>
      </c>
      <c r="K5" s="6">
        <f>'[86]Sheet 1'!$AD$13</f>
        <v>0.41643173580346354</v>
      </c>
      <c r="L5" s="8">
        <f>'[86]Sheet 1'!$AD$101</f>
        <v>54583203211</v>
      </c>
      <c r="M5" s="16" t="str" cm="1">
        <f t="array" ref="M5">_FV(A5,"Industry")</f>
        <v>Software &amp; IT Services</v>
      </c>
      <c r="N5" s="25" cm="1">
        <f t="array" ref="N5">_FV(A5,"Year incorporated",TRUE)</f>
        <v>1999</v>
      </c>
      <c r="O5" s="14" t="str" cm="1">
        <f t="array" ref="O5">_FV(A5,"Description")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P5" s="14"/>
      <c r="Q5" s="14"/>
      <c r="R5" s="14"/>
    </row>
    <row r="6" spans="1:18" ht="50" customHeight="1">
      <c r="A6" s="2" t="e" vm="96">
        <v>#VALUE!</v>
      </c>
      <c r="B6" s="19">
        <f>'[87]Sheet 1'!$W$116</f>
        <v>171.88005970647606</v>
      </c>
      <c r="C6" s="6" cm="1">
        <f t="array" ref="C6">(B6/_FV(A6,"Price"))-1</f>
        <v>-0.53485586786513295</v>
      </c>
      <c r="D6" s="6">
        <f>'[87]Sheet 1'!$T$4</f>
        <v>0.42135142742451581</v>
      </c>
      <c r="E6" s="6">
        <f>'[87]Sheet 1'!$V$4</f>
        <v>0.1709486373126845</v>
      </c>
      <c r="F6" s="6">
        <f>'[87]Sheet 1'!$T$20</f>
        <v>0.55058875747889191</v>
      </c>
      <c r="G6" s="7">
        <f>'[87]Sheet 1'!$AB$16</f>
        <v>5.5672180087634358</v>
      </c>
      <c r="H6" s="7">
        <f>'[87]Sheet 1'!$AC$16</f>
        <v>52.822908130556854</v>
      </c>
      <c r="I6" s="6">
        <f>'[87]Sheet 1'!$AA$7</f>
        <v>0.55389063929085669</v>
      </c>
      <c r="J6" s="6">
        <f>'[87]Sheet 1'!$AD$7</f>
        <v>4.0416654028756237E-2</v>
      </c>
      <c r="K6" s="6">
        <f>'[87]Sheet 1'!$AC$13</f>
        <v>0.411458941920058</v>
      </c>
      <c r="L6" s="8">
        <f>'[87]Sheet 1'!$AC$102</f>
        <v>45153021870</v>
      </c>
      <c r="M6" s="16" t="str" cm="1">
        <f t="array" ref="M6">_FV(A6,"Industry")</f>
        <v>Textiles &amp; Apparel</v>
      </c>
      <c r="N6" s="25" cm="1">
        <f t="array" ref="N6">_FV(A6,"Year incorporated",TRUE)</f>
        <v>2005</v>
      </c>
      <c r="O6" s="14" t="str" cm="1">
        <f t="array" ref="O6">_FV(A6,"Description")</f>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c>
      <c r="P6" s="14"/>
      <c r="Q6" s="14"/>
      <c r="R6" s="14"/>
    </row>
    <row r="7" spans="1:18" ht="50" customHeight="1">
      <c r="A7" s="2" t="e" vm="97">
        <v>#VALUE!</v>
      </c>
      <c r="B7" s="19">
        <f>'[88]Sheet 1'!$Y$115</f>
        <v>1695.4924738790044</v>
      </c>
      <c r="C7" s="6" cm="1">
        <f t="array" ref="C7">(B7/_FV(A7,"Price"))-1</f>
        <v>-0.11434785108702239</v>
      </c>
      <c r="D7" s="6">
        <f>'[88]Sheet 1'!$W$4</f>
        <v>0.2916945001113338</v>
      </c>
      <c r="E7" s="6">
        <f>'[88]Sheet 1'!$X$4</f>
        <v>0.17083261506636793</v>
      </c>
      <c r="F7" s="6">
        <f>'[88]Sheet 1'!$W$20</f>
        <v>0.30801479654747221</v>
      </c>
      <c r="G7" s="7">
        <f>'[88]Sheet 1'!$AD$16</f>
        <v>16.944612997759005</v>
      </c>
      <c r="H7" s="7">
        <f>'[88]Sheet 1'!$AE$16</f>
        <v>58.387704187704188</v>
      </c>
      <c r="I7" s="6">
        <f>'[88]Sheet 1'!$AC$7</f>
        <v>0.70789999999999997</v>
      </c>
      <c r="J7" s="6">
        <f>'[88]Sheet 1'!$AF$7</f>
        <v>0.36062747802103085</v>
      </c>
      <c r="K7" s="6">
        <f>'[88]Sheet 1'!$AE$13</f>
        <v>0.32674782608695652</v>
      </c>
      <c r="L7" s="8">
        <f>'[88]Sheet 1'!$AE$101</f>
        <v>196591400000</v>
      </c>
      <c r="M7" s="16" t="str" cm="1">
        <f t="array" ref="M7">_FV(A7,"Industry")</f>
        <v>Textiles &amp; Apparel</v>
      </c>
      <c r="N7" s="25" cm="1">
        <f t="array" ref="N7">_FV(A7,"Year incorporated",TRUE)</f>
        <v>1957</v>
      </c>
      <c r="O7" s="14" t="str" cm="1">
        <f t="array" ref="O7">_FV(A7,"Description")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7" s="14"/>
      <c r="Q7" s="14"/>
      <c r="R7" s="14"/>
    </row>
    <row r="8" spans="1:18" ht="50" customHeight="1">
      <c r="A8" s="2" t="e" vm="98">
        <v>#VALUE!</v>
      </c>
      <c r="B8" s="19">
        <f>'[89]Sheet 1'!$I$115</f>
        <v>20.383093179818633</v>
      </c>
      <c r="C8" s="6" cm="1">
        <f t="array" ref="C8">(B8/_FV(A8,"Price"))-1</f>
        <v>-1.1489176536438772E-2</v>
      </c>
      <c r="D8" s="6">
        <f>'[89]Sheet 1'!$G$4</f>
        <v>0.21589840075258704</v>
      </c>
      <c r="E8" s="6">
        <f>'[89]Sheet 1'!$H$4</f>
        <v>5.058027079303673E-2</v>
      </c>
      <c r="F8" s="6">
        <f>'[89]Sheet 1'!$G$20</f>
        <v>0.17933491686460812</v>
      </c>
      <c r="G8" s="7">
        <f>'[89]Sheet 1'!$N$16</f>
        <v>3.4072804642166346</v>
      </c>
      <c r="H8" s="7">
        <f>'[89]Sheet 1'!$O$16</f>
        <v>45.052787723785165</v>
      </c>
      <c r="I8" s="6">
        <f>'[89]Sheet 1'!$M$7</f>
        <v>0.44359999999999999</v>
      </c>
      <c r="J8" s="6">
        <f>'[89]Sheet 1'!$P$7</f>
        <v>0.15851063829787235</v>
      </c>
      <c r="K8" s="6">
        <f>'[89]Sheet 1'!$O$13</f>
        <v>0.31847133757961782</v>
      </c>
      <c r="L8" s="8">
        <f>'[89]Sheet 1'!$O$101</f>
        <v>35231280000</v>
      </c>
      <c r="M8" s="16" t="str" cm="1">
        <f t="array" ref="M8">_FV(A8,"Industry")</f>
        <v>Media &amp; Publishing</v>
      </c>
      <c r="N8" s="25" cm="1">
        <f t="array" ref="N8">_FV(A8,"Year incorporated",TRUE)</f>
        <v>1999</v>
      </c>
      <c r="O8" s="14" t="str" cm="1">
        <f t="array" ref="O8">_FV(A8,"Description")</f>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c>
      <c r="P8" s="14"/>
      <c r="Q8" s="14"/>
      <c r="R8" s="14"/>
    </row>
    <row r="9" spans="1:18" ht="50" customHeight="1">
      <c r="A9" s="2" t="e" vm="99">
        <v>#VALUE!</v>
      </c>
      <c r="B9" s="19">
        <f>'[90]Sheet 1'!$AI$115</f>
        <v>71.857037096032002</v>
      </c>
      <c r="C9" s="6" cm="1">
        <f t="array" ref="C9">(B9/_FV(A9,"Price"))-1</f>
        <v>-0.27512320088740028</v>
      </c>
      <c r="D9" s="6">
        <f>'[90]Sheet 1'!$AG$4</f>
        <v>0.10976029400631782</v>
      </c>
      <c r="E9" s="6">
        <f>'[90]Sheet 1'!$AH$4</f>
        <v>0.11282685742458209</v>
      </c>
      <c r="F9" s="6">
        <f>'[90]Sheet 1'!$AG$20</f>
        <v>-0.15067076655147082</v>
      </c>
      <c r="G9" s="7">
        <f>'[90]Sheet 1'!$AN$16</f>
        <v>3.4836017029298953</v>
      </c>
      <c r="H9" s="7">
        <f>'[90]Sheet 1'!$AO$16</f>
        <v>34.235494880546078</v>
      </c>
      <c r="I9" s="6">
        <f>'[90]Sheet 1'!$AM$7</f>
        <v>0.2596</v>
      </c>
      <c r="J9" s="6">
        <f>'[90]Sheet 1'!$AP$7</f>
        <v>7.9255076696960955E-2</v>
      </c>
      <c r="K9" s="6">
        <f>'[90]Sheet 1'!$AO$13</f>
        <v>0.30585102859943569</v>
      </c>
      <c r="L9" s="8">
        <f>'[90]Sheet 1'!$AO$101</f>
        <v>112347200000</v>
      </c>
      <c r="M9" s="16" t="str" cm="1">
        <f t="array" ref="M9">_FV(A9,"Industry")</f>
        <v>Hotels &amp; Entertainment Services</v>
      </c>
      <c r="N9" s="25" cm="1">
        <f t="array" ref="N9">_FV(A9,"Year incorporated",TRUE)</f>
        <v>1985</v>
      </c>
      <c r="O9" s="14" t="str" cm="1">
        <f t="array" ref="O9">_FV(A9,"Description")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P9" s="14"/>
      <c r="Q9" s="14"/>
      <c r="R9" s="14"/>
    </row>
    <row r="10" spans="1:18" ht="50" customHeight="1">
      <c r="A10" s="2" t="e" vm="100">
        <v>#VALUE!</v>
      </c>
      <c r="B10" s="19">
        <f>'[91]Sheet 1'!$AO$115</f>
        <v>316.3812888697301</v>
      </c>
      <c r="C10" s="6" cm="1">
        <f t="array" ref="C10">(B10/_FV(A10,"Price"))-1</f>
        <v>0.30784708722140519</v>
      </c>
      <c r="D10" s="6">
        <f>'[91]Sheet 1'!$AM$4</f>
        <v>0.16139812828344313</v>
      </c>
      <c r="E10" s="6">
        <f>'[91]Sheet 1'!$AN$4</f>
        <v>7.5792659272307716E-2</v>
      </c>
      <c r="F10" s="6">
        <f>'[91]Sheet 1'!$AM$20</f>
        <v>8.7994044971197338E-2</v>
      </c>
      <c r="G10" s="7">
        <f>'[91]Sheet 1'!$AT$16</f>
        <v>5.0772610334251054</v>
      </c>
      <c r="H10" s="7">
        <f>'[91]Sheet 1'!$AU$16</f>
        <v>32.162529583534216</v>
      </c>
      <c r="I10" s="6">
        <f>'[91]Sheet 1'!$AS$7</f>
        <v>0.43180000000000002</v>
      </c>
      <c r="J10" s="6">
        <f>'[91]Sheet 1'!$AV$7</f>
        <v>0.173558400406016</v>
      </c>
      <c r="K10" s="6">
        <f>'[91]Sheet 1'!$AU$13</f>
        <v>0.27942380620967611</v>
      </c>
      <c r="L10" s="8">
        <f>'[91]Sheet 1'!$AU$101</f>
        <v>52901475422</v>
      </c>
      <c r="M10" s="16" t="str" cm="1">
        <f t="array" ref="M10">_FV(A10,"Industry")</f>
        <v>Food &amp; Tobacco</v>
      </c>
      <c r="N10" s="25" cm="1">
        <f t="array" ref="N10">_FV(A10,"Year incorporated",TRUE)</f>
        <v>1927</v>
      </c>
      <c r="O10" s="14" t="str" cm="1">
        <f t="array" ref="O10">_FV(A10,"Description")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c r="P10" s="14"/>
      <c r="Q10" s="14"/>
      <c r="R10" s="14"/>
    </row>
    <row r="11" spans="1:18" ht="50" customHeight="1">
      <c r="A11" s="2" t="e" vm="101">
        <v>#VALUE!</v>
      </c>
      <c r="B11" s="19">
        <f>'[92]Sheet 1'!$AO$115</f>
        <v>327.70522943016027</v>
      </c>
      <c r="C11" s="6" cm="1">
        <f t="array" ref="C11">(B11/_FV(A11,"Price"))-1</f>
        <v>-0.37818024434041042</v>
      </c>
      <c r="D11" s="6">
        <f>'[92]Sheet 1'!$AM$4</f>
        <v>0.15834817714580285</v>
      </c>
      <c r="E11" s="6">
        <f>'[92]Sheet 1'!$AN$4</f>
        <v>6.8057844320875693E-2</v>
      </c>
      <c r="F11" s="6">
        <f>'[92]Sheet 1'!$AM$20</f>
        <v>0.14801401869158881</v>
      </c>
      <c r="G11" s="7">
        <f>'[92]Sheet 1'!$AT$16</f>
        <v>1.022303799584938</v>
      </c>
      <c r="H11" s="7">
        <f>'[92]Sheet 1'!$AU$16</f>
        <v>39.701563403661872</v>
      </c>
      <c r="I11" s="6">
        <f>'[92]Sheet 1'!$AS$7</f>
        <v>0.1215</v>
      </c>
      <c r="J11" s="6">
        <f>'[92]Sheet 1'!$AV$7</f>
        <v>1.5426033469337399E-2</v>
      </c>
      <c r="K11" s="6">
        <f>'[92]Sheet 1'!$AU$13</f>
        <v>0.26255853913277855</v>
      </c>
      <c r="L11" s="8">
        <f>'[92]Sheet 1'!$AU$101</f>
        <v>232015936531</v>
      </c>
      <c r="M11" s="16" t="str" cm="1">
        <f t="array" ref="M11">_FV(A11,"Industry")</f>
        <v>Diversified Retail</v>
      </c>
      <c r="N11" s="25" cm="1">
        <f t="array" ref="N11">_FV(A11,"Year incorporated",TRUE)</f>
        <v>1987</v>
      </c>
      <c r="O11" s="14" t="str" cm="1">
        <f t="array" ref="O11">_FV(A11,"Description")</f>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c>
      <c r="P11" s="14"/>
      <c r="Q11" s="14"/>
      <c r="R11" s="14"/>
    </row>
    <row r="12" spans="1:18" ht="50" customHeight="1">
      <c r="A12" s="2" t="e" vm="102">
        <v>#VALUE!</v>
      </c>
      <c r="B12" s="19">
        <f>'[93]Sheet 1'!$X$115</f>
        <v>200.51094748747769</v>
      </c>
      <c r="C12" s="6" cm="1">
        <f t="array" ref="C12">(B12/_FV(A12,"Price"))-1</f>
        <v>0.70836625617685689</v>
      </c>
      <c r="D12" s="6">
        <f>'[93]Sheet 1'!$V$4</f>
        <v>0.53668211856406289</v>
      </c>
      <c r="E12" s="6">
        <f>'[93]Sheet 1'!$W$4</f>
        <v>0.12461796603923792</v>
      </c>
      <c r="F12" s="6">
        <f>'[93]Sheet 1'!$V$20</f>
        <v>0.24589531020025879</v>
      </c>
      <c r="G12" s="7">
        <f>'[93]Sheet 1'!$AC$16</f>
        <v>1.8639127951313437</v>
      </c>
      <c r="H12" s="7">
        <f>'[93]Sheet 1'!$AD$16</f>
        <v>12.267095481145367</v>
      </c>
      <c r="I12" s="6">
        <f>'[93]Sheet 1'!$AB$7</f>
        <v>0.52329999999999999</v>
      </c>
      <c r="J12" s="6">
        <f>'[93]Sheet 1'!$AE$7</f>
        <v>0.1403527722339194</v>
      </c>
      <c r="K12" s="6">
        <f>'[93]Sheet 1'!$AD$13</f>
        <v>0.24927693351245789</v>
      </c>
      <c r="L12" s="8">
        <f>'[93]Sheet 1'!$AD$101</f>
        <v>6626182028</v>
      </c>
      <c r="M12" s="16" t="str" cm="1">
        <f t="array" ref="M12">_FV(A12,"Industry")</f>
        <v>Textiles &amp; Apparel</v>
      </c>
      <c r="N12" s="25" cm="1">
        <f t="array" ref="N12">_FV(A12,"Year incorporated",TRUE)</f>
        <v>2005</v>
      </c>
      <c r="O12" s="14" t="str" cm="1">
        <f t="array" ref="O12">_FV(A12,"Description")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12" s="14"/>
      <c r="Q12" s="14"/>
      <c r="R12" s="14"/>
    </row>
    <row r="13" spans="1:18" ht="50" customHeight="1">
      <c r="A13" s="2" t="e" vm="103">
        <v>#VALUE!</v>
      </c>
      <c r="B13" s="19">
        <f>'[94]Sheet 1'!$AN$115</f>
        <v>70.22457896529464</v>
      </c>
      <c r="C13" s="6" cm="1">
        <f t="array" ref="C13">(B13/_FV(A13,"Price"))-1</f>
        <v>-0.15969152847559354</v>
      </c>
      <c r="D13" s="6">
        <f>'[94]Sheet 1'!$AL$4</f>
        <v>2.854827011058414E-2</v>
      </c>
      <c r="E13" s="6">
        <f>'[94]Sheet 1'!$AM$4</f>
        <v>6.4282281320089618E-2</v>
      </c>
      <c r="F13" s="6">
        <f>'[94]Sheet 1'!$AL$20</f>
        <v>2.4489324475842844E-2</v>
      </c>
      <c r="G13" s="7">
        <f>'[94]Sheet 1'!$AS$16</f>
        <v>1.8751992550464596</v>
      </c>
      <c r="H13" s="7">
        <f>'[94]Sheet 1'!$AT$16</f>
        <v>26.769568324757003</v>
      </c>
      <c r="I13" s="6">
        <f>'[94]Sheet 1'!$AR$7</f>
        <v>0.27610000000000001</v>
      </c>
      <c r="J13" s="6">
        <f>'[94]Sheet 1'!$AU$7</f>
        <v>5.2607337391861582E-2</v>
      </c>
      <c r="K13" s="6">
        <f>'[94]Sheet 1'!$AT$13</f>
        <v>0.24230688716767845</v>
      </c>
      <c r="L13" s="8">
        <f>'[94]Sheet 1'!$AT$101</f>
        <v>93639950000</v>
      </c>
      <c r="M13" s="16" t="str" cm="1">
        <f t="array" ref="M13">_FV(A13,"Industry")</f>
        <v>Diversified Retail</v>
      </c>
      <c r="N13" s="25" cm="1">
        <f t="array" ref="N13">_FV(A13,"Year incorporated",TRUE)</f>
        <v>1962</v>
      </c>
      <c r="O13" s="14" t="str" cm="1">
        <f t="array" ref="O13">_FV(A13,"Description")</f>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c>
      <c r="P13" s="14"/>
      <c r="Q13" s="14"/>
      <c r="R13" s="14"/>
    </row>
    <row r="14" spans="1:18" ht="50" customHeight="1">
      <c r="A14" s="2" t="e" vm="104">
        <v>#VALUE!</v>
      </c>
      <c r="B14" s="19">
        <f>'[95]Sheet 1'!$AO$115</f>
        <v>208.22852433949984</v>
      </c>
      <c r="C14" s="6" cm="1">
        <f t="array" ref="C14">(B14/_FV(A14,"Price"))-1</f>
        <v>-0.29291818282624249</v>
      </c>
      <c r="D14" s="6">
        <f>'[95]Sheet 1'!$AM$4</f>
        <v>-1.7353560494167697E-3</v>
      </c>
      <c r="E14" s="6">
        <f>'[95]Sheet 1'!$AN$4</f>
        <v>5.0184189866537832E-2</v>
      </c>
      <c r="F14" s="6">
        <f>'[95]Sheet 1'!$AM$20</f>
        <v>-0.22812720616000914</v>
      </c>
      <c r="G14" s="7">
        <f>'[95]Sheet 1'!$AT$16</f>
        <v>9.1267248807295118</v>
      </c>
      <c r="H14" s="7">
        <f>'[95]Sheet 1'!$AU$16</f>
        <v>34.250851850293003</v>
      </c>
      <c r="I14" s="6">
        <f>'[95]Sheet 1'!$AS$7</f>
        <v>0.56969999999999998</v>
      </c>
      <c r="J14" s="6">
        <f>'[95]Sheet 1'!$AV$7</f>
        <v>0.2367077031911865</v>
      </c>
      <c r="K14" s="6">
        <f>'[95]Sheet 1'!$AU$13</f>
        <v>0.24228726145082866</v>
      </c>
      <c r="L14" s="8">
        <f>'[95]Sheet 1'!$AU$101</f>
        <v>211581212220</v>
      </c>
      <c r="M14" s="16" t="str" cm="1">
        <f t="array" ref="M14">_FV(A14,"Industry")</f>
        <v>Hotels &amp; Entertainment Services</v>
      </c>
      <c r="N14" s="25" cm="1">
        <f t="array" ref="N14">_FV(A14,"Year incorporated",TRUE)</f>
        <v>1964</v>
      </c>
      <c r="O14" s="14" t="str" cm="1">
        <f t="array" ref="O14">_FV(A14,"Description")</f>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c>
      <c r="P14" s="14"/>
      <c r="Q14" s="14"/>
      <c r="R14" s="14"/>
    </row>
    <row r="15" spans="1:18" ht="50" customHeight="1">
      <c r="A15" s="2" t="e" vm="105">
        <v>#VALUE!</v>
      </c>
      <c r="B15" s="19">
        <f>'[96]Sheet 1'!$AE$115</f>
        <v>117.27628361763782</v>
      </c>
      <c r="C15" s="6" cm="1">
        <f t="array" ref="C15">(B15/_FV(A15,"Price"))-1</f>
        <v>-0.3929798984594316</v>
      </c>
      <c r="D15" s="6">
        <f>'[96]Sheet 1'!$AC$4</f>
        <v>9.3863706444649919E-2</v>
      </c>
      <c r="E15" s="6">
        <f>'[96]Sheet 1'!$AD$4</f>
        <v>-6.2130010712070805E-2</v>
      </c>
      <c r="F15" s="6">
        <f>'[96]Sheet 1'!$AC$20</f>
        <v>-5.7349397590361395E-2</v>
      </c>
      <c r="G15" s="7">
        <f>'[96]Sheet 1'!$AJ$16</f>
        <v>3.8620835304730226</v>
      </c>
      <c r="H15" s="7">
        <f>'[96]Sheet 1'!$AK$16</f>
        <v>28.661830786610878</v>
      </c>
      <c r="I15" s="6">
        <f>'[96]Sheet 1'!$AI$7</f>
        <v>0.75729999999999997</v>
      </c>
      <c r="J15" s="6">
        <f>'[96]Sheet 1'!$AL$7</f>
        <v>0.11275864013080002</v>
      </c>
      <c r="K15" s="6">
        <f>'[96]Sheet 1'!$AK$13</f>
        <v>0.23951643369852663</v>
      </c>
      <c r="L15" s="8">
        <f>'[96]Sheet 1'!$AK$101</f>
        <v>68501775580</v>
      </c>
      <c r="M15" s="16" t="str" cm="1">
        <f t="array" ref="M15">_FV(A15,"Industry")</f>
        <v>Personal &amp; Household Products &amp; Services</v>
      </c>
      <c r="N15" s="25" cm="1">
        <f t="array" ref="N15">_FV(A15,"Year incorporated",TRUE)</f>
        <v>1976</v>
      </c>
      <c r="O15" s="14" t="str" cm="1">
        <f t="array" ref="O15">_FV(A15,"Description")</f>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c>
      <c r="P15" s="14"/>
      <c r="Q15" s="14"/>
      <c r="R15" s="14"/>
    </row>
    <row r="16" spans="1:18" ht="50" customHeight="1">
      <c r="A16" s="24" t="e" vm="106">
        <v>#VALUE!</v>
      </c>
      <c r="B16" s="19">
        <f>'[97]Sheet 1'!$AN$115</f>
        <v>66.797623154922519</v>
      </c>
      <c r="C16" s="6" cm="1">
        <f t="array" ref="C16">(B16/_FV(A16,"Price"))-1</f>
        <v>-0.3685231314528028</v>
      </c>
      <c r="D16" s="6">
        <f>'[97]Sheet 1'!$AL$4</f>
        <v>4.8767344739323759E-2</v>
      </c>
      <c r="E16" s="6">
        <f>'[97]Sheet 1'!$AM$4</f>
        <v>9.0473132091629216E-2</v>
      </c>
      <c r="F16" s="6">
        <f>'[97]Sheet 1'!$AL$20</f>
        <v>-2.3062483239474352E-2</v>
      </c>
      <c r="G16" s="7">
        <f>'[97]Sheet 1'!$AS$16</f>
        <v>3.6116247151787624</v>
      </c>
      <c r="H16" s="7">
        <f>'[97]Sheet 1'!$AT$16</f>
        <v>27.90257863810784</v>
      </c>
      <c r="I16" s="6">
        <f>'[97]Sheet 1'!$AR$7</f>
        <v>0.45979999999999999</v>
      </c>
      <c r="J16" s="6">
        <f>'[97]Sheet 1'!$AU$7</f>
        <v>9.4840505245129519E-2</v>
      </c>
      <c r="K16" s="6">
        <f>'[97]Sheet 1'!$AT$13</f>
        <v>0.23917873011322918</v>
      </c>
      <c r="L16" s="8">
        <f>'[97]Sheet 1'!$AT$101</f>
        <v>168698990446</v>
      </c>
      <c r="M16" s="16" t="str" cm="1">
        <f t="array" ref="M16">_FV(A16,"Industry")</f>
        <v>Textiles &amp; Apparel</v>
      </c>
      <c r="N16" s="25" cm="1">
        <f t="array" ref="N16">_FV(A16,"Year incorporated",TRUE)</f>
        <v>1969</v>
      </c>
      <c r="O16" s="14" t="str" cm="1">
        <f t="array" ref="O16">_FV(A16,"Description")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c>
      <c r="P16" s="14"/>
      <c r="Q16" s="14"/>
      <c r="R16" s="14"/>
    </row>
    <row r="17" spans="1:18" ht="50" customHeight="1">
      <c r="A17" s="2" t="e" vm="107">
        <v>#VALUE!</v>
      </c>
      <c r="B17" s="19">
        <f>'[98]Sheet 1'!$Y$115</f>
        <v>781.03302740006245</v>
      </c>
      <c r="C17" s="6" cm="1">
        <f t="array" ref="C17">(B17/_FV(A17,"Price"))-1</f>
        <v>-7.6793111820257165E-2</v>
      </c>
      <c r="D17" s="6">
        <f>'[98]Sheet 1'!$W$4</f>
        <v>0.23310752939344392</v>
      </c>
      <c r="E17" s="6">
        <f>'[98]Sheet 1'!$X$4</f>
        <v>0.1158188522933925</v>
      </c>
      <c r="F17" s="6">
        <f>'[98]Sheet 1'!$W$20</f>
        <v>0.15191440445662741</v>
      </c>
      <c r="G17" s="7">
        <f>'[98]Sheet 1'!$AD$16</f>
        <v>5.233264295817337</v>
      </c>
      <c r="H17" s="7">
        <f>'[98]Sheet 1'!$AE$16</f>
        <v>29.422806021016758</v>
      </c>
      <c r="I17" s="6">
        <f>'[98]Sheet 1'!$AC$7</f>
        <v>0.68440000000000001</v>
      </c>
      <c r="J17" s="6">
        <f>'[98]Sheet 1'!$AF$7</f>
        <v>0.16105526368963427</v>
      </c>
      <c r="K17" s="6">
        <f>'[98]Sheet 1'!$AE$13</f>
        <v>0.2326800137385466</v>
      </c>
      <c r="L17" s="8">
        <f>'[98]Sheet 1'!$AE$101</f>
        <v>414390800000</v>
      </c>
      <c r="M17" s="16" t="str" cm="1">
        <f t="array" ref="M17">_FV(A17,"Industry")</f>
        <v>Textiles &amp; Apparel</v>
      </c>
      <c r="N17" s="25" cm="1">
        <f t="array" ref="N17">_FV(A17,"Year incorporated",TRUE)</f>
        <v>1971</v>
      </c>
      <c r="O17" s="14" t="str" cm="1">
        <f t="array" ref="O17">_FV(A17,"Description")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7" s="14"/>
      <c r="Q17" s="14"/>
      <c r="R17" s="14"/>
    </row>
    <row r="18" spans="1:18" ht="50" customHeight="1">
      <c r="A18" s="2" t="e" vm="108">
        <v>#VALUE!</v>
      </c>
      <c r="B18" s="19">
        <f>'[99]Sheet 1'!$O$115</f>
        <v>213.93226543713857</v>
      </c>
      <c r="C18" s="6" cm="1">
        <f t="array" ref="C18">(B18/_FV(A18,"Price"))-1</f>
        <v>-0.26128361382203535</v>
      </c>
      <c r="D18" s="6">
        <f>'[99]Sheet 1'!$M$4</f>
        <v>0.19301813624969388</v>
      </c>
      <c r="E18" s="6">
        <f>'[99]Sheet 1'!$N$4</f>
        <v>0.25234188521318068</v>
      </c>
      <c r="F18" s="6">
        <f>'[99]Sheet 1'!$M$20</f>
        <v>0.15464188318967986</v>
      </c>
      <c r="G18" s="7">
        <f>'[99]Sheet 1'!$T$16</f>
        <v>10.968785854444155</v>
      </c>
      <c r="H18" s="7">
        <f>'[99]Sheet 1'!$U$16</f>
        <v>59.92699015884385</v>
      </c>
      <c r="I18" s="6">
        <f>'[99]Sheet 1'!$S$7</f>
        <v>0.48010000000000003</v>
      </c>
      <c r="J18" s="6">
        <f>'[99]Sheet 1'!$V$7</f>
        <v>0.11750562386094981</v>
      </c>
      <c r="K18" s="6">
        <f>'[99]Sheet 1'!$U$13</f>
        <v>0.22994240500192797</v>
      </c>
      <c r="L18" s="8">
        <f>'[99]Sheet 1'!$U$101</f>
        <v>55888750000</v>
      </c>
      <c r="M18" s="16" t="str" cm="1">
        <f t="array" ref="M18">_FV(A18,"Industry")</f>
        <v>Automobiles &amp; Auto Parts</v>
      </c>
      <c r="N18" s="25" cm="1">
        <f t="array" ref="N18">_FV(A18,"Year incorporated",TRUE)</f>
        <v>2015</v>
      </c>
      <c r="O18" s="14" t="str" cm="1">
        <f t="array" ref="O18">_FV(A18,"Description")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P18" s="14"/>
      <c r="Q18" s="14"/>
      <c r="R18" s="14"/>
    </row>
    <row r="19" spans="1:18" ht="50" customHeight="1">
      <c r="A19" s="2" t="e" vm="109">
        <v>#VALUE!</v>
      </c>
      <c r="B19" s="19">
        <f>'[100]Sheet 1'!$AB$115</f>
        <v>260.81186566942603</v>
      </c>
      <c r="C19" s="6" cm="1">
        <f t="array" ref="C19">(B19/_FV(A19,"Price"))-1</f>
        <v>-0.36511230362846636</v>
      </c>
      <c r="D19" s="6">
        <f>'[100]Sheet 1'!$Z$4</f>
        <v>0.18499361984167306</v>
      </c>
      <c r="E19" s="6">
        <f>'[100]Sheet 1'!$AA$4</f>
        <v>5.5576755199866268E-2</v>
      </c>
      <c r="F19" s="6">
        <f>'[100]Sheet 1'!$Z$20</f>
        <v>0.17117231566644642</v>
      </c>
      <c r="G19" s="7">
        <f>'[100]Sheet 1'!$AG$16</f>
        <v>5.6915416904073641</v>
      </c>
      <c r="H19" s="7">
        <f>'[100]Sheet 1'!$AH$16</f>
        <v>38.159639715417235</v>
      </c>
      <c r="I19" s="6">
        <f>'[100]Sheet 1'!$AF$7</f>
        <v>0.72350000000000003</v>
      </c>
      <c r="J19" s="6">
        <f>'[100]Sheet 1'!$AI$7</f>
        <v>0.12898647695017851</v>
      </c>
      <c r="K19" s="6">
        <f>'[100]Sheet 1'!$AH$13</f>
        <v>0.22714160825847643</v>
      </c>
      <c r="L19" s="8">
        <f>'[100]Sheet 1'!$AH$101</f>
        <v>217761800000</v>
      </c>
      <c r="M19" s="16" t="str" cm="1">
        <f t="array" ref="M19">_FV(A19,"Industry")</f>
        <v>Personal &amp; Household Products &amp; Services</v>
      </c>
      <c r="N19" s="25" cm="1">
        <f t="array" ref="N19">_FV(A19,"Year incorporated",TRUE)</f>
        <v>1963</v>
      </c>
      <c r="O19" s="14" t="str" cm="1">
        <f t="array" ref="O19">_FV(A19,"Description")</f>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c>
      <c r="P19" s="14"/>
      <c r="Q19" s="14"/>
      <c r="R19" s="14"/>
    </row>
    <row r="20" spans="1:18" ht="50" customHeight="1">
      <c r="A20" s="2" t="e" vm="110">
        <v>#VALUE!</v>
      </c>
      <c r="B20" s="19">
        <f>'[101]Sheet 1'!$AN$115</f>
        <v>195.66340928359537</v>
      </c>
      <c r="C20" s="6" cm="1">
        <f t="array" ref="C20">(B20/_FV(A20,"Price"))-1</f>
        <v>0.31441226174657633</v>
      </c>
      <c r="D20" s="6">
        <f>'[101]Sheet 1'!$AL$4</f>
        <v>5.3456475472293041E-2</v>
      </c>
      <c r="E20" s="6">
        <f>'[101]Sheet 1'!$AM$4</f>
        <v>6.0358911045430563E-3</v>
      </c>
      <c r="F20" s="6">
        <f>'[101]Sheet 1'!$AL$20</f>
        <v>1.845621455349411E-2</v>
      </c>
      <c r="G20" s="7">
        <f>'[101]Sheet 1'!$AS$16</f>
        <v>4.3549269462631104</v>
      </c>
      <c r="H20" s="7">
        <f>'[101]Sheet 1'!$AT$16</f>
        <v>23.688002105548772</v>
      </c>
      <c r="I20" s="6">
        <f>'[101]Sheet 1'!$AR$7</f>
        <v>0.4743</v>
      </c>
      <c r="J20" s="6">
        <f>'[101]Sheet 1'!$AU$7</f>
        <v>0.16919201366805092</v>
      </c>
      <c r="K20" s="6">
        <f>'[101]Sheet 1'!$AT$13</f>
        <v>0.22581831089475418</v>
      </c>
      <c r="L20" s="8">
        <f>'[101]Sheet 1'!$AT$101</f>
        <v>349208527040</v>
      </c>
      <c r="M20" s="16" t="str" cm="1">
        <f t="array" ref="M20">_FV(A20,"Industry")</f>
        <v>Personal &amp; Household Products &amp; Services</v>
      </c>
      <c r="N20" s="25" cm="1">
        <f t="array" ref="N20">_FV(A20,"Year incorporated",TRUE)</f>
        <v>1905</v>
      </c>
      <c r="O20" s="14" t="str" cm="1">
        <f t="array" ref="O20">_FV(A20,"Description")</f>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c>
      <c r="P20" s="14"/>
      <c r="Q20" s="14"/>
      <c r="R20" s="14"/>
    </row>
    <row r="21" spans="1:18" ht="50" customHeight="1">
      <c r="A21" s="2" t="e" vm="111">
        <v>#VALUE!</v>
      </c>
      <c r="B21" s="19">
        <f>'[102]Sheet 1'!$AK$115</f>
        <v>53.064251086708772</v>
      </c>
      <c r="C21" s="6" cm="1">
        <f t="array" ref="C21">(B21/_FV(A21,"Price"))-1</f>
        <v>-5.881072921765218E-2</v>
      </c>
      <c r="D21" s="6">
        <f>'[102]Sheet 1'!$AI$4</f>
        <v>0.13890075923709588</v>
      </c>
      <c r="E21" s="6">
        <f>'[102]Sheet 1'!$AJ$4</f>
        <v>0.12596160702260328</v>
      </c>
      <c r="F21" s="6">
        <f>'[102]Sheet 1'!$AI$20</f>
        <v>-0.11793695526076731</v>
      </c>
      <c r="G21" s="7">
        <f>'[102]Sheet 1'!$AP$16</f>
        <v>9.7770850175485862</v>
      </c>
      <c r="H21" s="7">
        <f>'[102]Sheet 1'!$AQ$16</f>
        <v>51.781159493262976</v>
      </c>
      <c r="I21" s="6">
        <f>'[102]Sheet 1'!$AO$7</f>
        <v>0.503</v>
      </c>
      <c r="J21" s="6">
        <f>'[102]Sheet 1'!$AR$7</f>
        <v>0.14062858003026438</v>
      </c>
      <c r="K21" s="6">
        <f>'[102]Sheet 1'!$AQ$13</f>
        <v>0.22558174393572936</v>
      </c>
      <c r="L21" s="8">
        <f>'[102]Sheet 1'!$AQ$101</f>
        <v>61703672400</v>
      </c>
      <c r="M21" s="16" t="str" cm="1">
        <f t="array" ref="M21">_FV(A21,"Industry")</f>
        <v>Beverages</v>
      </c>
      <c r="N21" s="25" cm="1">
        <f t="array" ref="N21">_FV(A21,"Year incorporated",TRUE)</f>
        <v>2014</v>
      </c>
      <c r="O21" s="14" t="str" cm="1">
        <f t="array" ref="O21">_FV(A21,"Description")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P21" s="14"/>
      <c r="Q21" s="14"/>
      <c r="R21" s="14"/>
    </row>
    <row r="22" spans="1:18" ht="50" customHeight="1">
      <c r="A22" s="2" t="e" vm="112">
        <v>#VALUE!</v>
      </c>
      <c r="B22" s="19">
        <f>'[103]Sheet 1'!$X$115</f>
        <v>598.86090171160379</v>
      </c>
      <c r="C22" s="6" cm="1">
        <f t="array" ref="C22">(B22/_FV(A22,"Price"))-1</f>
        <v>0.23057824249790171</v>
      </c>
      <c r="D22" s="6">
        <f>'[103]Sheet 1'!$V$4</f>
        <v>0.15334481898760011</v>
      </c>
      <c r="E22" s="6">
        <f>'[103]Sheet 1'!$W$4</f>
        <v>5.2626406564787898E-2</v>
      </c>
      <c r="F22" s="6">
        <f>'[103]Sheet 1'!$V$20</f>
        <v>0.13517883067176983</v>
      </c>
      <c r="G22" s="7">
        <f>'[103]Sheet 1'!$AC$16</f>
        <v>3.1275273942312416</v>
      </c>
      <c r="H22" s="7">
        <f>'[103]Sheet 1'!$AD$16</f>
        <v>17.611596568898726</v>
      </c>
      <c r="I22" s="6">
        <f>'[103]Sheet 1'!$AB$7</f>
        <v>0.74680000000000002</v>
      </c>
      <c r="J22" s="6">
        <f>'[103]Sheet 1'!$AE$7</f>
        <v>0.15758439388727827</v>
      </c>
      <c r="K22" s="6">
        <f>'[103]Sheet 1'!$AD$13</f>
        <v>0.21659707724425886</v>
      </c>
      <c r="L22" s="8">
        <f>'[103]Sheet 1'!$AD$101</f>
        <v>63648310000</v>
      </c>
      <c r="M22" s="16" t="str" cm="1">
        <f t="array" ref="M22">_FV(A22,"Industry")</f>
        <v>Specialty Retailers</v>
      </c>
      <c r="N22" s="25" cm="1">
        <f t="array" ref="N22">_FV(A22,"Year incorporated",TRUE)</f>
        <v>1955</v>
      </c>
      <c r="O22" s="14" t="str" cm="1">
        <f t="array" ref="O22">_FV(A22,"Description")</f>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c>
      <c r="P22" s="14"/>
      <c r="Q22" s="14"/>
      <c r="R22" s="14"/>
    </row>
    <row r="23" spans="1:18" ht="50" customHeight="1">
      <c r="A23" s="2" t="e" vm="113">
        <v>#VALUE!</v>
      </c>
      <c r="B23" s="19">
        <f>'[104]Sheet 1'!$AB$115</f>
        <v>44.393746804610856</v>
      </c>
      <c r="C23" s="6" cm="1">
        <f t="array" ref="C23">(B23/_FV(A23,"Price"))-1</f>
        <v>2.2897391811310008E-2</v>
      </c>
      <c r="D23" s="6">
        <f>'[104]Sheet 1'!$Z$4</f>
        <v>0.1632702782660147</v>
      </c>
      <c r="E23" s="6">
        <f>'[104]Sheet 1'!$AA$4</f>
        <v>-8.7515894980926268E-3</v>
      </c>
      <c r="F23" s="6">
        <f>'[104]Sheet 1'!$Z$20</f>
        <v>9.5671214418056261E-2</v>
      </c>
      <c r="G23" s="7">
        <f>'[104]Sheet 1'!$AG$16</f>
        <v>1.490240175779789</v>
      </c>
      <c r="H23" s="7">
        <f>'[104]Sheet 1'!$AH$16</f>
        <v>11.633201512320449</v>
      </c>
      <c r="I23" s="6">
        <f>'[104]Sheet 1'!$AF$7</f>
        <v>0.69569999999999999</v>
      </c>
      <c r="J23" s="6">
        <f>'[104]Sheet 1'!$AI$7</f>
        <v>0.11359114369062757</v>
      </c>
      <c r="K23" s="6">
        <f>'[104]Sheet 1'!$AH$13</f>
        <v>0.21197425589067767</v>
      </c>
      <c r="L23" s="8">
        <f>'[104]Sheet 1'!$AH$101</f>
        <v>9961510455</v>
      </c>
      <c r="M23" s="16" t="str" cm="1">
        <f t="array" ref="M23">_FV(A23,"Industry")</f>
        <v>Specialty Retailers</v>
      </c>
      <c r="N23" s="25" cm="1">
        <f t="array" ref="N23">_FV(A23,"Year incorporated",TRUE)</f>
        <v>2000</v>
      </c>
      <c r="O23" s="14" t="str" cm="1">
        <f t="array" ref="O23">_FV(A23,"Description")</f>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c>
      <c r="P23" s="14"/>
      <c r="Q23" s="14"/>
      <c r="R23" s="14"/>
    </row>
    <row r="24" spans="1:18" ht="50" customHeight="1">
      <c r="A24" s="2" t="e" vm="114">
        <v>#VALUE!</v>
      </c>
      <c r="B24" s="19">
        <f>'[105]Sheet 1'!$AO$115</f>
        <v>239.15246553523556</v>
      </c>
      <c r="C24" s="6" cm="1">
        <f t="array" ref="C24">(B24/_FV(A24,"Price"))-1</f>
        <v>0.29762596600778912</v>
      </c>
      <c r="D24" s="6">
        <f>'[105]Sheet 1'!$AM$4</f>
        <v>8.7047336235750006E-2</v>
      </c>
      <c r="E24" s="6">
        <f>'[105]Sheet 1'!$AN$4</f>
        <v>3.9783776275581051E-2</v>
      </c>
      <c r="F24" s="6">
        <f>'[105]Sheet 1'!$AM$20</f>
        <v>1.2131014961584974E-3</v>
      </c>
      <c r="G24" s="7">
        <f>'[105]Sheet 1'!$AT$16</f>
        <v>2.9715634968515605</v>
      </c>
      <c r="H24" s="7">
        <f>'[105]Sheet 1'!$AU$16</f>
        <v>28.81249311111111</v>
      </c>
      <c r="I24" s="6">
        <f>'[105]Sheet 1'!$AS$7</f>
        <v>0.53029999999999999</v>
      </c>
      <c r="J24" s="6">
        <f>'[105]Sheet 1'!$AV$7</f>
        <v>0.12513890175016204</v>
      </c>
      <c r="K24" s="6">
        <f>'[105]Sheet 1'!$AU$13</f>
        <v>0.20476698683742439</v>
      </c>
      <c r="L24" s="8">
        <f>'[105]Sheet 1'!$AU$101</f>
        <v>256719313620</v>
      </c>
      <c r="M24" s="16" t="str" cm="1">
        <f t="array" ref="M24">_FV(A24,"Industry")</f>
        <v>Beverages</v>
      </c>
      <c r="N24" s="25" cm="1">
        <f t="array" ref="N24">_FV(A24,"Year incorporated",TRUE)</f>
        <v>1986</v>
      </c>
      <c r="O24" s="14" t="str" cm="1">
        <f t="array" ref="O24">_FV(A24,"Description")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P24" s="14"/>
      <c r="Q24" s="14"/>
      <c r="R24" s="14"/>
    </row>
    <row r="25" spans="1:18" ht="50" customHeight="1">
      <c r="A25" s="2" t="e" vm="115">
        <v>#VALUE!</v>
      </c>
      <c r="B25" s="19">
        <f>'[106]Sheet 1'!$P$115</f>
        <v>55.008624803459007</v>
      </c>
      <c r="C25" s="6" cm="1">
        <f t="array" ref="C25">(B25/_FV(A25,"Price"))-1</f>
        <v>-0.14183112631109185</v>
      </c>
      <c r="D25" s="6">
        <f>'[106]Sheet 1'!$N$4</f>
        <v>0.27212070946575029</v>
      </c>
      <c r="E25" s="6">
        <f>'[106]Sheet 1'!$O$4</f>
        <v>0.15448597520448426</v>
      </c>
      <c r="F25" s="6">
        <f>'[106]Sheet 1'!$N$20</f>
        <v>0.25508914155330609</v>
      </c>
      <c r="G25" s="7">
        <f>'[106]Sheet 1'!$U$16</f>
        <v>6.7019159472739913</v>
      </c>
      <c r="H25" s="7">
        <f>'[106]Sheet 1'!$V$16</f>
        <v>28.752985427651694</v>
      </c>
      <c r="I25" s="6">
        <f>'[106]Sheet 1'!$T$7</f>
        <v>0.76370000000000005</v>
      </c>
      <c r="J25" s="6">
        <f>'[106]Sheet 1'!$W$7</f>
        <v>0.189298817852464</v>
      </c>
      <c r="K25" s="6">
        <f>'[106]Sheet 1'!$V$13</f>
        <v>0.20302945072135958</v>
      </c>
      <c r="L25" s="8">
        <f>'[106]Sheet 1'!$V$101</f>
        <v>17444350000</v>
      </c>
      <c r="M25" s="16" t="str" cm="1">
        <f t="array" ref="M25">_FV(A25,"Industry")</f>
        <v>Textiles &amp; Apparel</v>
      </c>
      <c r="N25" s="25" cm="1">
        <f t="array" ref="N25">_FV(A25,"Year incorporated",TRUE)</f>
        <v>2004</v>
      </c>
      <c r="O25" s="14" t="str" cm="1">
        <f t="array" ref="O25">_FV(A25,"Description")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25" s="14"/>
      <c r="Q25" s="14"/>
      <c r="R25" s="14"/>
    </row>
    <row r="26" spans="1:18" ht="50" customHeight="1">
      <c r="A26" s="2" t="e" vm="116">
        <v>#VALUE!</v>
      </c>
      <c r="B26" s="19">
        <f>'[107]Sheet 1'!$Y$115</f>
        <v>634.38801966617837</v>
      </c>
      <c r="C26" s="6" cm="1">
        <f t="array" ref="C26">(B26/_FV(A26,"Price"))-1</f>
        <v>-0.69691316681739512</v>
      </c>
      <c r="D26" s="6">
        <f>'[107]Sheet 1'!$W$4</f>
        <v>0.14410788517543449</v>
      </c>
      <c r="E26" s="6">
        <f>'[107]Sheet 1'!$X$4</f>
        <v>0.13554084171545067</v>
      </c>
      <c r="F26" s="6">
        <f>'[107]Sheet 1'!$W$20</f>
        <v>0.37561316070525197</v>
      </c>
      <c r="G26" s="7">
        <f>'[107]Sheet 1'!$AD$16</f>
        <v>6.7438868762748054</v>
      </c>
      <c r="H26" s="7">
        <f>'[107]Sheet 1'!$AE$16</f>
        <v>64.765934309938487</v>
      </c>
      <c r="I26" s="6">
        <f>'[107]Sheet 1'!$AC$7</f>
        <v>0.39079999999999998</v>
      </c>
      <c r="J26" s="6">
        <f>'[107]Sheet 1'!$AF$7</f>
        <v>9.7747425142321889E-2</v>
      </c>
      <c r="K26" s="6">
        <f>'[107]Sheet 1'!$AE$13</f>
        <v>0.1902476836781386</v>
      </c>
      <c r="L26" s="8">
        <f>'[107]Sheet 1'!$AE$101</f>
        <v>58231116304</v>
      </c>
      <c r="M26" s="16" t="str" cm="1">
        <f t="array" ref="M26">_FV(A26,"Industry")</f>
        <v>Hotels &amp; Entertainment Services</v>
      </c>
      <c r="N26" s="25" cm="1">
        <f t="array" ref="N26">_FV(A26,"Year incorporated",TRUE)</f>
        <v>1998</v>
      </c>
      <c r="O26" s="14" t="str" cm="1">
        <f t="array" ref="O26">_FV(A26,"Description")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P26" s="14"/>
      <c r="Q26" s="14"/>
      <c r="R26" s="14"/>
    </row>
    <row r="27" spans="1:18" ht="50" customHeight="1">
      <c r="A27" s="2" t="e" vm="117">
        <v>#VALUE!</v>
      </c>
      <c r="B27" s="19">
        <f>'[108]Sheet 1'!$Y$115</f>
        <v>97.913653921798328</v>
      </c>
      <c r="C27" s="6" cm="1">
        <f t="array" ref="C27">(B27/_FV(A27,"Price"))-1</f>
        <v>-0.13274000069266323</v>
      </c>
      <c r="D27" s="6">
        <f>'[108]Sheet 1'!$W$4</f>
        <v>0.15905935023236495</v>
      </c>
      <c r="E27" s="6">
        <f>'[108]Sheet 1'!$X$4</f>
        <v>0.13999809211593051</v>
      </c>
      <c r="F27" s="6">
        <f>'[108]Sheet 1'!$W$20</f>
        <v>8.5717175219602426E-2</v>
      </c>
      <c r="G27" s="7">
        <f>'[108]Sheet 1'!$AD$16</f>
        <v>1.8354950862022372</v>
      </c>
      <c r="H27" s="7">
        <f>'[108]Sheet 1'!$AE$16</f>
        <v>27.312351644441808</v>
      </c>
      <c r="I27" s="6">
        <f>'[108]Sheet 1'!$AC$7</f>
        <v>0.31130000000000002</v>
      </c>
      <c r="J27" s="6">
        <f>'[108]Sheet 1'!$AF$7</f>
        <v>6.615426114449631E-2</v>
      </c>
      <c r="K27" s="6">
        <f>'[108]Sheet 1'!$AE$13</f>
        <v>0.1813117991938854</v>
      </c>
      <c r="L27" s="8">
        <f>'[108]Sheet 1'!$AE$101</f>
        <v>7369364096</v>
      </c>
      <c r="M27" s="16" t="str" cm="1">
        <f t="array" ref="M27">_FV(A27,"Industry")</f>
        <v>Hotels &amp; Entertainment Services</v>
      </c>
      <c r="N27" s="25" cm="1">
        <f t="array" ref="N27">_FV(A27,"Year incorporated",TRUE)</f>
        <v>2004</v>
      </c>
      <c r="O27" s="14" t="str" cm="1">
        <f t="array" ref="O27">_FV(A27,"Description")</f>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c>
      <c r="P27" s="14"/>
      <c r="Q27" s="14"/>
      <c r="R27" s="14"/>
    </row>
    <row r="28" spans="1:18" ht="50" customHeight="1">
      <c r="A28" s="2" t="e" vm="118">
        <v>#VALUE!</v>
      </c>
      <c r="B28" s="19">
        <f>'[109]Sheet 1'!$Z$115</f>
        <v>25.564910987744017</v>
      </c>
      <c r="C28" s="6" cm="1">
        <f t="array" ref="C28">(B28/_FV(A28,"Price"))-1</f>
        <v>6.7428433726263837E-2</v>
      </c>
      <c r="D28" s="6">
        <f>'[109]Sheet 1'!$X$4</f>
        <v>0.20568283629847683</v>
      </c>
      <c r="E28" s="6">
        <f>'[109]Sheet 1'!$Y$4</f>
        <v>0.24876150035385702</v>
      </c>
      <c r="F28" s="6">
        <f>'[109]Sheet 1'!$X$20</f>
        <v>7.2190834902699397E-2</v>
      </c>
      <c r="G28" s="7">
        <f>'[109]Sheet 1'!$AE$16</f>
        <v>2.8962002830856335</v>
      </c>
      <c r="H28" s="7">
        <f>'[109]Sheet 1'!$AF$16</f>
        <v>20.668338383838385</v>
      </c>
      <c r="I28" s="6">
        <f>'[109]Sheet 1'!$AD$7</f>
        <v>0.71160000000000001</v>
      </c>
      <c r="J28" s="6">
        <f>'[109]Sheet 1'!$AG$7</f>
        <v>0.18895966029723993</v>
      </c>
      <c r="K28" s="6">
        <f>'[109]Sheet 1'!$AF$13</f>
        <v>0.18015925680159256</v>
      </c>
      <c r="L28" s="8">
        <f>'[109]Sheet 1'!$AF$101</f>
        <v>8184662000</v>
      </c>
      <c r="M28" s="16" t="str" cm="1">
        <f t="array" ref="M28">_FV(A28,"Industry")</f>
        <v>Specialty Retailers</v>
      </c>
      <c r="N28" s="25" cm="1">
        <f t="array" ref="N28">_FV(A28,"Year incorporated",TRUE)</f>
        <v>1997</v>
      </c>
      <c r="O28" s="14" t="str" cm="1">
        <f t="array" ref="O28">_FV(A28,"Description")</f>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c>
      <c r="P28" s="14"/>
      <c r="Q28" s="14"/>
      <c r="R28" s="14"/>
    </row>
    <row r="29" spans="1:18" ht="50" customHeight="1">
      <c r="A29" s="2" t="e" vm="119">
        <v>#VALUE!</v>
      </c>
      <c r="B29" s="19">
        <f>'[110]Sheet 1'!$AO$115</f>
        <v>67.459617898996839</v>
      </c>
      <c r="C29" s="6" cm="1">
        <f t="array" ref="C29">(B29/_FV(A29,"Price"))-1</f>
        <v>0.13740714717580227</v>
      </c>
      <c r="D29" s="6">
        <f>'[110]Sheet 1'!$AM$4</f>
        <v>0.11250808433579107</v>
      </c>
      <c r="E29" s="6">
        <f>'[110]Sheet 1'!$AN$4</f>
        <v>4.2996000372058418E-2</v>
      </c>
      <c r="F29" s="6">
        <f>'[110]Sheet 1'!$AM$20</f>
        <v>-0.10634026293633836</v>
      </c>
      <c r="G29" s="7">
        <f>'[110]Sheet 1'!$AT$16</f>
        <v>6.1669785566458932</v>
      </c>
      <c r="H29" s="7">
        <f>'[110]Sheet 1'!$AU$16</f>
        <v>27.793412895619365</v>
      </c>
      <c r="I29" s="6">
        <f>'[110]Sheet 1'!$AS$7</f>
        <v>0.58140000000000003</v>
      </c>
      <c r="J29" s="6">
        <f>'[110]Sheet 1'!$AV$7</f>
        <v>0.22170030694819087</v>
      </c>
      <c r="K29" s="6">
        <f>'[110]Sheet 1'!$AU$13</f>
        <v>0.17246340152401429</v>
      </c>
      <c r="L29" s="8">
        <f>'[110]Sheet 1'!$AU$101</f>
        <v>265204745850</v>
      </c>
      <c r="M29" s="16" t="str" cm="1">
        <f t="array" ref="M29">_FV(A29,"Industry")</f>
        <v>Beverages</v>
      </c>
      <c r="N29" s="25" cm="1">
        <f t="array" ref="N29">_FV(A29,"Year incorporated",TRUE)</f>
        <v>1919</v>
      </c>
      <c r="O29" s="14" t="str" cm="1">
        <f t="array" ref="O29">_FV(A29,"Description")</f>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c>
      <c r="P29" s="14"/>
      <c r="Q29" s="14"/>
      <c r="R29" s="14"/>
    </row>
    <row r="30" spans="1:18" ht="50" customHeight="1">
      <c r="A30" s="2" t="e" vm="120">
        <v>#VALUE!</v>
      </c>
      <c r="B30" s="19">
        <f>'[111]Sheet 1'!$Y$115</f>
        <v>22.950514174998553</v>
      </c>
      <c r="C30" s="6" cm="1">
        <f t="array" ref="C30">(B30/_FV(A30,"Price"))-1</f>
        <v>-0.17799017997856192</v>
      </c>
      <c r="D30" s="6">
        <f>'[111]Sheet 1'!$W$4</f>
        <v>0.11658177702320316</v>
      </c>
      <c r="E30" s="6">
        <f>'[111]Sheet 1'!$X$4</f>
        <v>6.588950836289964E-3</v>
      </c>
      <c r="F30" s="6">
        <f>'[111]Sheet 1'!$W$20</f>
        <v>0.36208853575482403</v>
      </c>
      <c r="G30" s="7">
        <f>'[111]Sheet 1'!$AD$16</f>
        <v>2.2708457045108972</v>
      </c>
      <c r="H30" s="7">
        <f>'[111]Sheet 1'!$AE$16</f>
        <v>24.394075725952813</v>
      </c>
      <c r="I30" s="6">
        <f>'[111]Sheet 1'!$AC$7</f>
        <v>0.47960000000000003</v>
      </c>
      <c r="J30" s="6">
        <f>'[111]Sheet 1'!$AF$7</f>
        <v>7.0282142253759075E-2</v>
      </c>
      <c r="K30" s="6">
        <f>'[111]Sheet 1'!$AE$13</f>
        <v>0.17142857142857143</v>
      </c>
      <c r="L30" s="8">
        <f>'[111]Sheet 1'!$AE$101</f>
        <v>13441135725</v>
      </c>
      <c r="M30" s="16" t="str" cm="1">
        <f t="array" ref="M30">_FV(A30,"Industry")</f>
        <v>Media &amp; Publishing</v>
      </c>
      <c r="N30" s="25" cm="1">
        <f t="array" ref="N30">_FV(A30,"Year incorporated",TRUE)</f>
        <v>2003</v>
      </c>
      <c r="O30" s="14" t="str" cm="1">
        <f t="array" ref="O30">_FV(A30,"Description")</f>
        <v>Warner Music Group Corp. is a holding company that is primarily engaged in music entertainment. The Company’s segments include Recorded Music and Music Publishing. The Recorded Music segment consists of the discovery and development of recording artists and the related marketing, promotion, distribution, sale, and licensing of music created by such recording artists. In the United States, its Recorded Music business is conducted principally through its record labels, such as Atlantic Records and Warner Records. It also conducts its Recorded Music business through a collection of additional record labels, including Asylum, Big Beat, Canvasback, East West, Erato, Reprise, Sire, Warner Classics and Warner Music Nashville. The Music Publishing segment is focused on marketing, promoting, distributing, and licensing a particular recording of a musical composition. The operations of its Music Publishing business are conducted through Warner Chappell Music, its global music publishing company.</v>
      </c>
      <c r="P30" s="14"/>
      <c r="Q30" s="14"/>
      <c r="R30" s="14"/>
    </row>
    <row r="31" spans="1:18" ht="50" customHeight="1">
      <c r="A31" s="2" t="e" vm="121">
        <v>#VALUE!</v>
      </c>
      <c r="B31" s="19">
        <f>'[112]Sheet 1'!$AO$115</f>
        <v>133.88688019465422</v>
      </c>
      <c r="C31" s="6" cm="1">
        <f t="array" ref="C31">(B31/_FV(A31,"Price"))-1</f>
        <v>-0.1355444202307966</v>
      </c>
      <c r="D31" s="6">
        <f>'[112]Sheet 1'!$AM$4</f>
        <v>6.7280193590965709E-2</v>
      </c>
      <c r="E31" s="6">
        <f>'[112]Sheet 1'!$AN$4</f>
        <v>2.7337315083372893E-2</v>
      </c>
      <c r="F31" s="6">
        <f>'[112]Sheet 1'!$AM$20</f>
        <v>-1.94330941732892E-2</v>
      </c>
      <c r="G31" s="7">
        <f>'[112]Sheet 1'!$AT$16</f>
        <v>0.6851809142647749</v>
      </c>
      <c r="H31" s="7">
        <f>'[112]Sheet 1'!$AU$16</f>
        <v>35.859893484589044</v>
      </c>
      <c r="I31" s="6">
        <f>'[112]Sheet 1'!$AS$7</f>
        <v>0.2414</v>
      </c>
      <c r="J31" s="6">
        <f>'[112]Sheet 1'!$AV$7</f>
        <v>2.0029805869236972E-2</v>
      </c>
      <c r="K31" s="6">
        <f>'[112]Sheet 1'!$AU$13</f>
        <v>0.15063119395941482</v>
      </c>
      <c r="L31" s="8">
        <f>'[112]Sheet 1'!$AU$101</f>
        <v>418843555900</v>
      </c>
      <c r="M31" s="16" t="str" cm="1">
        <f t="array" ref="M31">_FV(A31,"Industry")</f>
        <v>Food &amp; Drug Retailing</v>
      </c>
      <c r="N31" s="25" cm="1">
        <f t="array" ref="N31">_FV(A31,"Year incorporated",TRUE)</f>
        <v>1969</v>
      </c>
      <c r="O31" s="14" t="str" cm="1">
        <f t="array" ref="O31">_FV(A31,"Description")</f>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c>
      <c r="P31" s="14"/>
      <c r="Q31" s="14"/>
      <c r="R31" s="14"/>
    </row>
    <row r="32" spans="1:18" ht="50" customHeight="1">
      <c r="A32" s="2" t="e" vm="122">
        <v>#VALUE!</v>
      </c>
      <c r="B32" s="19">
        <f>'[113]Sheet 1'!$K$115</f>
        <v>36.43182499757841</v>
      </c>
      <c r="C32" s="6" cm="1">
        <f t="array" ref="C32">(B32/_FV(A32,"Price"))-1</f>
        <v>-0.67570032937886415</v>
      </c>
      <c r="D32" s="6">
        <f>'[113]Sheet 1'!$H$4</f>
        <v>0.23276539561786813</v>
      </c>
      <c r="E32" s="6">
        <f>'[113]Sheet 1'!$J$4</f>
        <v>0.3614374568071872</v>
      </c>
      <c r="F32" s="6">
        <f>'[113]Sheet 1'!$H$20</f>
        <v>0.70087492605162383</v>
      </c>
      <c r="G32" s="7">
        <f>'[113]Sheet 1'!$P$16</f>
        <v>10.28946658431237</v>
      </c>
      <c r="H32" s="7">
        <f>'[113]Sheet 1'!$Q$16</f>
        <v>96.790886705672037</v>
      </c>
      <c r="I32" s="6">
        <f>'[113]Sheet 1'!$O$7</f>
        <v>0.67449896337249482</v>
      </c>
      <c r="J32" s="6">
        <f>'[113]Sheet 1'!$R$7</f>
        <v>0.17304768486523842</v>
      </c>
      <c r="K32" s="6">
        <f>'[113]Sheet 1'!$Q$13</f>
        <v>0.13814375724746389</v>
      </c>
      <c r="L32" s="8">
        <f>'[113]Sheet 1'!$Q$101</f>
        <v>5955543259</v>
      </c>
      <c r="M32" s="16" t="str" cm="1">
        <f t="array" ref="M32">_FV(A32,"Industry")</f>
        <v>Specialty Retailers</v>
      </c>
      <c r="N32" s="25" cm="1">
        <f t="array" ref="N32">_FV(A32,"Year incorporated",TRUE)</f>
        <v>2013</v>
      </c>
      <c r="O32" s="14" t="str" cm="1">
        <f t="array" ref="O32">_FV(A32,"Description")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P32" s="14"/>
      <c r="Q32" s="14"/>
      <c r="R32" s="14"/>
    </row>
    <row r="33" spans="1:18" ht="50" customHeight="1">
      <c r="A33" s="2" t="e" vm="123">
        <v>#VALUE!</v>
      </c>
      <c r="B33" s="19">
        <f>'[114]Sheet 1'!$Q$115</f>
        <v>9.7886845896699892</v>
      </c>
      <c r="C33" s="6" cm="1">
        <f t="array" ref="C33">(B33/_FV(A33,"Price"))-1</f>
        <v>-0.8297620071361741</v>
      </c>
      <c r="D33" s="6">
        <f>'[114]Sheet 1'!$O$4</f>
        <v>0.24809554837124415</v>
      </c>
      <c r="E33" s="6">
        <f>'[114]Sheet 1'!$P$4</f>
        <v>0.10339436004793523</v>
      </c>
      <c r="F33" s="6">
        <f>'[114]Sheet 1'!$O$20</f>
        <v>0.30096576104626394</v>
      </c>
      <c r="G33" s="7">
        <f>'[114]Sheet 1'!$V$16</f>
        <v>32.126249263808617</v>
      </c>
      <c r="H33" s="7">
        <f>'[114]Sheet 1'!$W$16</f>
        <v>290.09873321395634</v>
      </c>
      <c r="I33" s="6">
        <f>'[114]Sheet 1'!$U$7</f>
        <v>0.78849999999999998</v>
      </c>
      <c r="J33" s="6">
        <f>'[114]Sheet 1'!$X$7</f>
        <v>0.21001439292837293</v>
      </c>
      <c r="K33" s="6">
        <f>'[114]Sheet 1'!$W$13</f>
        <v>0.1261800055773582</v>
      </c>
      <c r="L33" s="8">
        <f>'[114]Sheet 1'!$W$101</f>
        <v>134951900000</v>
      </c>
      <c r="M33" s="16" t="str" cm="1">
        <f t="array" ref="M33">_FV(A33,"Industry")</f>
        <v>Textiles &amp; Apparel</v>
      </c>
      <c r="N33" s="25" t="e" cm="1" vm="124">
        <f t="array" ref="N33">_FV(A33,"Year incorporated",TRUE)</f>
        <v>#VALUE!</v>
      </c>
      <c r="O33" s="14" t="str" cm="1">
        <f t="array" ref="O33">_FV(A33,"Description")</f>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c>
      <c r="P33" s="14"/>
      <c r="Q33" s="14"/>
      <c r="R33" s="14"/>
    </row>
    <row r="34" spans="1:18" ht="50" customHeight="1">
      <c r="A34" s="2" t="e" vm="125">
        <v>#VALUE!</v>
      </c>
      <c r="B34" s="19">
        <f>'[115]Sheet 1'!$M$115</f>
        <v>20.513509133100026</v>
      </c>
      <c r="C34" s="6" cm="1">
        <f t="array" ref="C34">(B34/_FV(A34,"Price"))-1</f>
        <v>-0.70373325919843976</v>
      </c>
      <c r="D34" s="6">
        <f>'[115]Sheet 1'!$K$4</f>
        <v>0.59580118666559923</v>
      </c>
      <c r="E34" s="6">
        <f>'[115]Sheet 1'!$L$4</f>
        <v>0.13795032302417232</v>
      </c>
      <c r="F34" s="6">
        <f>'[115]Sheet 1'!$K$20</f>
        <v>0.88401301157739387</v>
      </c>
      <c r="G34" s="7">
        <f>'[115]Sheet 1'!$R$16</f>
        <v>6.2606885271976536</v>
      </c>
      <c r="H34" s="7">
        <f>'[115]Sheet 1'!$S$16</f>
        <v>59.001204331904788</v>
      </c>
      <c r="I34" s="6">
        <f>'[115]Sheet 1'!$Q$7</f>
        <v>0.81079999999999997</v>
      </c>
      <c r="J34" s="6">
        <f>'[115]Sheet 1'!$T$7</f>
        <v>0.14960951010491347</v>
      </c>
      <c r="K34" s="6">
        <f>'[115]Sheet 1'!$S$13</f>
        <v>0.10742714239823095</v>
      </c>
      <c r="L34" s="8">
        <f>'[115]Sheet 1'!$S$101</f>
        <v>5864837713</v>
      </c>
      <c r="M34" s="16" t="str" cm="1">
        <f t="array" ref="M34">_FV(A34,"Industry")</f>
        <v>Hotels &amp; Entertainment Services</v>
      </c>
      <c r="N34" s="25" cm="1">
        <f t="array" ref="N34">_FV(A34,"Year incorporated",TRUE)</f>
        <v>2015</v>
      </c>
      <c r="O34" s="14" t="str" cm="1">
        <f t="array" ref="O34">_FV(A34,"Description")</f>
        <v>Planet Fitness, Inc. is a franchisor and operator of fitness centers in the United States. The Company operates through three segments: Franchise, Corporate-owned stores, and Equipment. The Franchise segment includes operations related to its franchising business in the United States, Puerto Rico, Canada, Panama, Mexico and Australia. The Corporate-owned stores segment includes operations with respect to all corporate-owned stores throughout the United States and Canada. The Equipment segment primarily includes the sale of equipment to franchisee-owned stores in the United States, Canada and Mexico. Its subsidiaries operate three lines of business, which include licensing and selling franchises, owning and operating fitness centers, and selling fitness-related equipment to franchisee-owned stores. The Company has approximately 2,446 stores in 50 states, the District of Columbia, Puerto Rico, Canada, Panama, Mexico and Australia.</v>
      </c>
      <c r="P34" s="14"/>
      <c r="Q34" s="14"/>
      <c r="R34" s="14"/>
    </row>
    <row r="35" spans="1:18" ht="50" customHeight="1">
      <c r="A35" s="2" t="e" vm="126">
        <v>#VALUE!</v>
      </c>
      <c r="B35" s="19">
        <f>'[116]Sheet 1'!$AO$115</f>
        <v>277.64825017369134</v>
      </c>
      <c r="C35" s="6" cm="1">
        <f t="array" ref="C35">(B35/_FV(A35,"Price"))-1</f>
        <v>0.10300433089818584</v>
      </c>
      <c r="D35" s="6">
        <f>'[116]Sheet 1'!$AM$4</f>
        <v>2.3888843747460697E-2</v>
      </c>
      <c r="E35" s="6">
        <f>'[116]Sheet 1'!$AN$4</f>
        <v>0.13426372056639502</v>
      </c>
      <c r="F35" s="6">
        <f>'[116]Sheet 1'!$AM$20</f>
        <v>-0.69808066235965627</v>
      </c>
      <c r="G35" s="7">
        <f>'[116]Sheet 1'!$AT$16</f>
        <v>5.0365759900007934</v>
      </c>
      <c r="H35" s="7">
        <f>'[116]Sheet 1'!$AU$16</f>
        <v>-1099.6565800742574</v>
      </c>
      <c r="I35" s="6">
        <f>'[116]Sheet 1'!$AS$7</f>
        <v>0.53369999999999995</v>
      </c>
      <c r="J35" s="6">
        <f>'[116]Sheet 1'!$AV$7</f>
        <v>0.19030235695579717</v>
      </c>
      <c r="K35" s="6">
        <f>'[116]Sheet 1'!$AU$13</f>
        <v>0.10527622762818081</v>
      </c>
      <c r="L35" s="8">
        <f>'[116]Sheet 1'!$AU$101</f>
        <v>44426125835</v>
      </c>
      <c r="M35" s="16" t="str" cm="1">
        <f t="array" ref="M35">_FV(A35,"Industry")</f>
        <v>Beverages</v>
      </c>
      <c r="N35" s="25" cm="1">
        <f t="array" ref="N35">_FV(A35,"Year incorporated",TRUE)</f>
        <v>1972</v>
      </c>
      <c r="O35" s="14" t="str" cm="1">
        <f t="array" ref="O35">_FV(A35,"Description")</f>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c>
      <c r="P35" s="14"/>
      <c r="Q35" s="14"/>
      <c r="R35" s="14"/>
    </row>
    <row r="36" spans="1:18" ht="50" customHeight="1">
      <c r="A36" s="2" t="e" vm="127">
        <v>#VALUE!</v>
      </c>
      <c r="B36" s="19">
        <f>'[117]Sheet 1'!$X$115</f>
        <v>114.54011391499877</v>
      </c>
      <c r="C36" s="6" cm="1">
        <f t="array" ref="C36">(B36/_FV(A36,"Price"))-1</f>
        <v>-0.21681973391453835</v>
      </c>
      <c r="D36" s="6">
        <f>'[117]Sheet 1'!$V$4</f>
        <v>0.45929701765063902</v>
      </c>
      <c r="E36" s="6">
        <f>'[117]Sheet 1'!$W$4</f>
        <v>1.9237787393775019E-2</v>
      </c>
      <c r="F36" s="6">
        <f>'[117]Sheet 1'!$V$20</f>
        <v>0.32322303921568629</v>
      </c>
      <c r="G36" s="7">
        <f>'[117]Sheet 1'!$AC$16</f>
        <v>4.0310359209634532</v>
      </c>
      <c r="H36" s="7">
        <f>'[117]Sheet 1'!$AD$16</f>
        <v>37.280279652844747</v>
      </c>
      <c r="I36" s="6">
        <f>'[117]Sheet 1'!$AB$7</f>
        <v>0.627</v>
      </c>
      <c r="J36" s="6">
        <f>'[117]Sheet 1'!$AE$7</f>
        <v>0.19618372347635682</v>
      </c>
      <c r="K36" s="6">
        <f>'[117]Sheet 1'!$AD$13</f>
        <v>9.7240548448167055E-2</v>
      </c>
      <c r="L36" s="8">
        <f>'[117]Sheet 1'!$AD$101</f>
        <v>77319300000</v>
      </c>
      <c r="M36" s="16" t="str" cm="1">
        <f t="array" ref="M36">_FV(A36,"Industry")</f>
        <v>Textiles &amp; Apparel</v>
      </c>
      <c r="N36" s="25" cm="1">
        <f t="array" ref="N36">_FV(A36,"Year incorporated",TRUE)</f>
        <v>2002</v>
      </c>
      <c r="O36" s="14" t="str" cm="1">
        <f t="array" ref="O36">_FV(A36,"Description")</f>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c>
      <c r="P36" s="14"/>
      <c r="Q36" s="14"/>
      <c r="R36" s="14"/>
    </row>
    <row r="37" spans="1:18" ht="50" customHeight="1">
      <c r="A37" s="2" t="e" vm="128">
        <v>#VALUE!</v>
      </c>
      <c r="B37" s="19">
        <f>[118]Model!$G$116</f>
        <v>13.346802219443083</v>
      </c>
      <c r="C37" s="6" cm="1">
        <f t="array" ref="C37">(B37/_FV(A37,"Price"))-1</f>
        <v>-0.5410315605418472</v>
      </c>
      <c r="D37" s="6">
        <f>[118]Model!$E$5</f>
        <v>0.4843294314246922</v>
      </c>
      <c r="E37" s="6">
        <f>[118]Model!$F$5</f>
        <v>0.31838183953711163</v>
      </c>
      <c r="F37" s="6">
        <f>[118]Model!$E$21</f>
        <v>-1.4708076271581532</v>
      </c>
      <c r="G37" s="7">
        <f>[118]Model!$L$17</f>
        <v>6.4468014592455871</v>
      </c>
      <c r="H37" s="7">
        <f>[118]Model!$M$17</f>
        <v>-1002.3697959183673</v>
      </c>
      <c r="I37" s="6">
        <f>[118]Model!$K$8</f>
        <v>0.24479999999999999</v>
      </c>
      <c r="J37" s="6">
        <f>[118]Model!$N$8</f>
        <v>-0.17320016454401282</v>
      </c>
      <c r="K37" s="6">
        <f>[118]Model!$M$14</f>
        <v>-2.9770011841899809E-3</v>
      </c>
      <c r="L37" s="8">
        <f>[118]Model!$M$102</f>
        <v>4764263640</v>
      </c>
      <c r="M37" s="16" t="str" cm="1">
        <f t="array" ref="M37">_FV(A37,"Industry")</f>
        <v>Hotels &amp; Entertainment Services</v>
      </c>
      <c r="N37" s="25" cm="1">
        <f t="array" ref="N37">_FV(A37,"Year incorporated",TRUE)</f>
        <v>2021</v>
      </c>
      <c r="O37" s="14" t="str" cm="1">
        <f t="array" ref="O37">_FV(A37,"Description")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P37" s="10" t="s">
        <v>9</v>
      </c>
      <c r="Q37" s="10"/>
      <c r="R37" s="10"/>
    </row>
    <row r="38" spans="1:18" ht="50" customHeight="1">
      <c r="A38" s="22"/>
      <c r="B38" s="19"/>
      <c r="C38" s="6"/>
      <c r="D38" s="6"/>
      <c r="E38" s="6"/>
      <c r="F38" s="6"/>
      <c r="G38" s="7"/>
      <c r="H38" s="7"/>
      <c r="I38" s="6"/>
      <c r="J38" s="6"/>
      <c r="K38" s="6"/>
      <c r="L38" s="8"/>
      <c r="M38" s="16"/>
      <c r="N38" s="10"/>
      <c r="O38" s="14"/>
      <c r="P38" s="10"/>
      <c r="Q38" s="10"/>
    </row>
    <row r="39" spans="1:18" ht="50" customHeight="1">
      <c r="A39" s="22"/>
      <c r="B39" s="19"/>
      <c r="C39" s="6"/>
      <c r="D39" s="6"/>
      <c r="E39" s="6"/>
      <c r="F39" s="6"/>
      <c r="G39" s="7"/>
      <c r="H39" s="7"/>
      <c r="I39" s="6"/>
      <c r="J39" s="6"/>
      <c r="K39" s="6"/>
      <c r="L39" s="8"/>
      <c r="M39" s="16"/>
      <c r="N39" s="10"/>
      <c r="O39" s="14"/>
      <c r="P39" s="10"/>
      <c r="Q39" s="10"/>
    </row>
    <row r="40" spans="1:18" ht="50" customHeight="1">
      <c r="A40" s="22"/>
      <c r="B40" s="19"/>
      <c r="C40" s="6"/>
      <c r="D40" s="6"/>
      <c r="E40" s="6"/>
      <c r="F40" s="6"/>
      <c r="G40" s="7"/>
      <c r="H40" s="7"/>
      <c r="I40" s="6"/>
      <c r="J40" s="6"/>
      <c r="K40" s="6"/>
      <c r="L40" s="8"/>
      <c r="M40" s="16"/>
      <c r="N40" s="10"/>
      <c r="O40" s="14"/>
      <c r="P40" s="10"/>
      <c r="Q40" s="10"/>
    </row>
    <row r="41" spans="1:18" ht="50" customHeight="1">
      <c r="A41" s="22"/>
      <c r="B41" s="19"/>
      <c r="C41" s="6"/>
      <c r="D41" s="6"/>
      <c r="E41" s="6"/>
      <c r="F41" s="6"/>
      <c r="G41" s="7"/>
      <c r="H41" s="7"/>
      <c r="I41" s="6"/>
      <c r="J41" s="6"/>
      <c r="K41" s="6"/>
      <c r="L41" s="8"/>
      <c r="M41" s="16"/>
      <c r="N41" s="10"/>
      <c r="O41" s="14"/>
      <c r="P41" s="10"/>
      <c r="Q41" s="10"/>
    </row>
    <row r="42" spans="1:18" ht="50" customHeight="1">
      <c r="A42" s="22"/>
      <c r="B42" s="19"/>
      <c r="C42" s="6"/>
      <c r="D42" s="6"/>
      <c r="E42" s="6"/>
      <c r="F42" s="6"/>
      <c r="G42" s="7"/>
      <c r="H42" s="7"/>
      <c r="I42" s="6"/>
      <c r="J42" s="6"/>
      <c r="K42" s="6"/>
      <c r="L42" s="8"/>
      <c r="M42" s="16"/>
      <c r="N42" s="10"/>
      <c r="O42" s="14"/>
      <c r="P42" s="10"/>
      <c r="Q42" s="10"/>
    </row>
    <row r="43" spans="1:18" ht="50" customHeight="1">
      <c r="A43" s="22"/>
      <c r="B43" s="19"/>
      <c r="C43" s="6"/>
      <c r="D43" s="6"/>
      <c r="E43" s="6"/>
      <c r="F43" s="6"/>
      <c r="G43" s="7"/>
      <c r="H43" s="7"/>
      <c r="I43" s="6"/>
      <c r="J43" s="6"/>
      <c r="K43" s="6"/>
      <c r="L43" s="8"/>
      <c r="M43" s="16"/>
      <c r="N43" s="10"/>
      <c r="O43" s="14"/>
      <c r="P43" s="10"/>
      <c r="Q43" s="10"/>
    </row>
    <row r="44" spans="1:18" ht="50" customHeight="1">
      <c r="A44" s="22"/>
      <c r="B44" s="19"/>
      <c r="C44" s="6"/>
      <c r="D44" s="6"/>
      <c r="E44" s="6"/>
      <c r="F44" s="6"/>
      <c r="G44" s="7"/>
      <c r="H44" s="7"/>
      <c r="I44" s="6"/>
      <c r="J44" s="6"/>
      <c r="K44" s="6"/>
      <c r="L44" s="8"/>
      <c r="M44" s="16"/>
      <c r="N44" s="10"/>
      <c r="O44" s="14"/>
      <c r="P44" s="10"/>
      <c r="Q44" s="10"/>
    </row>
    <row r="45" spans="1:18" ht="50" customHeight="1">
      <c r="A45" s="22"/>
      <c r="B45" s="19"/>
      <c r="C45" s="6"/>
      <c r="D45" s="6"/>
      <c r="E45" s="6"/>
      <c r="F45" s="6"/>
      <c r="G45" s="7"/>
      <c r="H45" s="7"/>
      <c r="I45" s="6"/>
      <c r="J45" s="6"/>
      <c r="K45" s="6"/>
      <c r="L45" s="8"/>
      <c r="M45" s="16"/>
      <c r="N45" s="10"/>
      <c r="O45" s="14"/>
      <c r="P45" s="10"/>
      <c r="Q45" s="10"/>
    </row>
    <row r="46" spans="1:18" ht="50" customHeight="1">
      <c r="A46" s="22"/>
      <c r="B46" s="19"/>
      <c r="C46" s="6"/>
      <c r="D46" s="6"/>
      <c r="E46" s="6"/>
      <c r="F46" s="6"/>
      <c r="G46" s="7"/>
      <c r="H46" s="7"/>
      <c r="I46" s="6"/>
      <c r="J46" s="6"/>
      <c r="K46" s="6"/>
      <c r="L46" s="8"/>
      <c r="M46" s="16"/>
      <c r="N46" s="10"/>
      <c r="O46" s="14"/>
      <c r="P46" s="10"/>
      <c r="Q46" s="10"/>
    </row>
    <row r="47" spans="1:18" ht="50" customHeight="1">
      <c r="A47" s="22"/>
      <c r="B47" s="19"/>
      <c r="C47" s="6"/>
      <c r="D47" s="6"/>
      <c r="E47" s="6"/>
      <c r="F47" s="6"/>
      <c r="G47" s="7"/>
      <c r="H47" s="7"/>
      <c r="I47" s="6"/>
      <c r="J47" s="6"/>
      <c r="K47" s="6"/>
      <c r="L47" s="8"/>
      <c r="M47" s="16"/>
      <c r="N47" s="10"/>
      <c r="O47" s="14"/>
      <c r="P47" s="10"/>
      <c r="Q47" s="10"/>
    </row>
    <row r="48" spans="1:18" ht="50" customHeight="1">
      <c r="A48" s="22"/>
      <c r="B48" s="19"/>
      <c r="C48" s="6"/>
      <c r="D48" s="6"/>
      <c r="E48" s="6"/>
      <c r="F48" s="6"/>
      <c r="G48" s="7"/>
      <c r="H48" s="7"/>
      <c r="I48" s="6"/>
      <c r="J48" s="6"/>
      <c r="K48" s="6"/>
      <c r="L48" s="8"/>
      <c r="M48" s="16"/>
      <c r="N48" s="10"/>
      <c r="O48" s="14"/>
      <c r="P48" s="10"/>
      <c r="Q48" s="10"/>
    </row>
    <row r="49" spans="1:17" ht="50" customHeight="1">
      <c r="A49" s="11"/>
      <c r="B49" s="5"/>
      <c r="C49" s="6"/>
      <c r="D49" s="6"/>
      <c r="E49" s="6"/>
      <c r="F49" s="6"/>
      <c r="G49" s="7"/>
      <c r="H49" s="7"/>
      <c r="I49" s="6"/>
      <c r="J49" s="6"/>
      <c r="K49" s="6"/>
      <c r="L49" s="8"/>
      <c r="M49" s="13"/>
      <c r="N49" s="10"/>
      <c r="O49" s="9"/>
      <c r="P49" s="10"/>
      <c r="Q49" s="10"/>
    </row>
    <row r="50" spans="1:17" ht="50" customHeight="1">
      <c r="A50" s="4"/>
      <c r="B50" s="5"/>
      <c r="C50" s="6"/>
      <c r="D50" s="6"/>
      <c r="E50" s="6"/>
      <c r="F50" s="6"/>
      <c r="G50" s="7"/>
      <c r="H50" s="7"/>
      <c r="I50" s="6"/>
      <c r="J50" s="6"/>
      <c r="K50" s="6"/>
      <c r="L50" s="8"/>
      <c r="M50" s="13"/>
      <c r="N50" s="10"/>
      <c r="O50" s="9"/>
      <c r="P50" s="10"/>
      <c r="Q50" s="10"/>
    </row>
    <row r="51" spans="1:17" ht="50" customHeight="1">
      <c r="A51" s="11"/>
      <c r="B51" s="5"/>
      <c r="C51" s="6"/>
      <c r="D51" s="6"/>
      <c r="E51" s="6"/>
      <c r="F51" s="6"/>
      <c r="G51" s="7"/>
      <c r="H51" s="7"/>
      <c r="I51" s="6"/>
      <c r="J51" s="6"/>
      <c r="K51" s="6"/>
      <c r="L51" s="8"/>
      <c r="M51" s="13"/>
      <c r="N51" s="10"/>
      <c r="O51" s="9"/>
      <c r="P51" s="10"/>
      <c r="Q51" s="10"/>
    </row>
    <row r="52" spans="1:17" ht="50" customHeight="1">
      <c r="A52" s="11"/>
      <c r="B52" s="5"/>
      <c r="C52" s="6"/>
      <c r="D52" s="6"/>
      <c r="E52" s="6"/>
      <c r="F52" s="6"/>
      <c r="G52" s="7"/>
      <c r="H52" s="7"/>
      <c r="I52" s="6"/>
      <c r="J52" s="6"/>
      <c r="K52" s="6"/>
      <c r="L52" s="8"/>
      <c r="M52" s="13"/>
      <c r="N52" s="10"/>
      <c r="O52" s="9"/>
      <c r="P52" s="10"/>
      <c r="Q52" s="10"/>
    </row>
    <row r="53" spans="1:17" ht="50" customHeight="1">
      <c r="A53" s="4"/>
      <c r="B53" s="5"/>
      <c r="C53" s="6"/>
      <c r="D53" s="6"/>
      <c r="E53" s="6"/>
      <c r="F53" s="6"/>
      <c r="G53" s="7"/>
      <c r="H53" s="7"/>
      <c r="I53" s="6"/>
      <c r="J53" s="6"/>
      <c r="K53" s="6"/>
      <c r="L53" s="8"/>
      <c r="M53" s="13"/>
      <c r="N53" s="10"/>
      <c r="O53" s="9"/>
      <c r="P53" s="10"/>
      <c r="Q53" s="10"/>
    </row>
    <row r="54" spans="1:17" ht="50" customHeight="1">
      <c r="A54" s="11"/>
      <c r="B54" s="5"/>
      <c r="C54" s="6"/>
      <c r="D54" s="6"/>
      <c r="E54" s="6"/>
      <c r="F54" s="6"/>
      <c r="G54" s="7"/>
      <c r="H54" s="7"/>
      <c r="I54" s="6"/>
      <c r="J54" s="6"/>
      <c r="K54" s="6"/>
      <c r="L54" s="8"/>
      <c r="M54" s="13"/>
      <c r="N54" s="10"/>
      <c r="O54" s="9"/>
      <c r="P54" s="10"/>
      <c r="Q54" s="10"/>
    </row>
    <row r="55" spans="1:17" ht="50" customHeight="1">
      <c r="A55" s="23"/>
      <c r="B55" s="5"/>
      <c r="C55" s="6"/>
      <c r="D55" s="6"/>
      <c r="E55" s="6"/>
      <c r="F55" s="6"/>
      <c r="G55" s="7"/>
      <c r="H55" s="7"/>
      <c r="I55" s="6"/>
      <c r="J55" s="6"/>
      <c r="K55" s="6"/>
      <c r="L55" s="8"/>
      <c r="M55" s="13"/>
      <c r="N55" s="10"/>
      <c r="O55" s="9"/>
      <c r="P55" s="10"/>
      <c r="Q55" s="10"/>
    </row>
  </sheetData>
  <autoFilter ref="A1:L1" xr:uid="{FAB1ACF9-D4B9-FB4D-8299-9FC1FBDA430F}">
    <sortState xmlns:xlrd2="http://schemas.microsoft.com/office/spreadsheetml/2017/richdata2" ref="A2:L37">
      <sortCondition descending="1" ref="K1:K37"/>
    </sortState>
  </autoFilter>
  <conditionalFormatting sqref="C2:C37">
    <cfRule type="colorScale" priority="25">
      <colorScale>
        <cfvo type="min"/>
        <cfvo type="percentile" val="50"/>
        <cfvo type="max"/>
        <color rgb="FFF8696B"/>
        <color rgb="FFFCFCFF"/>
        <color rgb="FF63BE7B"/>
      </colorScale>
    </cfRule>
  </conditionalFormatting>
  <conditionalFormatting sqref="C38:C48">
    <cfRule type="colorScale" priority="80">
      <colorScale>
        <cfvo type="min"/>
        <cfvo type="percentile" val="50"/>
        <cfvo type="max"/>
        <color rgb="FFF8696B"/>
        <color rgb="FFFCFCFF"/>
        <color rgb="FF63BE7B"/>
      </colorScale>
    </cfRule>
  </conditionalFormatting>
  <conditionalFormatting sqref="C38:C55">
    <cfRule type="colorScale" priority="154">
      <colorScale>
        <cfvo type="min"/>
        <cfvo type="percentile" val="50"/>
        <cfvo type="max"/>
        <color rgb="FFF8696B"/>
        <color rgb="FFFFEB84"/>
        <color rgb="FF63BE7B"/>
      </colorScale>
    </cfRule>
    <cfRule type="colorScale" priority="159">
      <colorScale>
        <cfvo type="min"/>
        <cfvo type="percentile" val="50"/>
        <cfvo type="max"/>
        <color rgb="FFF8696B"/>
        <color rgb="FFFFEB84"/>
        <color rgb="FF63BE7B"/>
      </colorScale>
    </cfRule>
    <cfRule type="colorScale" priority="174">
      <colorScale>
        <cfvo type="min"/>
        <cfvo type="max"/>
        <color rgb="FFFFEF9C"/>
        <color rgb="FF63BE7B"/>
      </colorScale>
    </cfRule>
  </conditionalFormatting>
  <conditionalFormatting sqref="D2:D20 D22:D48">
    <cfRule type="colorScale" priority="78">
      <colorScale>
        <cfvo type="min"/>
        <cfvo type="max"/>
        <color rgb="FFFCFCFF"/>
        <color rgb="FF63BE7B"/>
      </colorScale>
    </cfRule>
  </conditionalFormatting>
  <conditionalFormatting sqref="D2:D33">
    <cfRule type="colorScale" priority="73">
      <colorScale>
        <cfvo type="min"/>
        <cfvo type="max"/>
        <color rgb="FFFCFCFF"/>
        <color rgb="FF63BE7B"/>
      </colorScale>
    </cfRule>
  </conditionalFormatting>
  <conditionalFormatting sqref="D2:E2 D4:E4">
    <cfRule type="colorScale" priority="172">
      <colorScale>
        <cfvo type="min"/>
        <cfvo type="max"/>
        <color rgb="FFFCFCFF"/>
        <color rgb="FF63BE7B"/>
      </colorScale>
    </cfRule>
    <cfRule type="colorScale" priority="173">
      <colorScale>
        <cfvo type="min"/>
        <cfvo type="percentile" val="50"/>
        <cfvo type="max"/>
        <color rgb="FFF8696B"/>
        <color rgb="FFFFEB84"/>
        <color rgb="FF63BE7B"/>
      </colorScale>
    </cfRule>
  </conditionalFormatting>
  <conditionalFormatting sqref="D2:E2 D4:E20 D22:E36 D38:E54">
    <cfRule type="colorScale" priority="155">
      <colorScale>
        <cfvo type="min"/>
        <cfvo type="max"/>
        <color rgb="FFFFEF9C"/>
        <color rgb="FF63BE7B"/>
      </colorScale>
    </cfRule>
  </conditionalFormatting>
  <conditionalFormatting sqref="D3:E3">
    <cfRule type="colorScale" priority="32">
      <colorScale>
        <cfvo type="min"/>
        <cfvo type="max"/>
        <color rgb="FFFCFCFF"/>
        <color rgb="FF63BE7B"/>
      </colorScale>
    </cfRule>
    <cfRule type="colorScale" priority="33">
      <colorScale>
        <cfvo type="min"/>
        <cfvo type="max"/>
        <color rgb="FFFFEF9C"/>
        <color rgb="FF63BE7B"/>
      </colorScale>
    </cfRule>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5:E5">
    <cfRule type="colorScale" priority="168">
      <colorScale>
        <cfvo type="min"/>
        <cfvo type="max"/>
        <color rgb="FFFCFCFF"/>
        <color rgb="FF63BE7B"/>
      </colorScale>
    </cfRule>
    <cfRule type="colorScale" priority="169">
      <colorScale>
        <cfvo type="min"/>
        <cfvo type="percentile" val="50"/>
        <cfvo type="max"/>
        <color rgb="FFF8696B"/>
        <color rgb="FFFFEB84"/>
        <color rgb="FF63BE7B"/>
      </colorScale>
    </cfRule>
  </conditionalFormatting>
  <conditionalFormatting sqref="D6:E6">
    <cfRule type="colorScale" priority="166">
      <colorScale>
        <cfvo type="min"/>
        <cfvo type="max"/>
        <color rgb="FFFCFCFF"/>
        <color rgb="FF63BE7B"/>
      </colorScale>
    </cfRule>
    <cfRule type="colorScale" priority="167">
      <colorScale>
        <cfvo type="min"/>
        <cfvo type="percentile" val="50"/>
        <cfvo type="max"/>
        <color rgb="FFF8696B"/>
        <color rgb="FFFFEB84"/>
        <color rgb="FF63BE7B"/>
      </colorScale>
    </cfRule>
  </conditionalFormatting>
  <conditionalFormatting sqref="D7:E7">
    <cfRule type="colorScale" priority="164">
      <colorScale>
        <cfvo type="min"/>
        <cfvo type="max"/>
        <color rgb="FFFCFCFF"/>
        <color rgb="FF63BE7B"/>
      </colorScale>
    </cfRule>
    <cfRule type="colorScale" priority="165">
      <colorScale>
        <cfvo type="min"/>
        <cfvo type="percentile" val="50"/>
        <cfvo type="max"/>
        <color rgb="FFF8696B"/>
        <color rgb="FFFFEB84"/>
        <color rgb="FF63BE7B"/>
      </colorScale>
    </cfRule>
  </conditionalFormatting>
  <conditionalFormatting sqref="D8:E8">
    <cfRule type="colorScale" priority="162">
      <colorScale>
        <cfvo type="min"/>
        <cfvo type="max"/>
        <color rgb="FFFCFCFF"/>
        <color rgb="FF63BE7B"/>
      </colorScale>
    </cfRule>
    <cfRule type="colorScale" priority="163">
      <colorScale>
        <cfvo type="min"/>
        <cfvo type="percentile" val="50"/>
        <cfvo type="max"/>
        <color rgb="FFF8696B"/>
        <color rgb="FFFFEB84"/>
        <color rgb="FF63BE7B"/>
      </colorScale>
    </cfRule>
  </conditionalFormatting>
  <conditionalFormatting sqref="D9:E9">
    <cfRule type="colorScale" priority="160">
      <colorScale>
        <cfvo type="min"/>
        <cfvo type="max"/>
        <color rgb="FFFCFCFF"/>
        <color rgb="FF63BE7B"/>
      </colorScale>
    </cfRule>
    <cfRule type="colorScale" priority="161">
      <colorScale>
        <cfvo type="min"/>
        <cfvo type="percentile" val="50"/>
        <cfvo type="max"/>
        <color rgb="FFF8696B"/>
        <color rgb="FFFFEB84"/>
        <color rgb="FF63BE7B"/>
      </colorScale>
    </cfRule>
  </conditionalFormatting>
  <conditionalFormatting sqref="D10:E10">
    <cfRule type="colorScale" priority="149">
      <colorScale>
        <cfvo type="min"/>
        <cfvo type="max"/>
        <color rgb="FFFCFCFF"/>
        <color rgb="FF63BE7B"/>
      </colorScale>
    </cfRule>
    <cfRule type="colorScale" priority="150">
      <colorScale>
        <cfvo type="min"/>
        <cfvo type="percentile" val="50"/>
        <cfvo type="max"/>
        <color rgb="FFF8696B"/>
        <color rgb="FFFFEB84"/>
        <color rgb="FF63BE7B"/>
      </colorScale>
    </cfRule>
  </conditionalFormatting>
  <conditionalFormatting sqref="D11:E13">
    <cfRule type="colorScale" priority="151">
      <colorScale>
        <cfvo type="min"/>
        <cfvo type="max"/>
        <color rgb="FFFCFCFF"/>
        <color rgb="FF63BE7B"/>
      </colorScale>
    </cfRule>
    <cfRule type="colorScale" priority="152">
      <colorScale>
        <cfvo type="min"/>
        <cfvo type="percentile" val="50"/>
        <cfvo type="max"/>
        <color rgb="FFF8696B"/>
        <color rgb="FFFFEB84"/>
        <color rgb="FF63BE7B"/>
      </colorScale>
    </cfRule>
  </conditionalFormatting>
  <conditionalFormatting sqref="D14:E14">
    <cfRule type="colorScale" priority="147">
      <colorScale>
        <cfvo type="min"/>
        <cfvo type="max"/>
        <color rgb="FFFCFCFF"/>
        <color rgb="FF63BE7B"/>
      </colorScale>
    </cfRule>
    <cfRule type="colorScale" priority="148">
      <colorScale>
        <cfvo type="min"/>
        <cfvo type="percentile" val="50"/>
        <cfvo type="max"/>
        <color rgb="FFF8696B"/>
        <color rgb="FFFFEB84"/>
        <color rgb="FF63BE7B"/>
      </colorScale>
    </cfRule>
  </conditionalFormatting>
  <conditionalFormatting sqref="D15:E15">
    <cfRule type="colorScale" priority="145">
      <colorScale>
        <cfvo type="min"/>
        <cfvo type="max"/>
        <color rgb="FFFCFCFF"/>
        <color rgb="FF63BE7B"/>
      </colorScale>
    </cfRule>
    <cfRule type="colorScale" priority="146">
      <colorScale>
        <cfvo type="min"/>
        <cfvo type="percentile" val="50"/>
        <cfvo type="max"/>
        <color rgb="FFF8696B"/>
        <color rgb="FFFFEB84"/>
        <color rgb="FF63BE7B"/>
      </colorScale>
    </cfRule>
  </conditionalFormatting>
  <conditionalFormatting sqref="D16:E16">
    <cfRule type="colorScale" priority="143">
      <colorScale>
        <cfvo type="min"/>
        <cfvo type="max"/>
        <color rgb="FFFCFCFF"/>
        <color rgb="FF63BE7B"/>
      </colorScale>
    </cfRule>
    <cfRule type="colorScale" priority="144">
      <colorScale>
        <cfvo type="min"/>
        <cfvo type="percentile" val="50"/>
        <cfvo type="max"/>
        <color rgb="FFF8696B"/>
        <color rgb="FFFFEB84"/>
        <color rgb="FF63BE7B"/>
      </colorScale>
    </cfRule>
  </conditionalFormatting>
  <conditionalFormatting sqref="D17:E17">
    <cfRule type="colorScale" priority="141">
      <colorScale>
        <cfvo type="min"/>
        <cfvo type="max"/>
        <color rgb="FFFCFCFF"/>
        <color rgb="FF63BE7B"/>
      </colorScale>
    </cfRule>
    <cfRule type="colorScale" priority="142">
      <colorScale>
        <cfvo type="min"/>
        <cfvo type="percentile" val="50"/>
        <cfvo type="max"/>
        <color rgb="FFF8696B"/>
        <color rgb="FFFFEB84"/>
        <color rgb="FF63BE7B"/>
      </colorScale>
    </cfRule>
  </conditionalFormatting>
  <conditionalFormatting sqref="D18:E18">
    <cfRule type="colorScale" priority="139">
      <colorScale>
        <cfvo type="min"/>
        <cfvo type="max"/>
        <color rgb="FFFCFCFF"/>
        <color rgb="FF63BE7B"/>
      </colorScale>
    </cfRule>
    <cfRule type="colorScale" priority="140">
      <colorScale>
        <cfvo type="min"/>
        <cfvo type="percentile" val="50"/>
        <cfvo type="max"/>
        <color rgb="FFF8696B"/>
        <color rgb="FFFFEB84"/>
        <color rgb="FF63BE7B"/>
      </colorScale>
    </cfRule>
  </conditionalFormatting>
  <conditionalFormatting sqref="D19:E19">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onditionalFormatting>
  <conditionalFormatting sqref="D20:E20 D22:E22">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onditionalFormatting>
  <conditionalFormatting sqref="D22:E27 D2:E2 D4:E20">
    <cfRule type="colorScale" priority="88">
      <colorScale>
        <cfvo type="min"/>
        <cfvo type="max"/>
        <color rgb="FFFCFCFF"/>
        <color rgb="FF63BE7B"/>
      </colorScale>
    </cfRule>
  </conditionalFormatting>
  <conditionalFormatting sqref="D23:E23">
    <cfRule type="colorScale" priority="133">
      <colorScale>
        <cfvo type="min"/>
        <cfvo type="max"/>
        <color rgb="FFFCFCFF"/>
        <color rgb="FF63BE7B"/>
      </colorScale>
    </cfRule>
    <cfRule type="colorScale" priority="134">
      <colorScale>
        <cfvo type="min"/>
        <cfvo type="percentile" val="50"/>
        <cfvo type="max"/>
        <color rgb="FFF8696B"/>
        <color rgb="FFFFEB84"/>
        <color rgb="FF63BE7B"/>
      </colorScale>
    </cfRule>
  </conditionalFormatting>
  <conditionalFormatting sqref="D24:E24">
    <cfRule type="colorScale" priority="131">
      <colorScale>
        <cfvo type="min"/>
        <cfvo type="max"/>
        <color rgb="FFFCFCFF"/>
        <color rgb="FF63BE7B"/>
      </colorScale>
    </cfRule>
    <cfRule type="colorScale" priority="132">
      <colorScale>
        <cfvo type="min"/>
        <cfvo type="percentile" val="50"/>
        <cfvo type="max"/>
        <color rgb="FFF8696B"/>
        <color rgb="FFFFEB84"/>
        <color rgb="FF63BE7B"/>
      </colorScale>
    </cfRule>
  </conditionalFormatting>
  <conditionalFormatting sqref="D25:E27">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onditionalFormatting>
  <conditionalFormatting sqref="D28:E28">
    <cfRule type="colorScale" priority="125">
      <colorScale>
        <cfvo type="min"/>
        <cfvo type="max"/>
        <color rgb="FFFCFCFF"/>
        <color rgb="FF63BE7B"/>
      </colorScale>
    </cfRule>
    <cfRule type="colorScale" priority="126">
      <colorScale>
        <cfvo type="min"/>
        <cfvo type="percentile" val="50"/>
        <cfvo type="max"/>
        <color rgb="FFF8696B"/>
        <color rgb="FFFFEB84"/>
        <color rgb="FF63BE7B"/>
      </colorScale>
    </cfRule>
  </conditionalFormatting>
  <conditionalFormatting sqref="D29:E31">
    <cfRule type="colorScale" priority="127">
      <colorScale>
        <cfvo type="min"/>
        <cfvo type="max"/>
        <color rgb="FFFCFCFF"/>
        <color rgb="FF63BE7B"/>
      </colorScale>
    </cfRule>
    <cfRule type="colorScale" priority="128">
      <colorScale>
        <cfvo type="min"/>
        <cfvo type="percentile" val="50"/>
        <cfvo type="max"/>
        <color rgb="FFF8696B"/>
        <color rgb="FFFFEB84"/>
        <color rgb="FF63BE7B"/>
      </colorScale>
    </cfRule>
  </conditionalFormatting>
  <conditionalFormatting sqref="D32:E32">
    <cfRule type="colorScale" priority="123">
      <colorScale>
        <cfvo type="min"/>
        <cfvo type="max"/>
        <color rgb="FFFCFCFF"/>
        <color rgb="FF63BE7B"/>
      </colorScale>
    </cfRule>
    <cfRule type="colorScale" priority="124">
      <colorScale>
        <cfvo type="min"/>
        <cfvo type="percentile" val="50"/>
        <cfvo type="max"/>
        <color rgb="FFF8696B"/>
        <color rgb="FFFFEB84"/>
        <color rgb="FF63BE7B"/>
      </colorScale>
    </cfRule>
  </conditionalFormatting>
  <conditionalFormatting sqref="D33:E33">
    <cfRule type="colorScale" priority="121">
      <colorScale>
        <cfvo type="min"/>
        <cfvo type="max"/>
        <color rgb="FFFCFCFF"/>
        <color rgb="FF63BE7B"/>
      </colorScale>
    </cfRule>
    <cfRule type="colorScale" priority="122">
      <colorScale>
        <cfvo type="min"/>
        <cfvo type="percentile" val="50"/>
        <cfvo type="max"/>
        <color rgb="FFF8696B"/>
        <color rgb="FFFFEB84"/>
        <color rgb="FF63BE7B"/>
      </colorScale>
    </cfRule>
  </conditionalFormatting>
  <conditionalFormatting sqref="D34:E34">
    <cfRule type="colorScale" priority="119">
      <colorScale>
        <cfvo type="min"/>
        <cfvo type="max"/>
        <color rgb="FFFCFCFF"/>
        <color rgb="FF63BE7B"/>
      </colorScale>
    </cfRule>
    <cfRule type="colorScale" priority="120">
      <colorScale>
        <cfvo type="min"/>
        <cfvo type="percentile" val="50"/>
        <cfvo type="max"/>
        <color rgb="FFF8696B"/>
        <color rgb="FFFFEB84"/>
        <color rgb="FF63BE7B"/>
      </colorScale>
    </cfRule>
  </conditionalFormatting>
  <conditionalFormatting sqref="D35:E35">
    <cfRule type="colorScale" priority="117">
      <colorScale>
        <cfvo type="min"/>
        <cfvo type="max"/>
        <color rgb="FFFCFCFF"/>
        <color rgb="FF63BE7B"/>
      </colorScale>
    </cfRule>
    <cfRule type="colorScale" priority="118">
      <colorScale>
        <cfvo type="min"/>
        <cfvo type="percentile" val="50"/>
        <cfvo type="max"/>
        <color rgb="FFF8696B"/>
        <color rgb="FFFFEB84"/>
        <color rgb="FF63BE7B"/>
      </colorScale>
    </cfRule>
  </conditionalFormatting>
  <conditionalFormatting sqref="D36:E36">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D37:E37">
    <cfRule type="colorScale" priority="1">
      <colorScale>
        <cfvo type="min"/>
        <cfvo type="max"/>
        <color rgb="FFFCFCFF"/>
        <color rgb="FF63BE7B"/>
      </colorScale>
    </cfRule>
    <cfRule type="colorScale" priority="2">
      <colorScale>
        <cfvo type="min"/>
        <cfvo type="percentile" val="50"/>
        <cfvo type="max"/>
        <color rgb="FFF8696B"/>
        <color rgb="FFFFEB84"/>
        <color rgb="FF63BE7B"/>
      </colorScale>
    </cfRule>
    <cfRule type="colorScale" priority="3">
      <colorScale>
        <cfvo type="min"/>
        <cfvo type="max"/>
        <color rgb="FFFFEF9C"/>
        <color rgb="FF63BE7B"/>
      </colorScale>
    </cfRule>
  </conditionalFormatting>
  <conditionalFormatting sqref="D38:E38">
    <cfRule type="colorScale" priority="111">
      <colorScale>
        <cfvo type="min"/>
        <cfvo type="max"/>
        <color rgb="FFFCFCFF"/>
        <color rgb="FF63BE7B"/>
      </colorScale>
    </cfRule>
    <cfRule type="colorScale" priority="112">
      <colorScale>
        <cfvo type="min"/>
        <cfvo type="percentile" val="50"/>
        <cfvo type="max"/>
        <color rgb="FFF8696B"/>
        <color rgb="FFFFEB84"/>
        <color rgb="FF63BE7B"/>
      </colorScale>
    </cfRule>
  </conditionalFormatting>
  <conditionalFormatting sqref="D39:E41">
    <cfRule type="colorScale" priority="113">
      <colorScale>
        <cfvo type="min"/>
        <cfvo type="max"/>
        <color rgb="FFFCFCFF"/>
        <color rgb="FF63BE7B"/>
      </colorScale>
    </cfRule>
    <cfRule type="colorScale" priority="114">
      <colorScale>
        <cfvo type="min"/>
        <cfvo type="percentile" val="50"/>
        <cfvo type="max"/>
        <color rgb="FFF8696B"/>
        <color rgb="FFFFEB84"/>
        <color rgb="FF63BE7B"/>
      </colorScale>
    </cfRule>
  </conditionalFormatting>
  <conditionalFormatting sqref="D42:E42">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43:E43">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44:E44">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45:E45">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46:E46">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47:E47">
    <cfRule type="colorScale" priority="97">
      <colorScale>
        <cfvo type="min"/>
        <cfvo type="max"/>
        <color rgb="FFFCFCFF"/>
        <color rgb="FF63BE7B"/>
      </colorScale>
    </cfRule>
    <cfRule type="colorScale" priority="98">
      <colorScale>
        <cfvo type="min"/>
        <cfvo type="percentile" val="50"/>
        <cfvo type="max"/>
        <color rgb="FFF8696B"/>
        <color rgb="FFFFEB84"/>
        <color rgb="FF63BE7B"/>
      </colorScale>
    </cfRule>
  </conditionalFormatting>
  <conditionalFormatting sqref="D48:E50">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D51:E51">
    <cfRule type="colorScale" priority="95">
      <colorScale>
        <cfvo type="min"/>
        <cfvo type="max"/>
        <color rgb="FFFCFCFF"/>
        <color rgb="FF63BE7B"/>
      </colorScale>
    </cfRule>
    <cfRule type="colorScale" priority="96">
      <colorScale>
        <cfvo type="min"/>
        <cfvo type="percentile" val="50"/>
        <cfvo type="max"/>
        <color rgb="FFF8696B"/>
        <color rgb="FFFFEB84"/>
        <color rgb="FF63BE7B"/>
      </colorScale>
    </cfRule>
  </conditionalFormatting>
  <conditionalFormatting sqref="D52:E52">
    <cfRule type="colorScale" priority="93">
      <colorScale>
        <cfvo type="min"/>
        <cfvo type="max"/>
        <color rgb="FFFCFCFF"/>
        <color rgb="FF63BE7B"/>
      </colorScale>
    </cfRule>
    <cfRule type="colorScale" priority="94">
      <colorScale>
        <cfvo type="min"/>
        <cfvo type="percentile" val="50"/>
        <cfvo type="max"/>
        <color rgb="FFF8696B"/>
        <color rgb="FFFFEB84"/>
        <color rgb="FF63BE7B"/>
      </colorScale>
    </cfRule>
  </conditionalFormatting>
  <conditionalFormatting sqref="D53:E53">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D54:E54">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E2:E20 E22:E48">
    <cfRule type="colorScale" priority="79">
      <colorScale>
        <cfvo type="min"/>
        <cfvo type="max"/>
        <color rgb="FFFCFCFF"/>
        <color rgb="FF63BE7B"/>
      </colorScale>
    </cfRule>
  </conditionalFormatting>
  <conditionalFormatting sqref="E2:E33">
    <cfRule type="colorScale" priority="72">
      <colorScale>
        <cfvo type="min"/>
        <cfvo type="max"/>
        <color rgb="FFFCFCFF"/>
        <color rgb="FF63BE7B"/>
      </colorScale>
    </cfRule>
  </conditionalFormatting>
  <conditionalFormatting sqref="F2:F33">
    <cfRule type="colorScale" priority="71">
      <colorScale>
        <cfvo type="min"/>
        <cfvo type="percentile" val="50"/>
        <cfvo type="max"/>
        <color rgb="FFF8696B"/>
        <color rgb="FFFCFCFF"/>
        <color rgb="FF63BE7B"/>
      </colorScale>
    </cfRule>
  </conditionalFormatting>
  <conditionalFormatting sqref="F22:F27 F2:F20">
    <cfRule type="colorScale" priority="85">
      <colorScale>
        <cfvo type="min"/>
        <cfvo type="max"/>
        <color rgb="FFFCFCFF"/>
        <color rgb="FF63BE7B"/>
      </colorScale>
    </cfRule>
  </conditionalFormatting>
  <conditionalFormatting sqref="F57:F1048576 F1:F20 F22:F54">
    <cfRule type="colorScale" priority="81">
      <colorScale>
        <cfvo type="min"/>
        <cfvo type="percentile" val="50"/>
        <cfvo type="max"/>
        <color rgb="FFF8696B"/>
        <color rgb="FFFCFCFF"/>
        <color rgb="FF63BE7B"/>
      </colorScale>
    </cfRule>
  </conditionalFormatting>
  <conditionalFormatting sqref="G2:G20 G22:G54">
    <cfRule type="colorScale" priority="153">
      <colorScale>
        <cfvo type="min"/>
        <cfvo type="percentile" val="50"/>
        <cfvo type="max"/>
        <color rgb="FF63BE7B"/>
        <color rgb="FFFCFCFF"/>
        <color rgb="FFF8696B"/>
      </colorScale>
    </cfRule>
  </conditionalFormatting>
  <conditionalFormatting sqref="G2:G33">
    <cfRule type="colorScale" priority="70">
      <colorScale>
        <cfvo type="min"/>
        <cfvo type="percentile" val="50"/>
        <cfvo type="max"/>
        <color rgb="FF63BE7B"/>
        <color rgb="FFFCFCFF"/>
        <color rgb="FFF8696B"/>
      </colorScale>
    </cfRule>
  </conditionalFormatting>
  <conditionalFormatting sqref="G22:G27 G2:G20">
    <cfRule type="colorScale" priority="84">
      <colorScale>
        <cfvo type="min"/>
        <cfvo type="percentile" val="50"/>
        <cfvo type="max"/>
        <color rgb="FF63BE7B"/>
        <color rgb="FFFCFCFF"/>
        <color rgb="FFF8696B"/>
      </colorScale>
    </cfRule>
  </conditionalFormatting>
  <conditionalFormatting sqref="H2:H33">
    <cfRule type="colorScale" priority="69">
      <colorScale>
        <cfvo type="min"/>
        <cfvo type="percentile" val="50"/>
        <cfvo type="max"/>
        <color rgb="FF63BE7B"/>
        <color rgb="FFFCFCFF"/>
        <color rgb="FFF8696B"/>
      </colorScale>
    </cfRule>
  </conditionalFormatting>
  <conditionalFormatting sqref="H22:H27 H2:H20">
    <cfRule type="colorScale" priority="83">
      <colorScale>
        <cfvo type="min"/>
        <cfvo type="percentile" val="50"/>
        <cfvo type="max"/>
        <color rgb="FF63BE7B"/>
        <color rgb="FFFCFCFF"/>
        <color rgb="FFF8696B"/>
      </colorScale>
    </cfRule>
  </conditionalFormatting>
  <conditionalFormatting sqref="I2:I20 I22:I54">
    <cfRule type="colorScale" priority="156">
      <colorScale>
        <cfvo type="min"/>
        <cfvo type="max"/>
        <color rgb="FFFFEF9C"/>
        <color rgb="FF63BE7B"/>
      </colorScale>
    </cfRule>
  </conditionalFormatting>
  <conditionalFormatting sqref="I2:I33">
    <cfRule type="colorScale" priority="68">
      <colorScale>
        <cfvo type="min"/>
        <cfvo type="max"/>
        <color rgb="FFFFEF9C"/>
        <color rgb="FF63BE7B"/>
      </colorScale>
    </cfRule>
  </conditionalFormatting>
  <conditionalFormatting sqref="I2:I37">
    <cfRule type="colorScale" priority="28">
      <colorScale>
        <cfvo type="min"/>
        <cfvo type="max"/>
        <color rgb="FFFFEF9C"/>
        <color rgb="FF63BE7B"/>
      </colorScale>
    </cfRule>
  </conditionalFormatting>
  <conditionalFormatting sqref="I22:I27 I2:I20">
    <cfRule type="colorScale" priority="82">
      <colorScale>
        <cfvo type="min"/>
        <cfvo type="max"/>
        <color rgb="FFFFEF9C"/>
        <color rgb="FF63BE7B"/>
      </colorScale>
    </cfRule>
  </conditionalFormatting>
  <conditionalFormatting sqref="J2:J20 J22:J54">
    <cfRule type="colorScale" priority="157">
      <colorScale>
        <cfvo type="min"/>
        <cfvo type="max"/>
        <color rgb="FFFFEF9C"/>
        <color rgb="FF63BE7B"/>
      </colorScale>
    </cfRule>
  </conditionalFormatting>
  <conditionalFormatting sqref="J2:J33">
    <cfRule type="colorScale" priority="67">
      <colorScale>
        <cfvo type="min"/>
        <cfvo type="max"/>
        <color rgb="FFFFEF9C"/>
        <color rgb="FF63BE7B"/>
      </colorScale>
    </cfRule>
  </conditionalFormatting>
  <conditionalFormatting sqref="J2:J37">
    <cfRule type="colorScale" priority="27">
      <colorScale>
        <cfvo type="min"/>
        <cfvo type="max"/>
        <color rgb="FFFFEF9C"/>
        <color rgb="FF63BE7B"/>
      </colorScale>
    </cfRule>
  </conditionalFormatting>
  <conditionalFormatting sqref="K2:K20 K22:K54">
    <cfRule type="colorScale" priority="158">
      <colorScale>
        <cfvo type="min"/>
        <cfvo type="percentile" val="50"/>
        <cfvo type="max"/>
        <color rgb="FFF8696B"/>
        <color rgb="FFFFEB84"/>
        <color rgb="FF63BE7B"/>
      </colorScale>
    </cfRule>
  </conditionalFormatting>
  <conditionalFormatting sqref="K2:K33">
    <cfRule type="colorScale" priority="66">
      <colorScale>
        <cfvo type="min"/>
        <cfvo type="percentile" val="50"/>
        <cfvo type="max"/>
        <color rgb="FFF8696B"/>
        <color rgb="FFFFEB84"/>
        <color rgb="FF63BE7B"/>
      </colorScale>
    </cfRule>
  </conditionalFormatting>
  <conditionalFormatting sqref="K5:K37">
    <cfRule type="colorScale" priority="26">
      <colorScale>
        <cfvo type="min"/>
        <cfvo type="max"/>
        <color rgb="FFFFEF9C"/>
        <color rgb="FF63BE7B"/>
      </colorScale>
    </cfRule>
  </conditionalFormatting>
  <hyperlinks>
    <hyperlink ref="A2" r:id="rId1" display="Consumer/AutoZone.xlsx" xr:uid="{7E22B3F1-52E4-6145-BFD0-AD52AED1D4BC}"/>
    <hyperlink ref="A28" r:id="rId2" display="Consumer/Burberry.xlsx" xr:uid="{9598D8B7-CD74-4A45-9BF2-FF59FA5BCB74}"/>
    <hyperlink ref="A26" r:id="rId3" display="Consumer/Chipotle Mexican Grill.xlsx" xr:uid="{BC9B6439-2471-D04F-B8C1-B4BB61939A94}"/>
    <hyperlink ref="A29" r:id="rId4" display="Consumer/Coca Cola.xlsx" xr:uid="{4E73B8B3-C7DB-4A47-87A2-35762A194D50}"/>
    <hyperlink ref="A35" r:id="rId5" display="Consumer/Constellation Brands.xlsx" xr:uid="{107A1EE1-B74F-844F-B041-9EC572E16042}"/>
    <hyperlink ref="A11" r:id="rId6" display="Consumer/Costco Wholesale.xlsx" xr:uid="{9B3B2840-4BAD-0C47-872B-1DB023B2AD84}"/>
    <hyperlink ref="A12" r:id="rId7" display="Consumer/Crocs.xlsx" xr:uid="{375A54B0-B361-444F-BE4B-CFFFB43B4FA5}"/>
    <hyperlink ref="A37" r:id="rId8" display="Consumer/Dutch Bros.xlsx" xr:uid="{994D0F0F-4E56-2445-8438-0A5112CC57A0}"/>
    <hyperlink ref="A32" r:id="rId9" display="Consumer/E.l.f Beauty.xlsx" xr:uid="{9337F72C-792F-674F-B814-EC729B378100}"/>
    <hyperlink ref="A15" r:id="rId10" display="Consumer/Estee Lauder.xlsx" xr:uid="{7BA0F7D2-E172-FD4A-859F-5B115B5C3C07}"/>
    <hyperlink ref="A18" r:id="rId11" display="Consumer/Ferrari.xlsx" xr:uid="{E8BE70B0-0813-5F4D-A02A-5E45E9E907C2}"/>
    <hyperlink ref="A7" r:id="rId12" display="Consumer/Hermes International.xlsx" xr:uid="{549CE898-5529-EE4D-B510-BEA4BB7EA191}"/>
    <hyperlink ref="A10" r:id="rId13" display="Consumer/Hershey's.xlsx" xr:uid="{3C89F188-3F5A-3A4A-9A84-6691A369E890}"/>
    <hyperlink ref="A22" r:id="rId14" display="Consumer/Kering.xlsx" xr:uid="{AF54E4AA-659D-3149-AB93-C6BB742131D5}"/>
    <hyperlink ref="A19" r:id="rId15" display="Consumer/L'Oreal.xlsx" xr:uid="{2F981F99-4EB6-BA42-8368-56103622E996}"/>
    <hyperlink ref="A17" r:id="rId16" display="Consumer/Louis Vuitton Moet Hennessy.xlsx" xr:uid="{72E1EFCA-A01B-BF49-BDFE-B6675E938D96}"/>
    <hyperlink ref="A6" r:id="rId17" display="Consumer/Lululemon.xlsx" xr:uid="{BE6E85B1-AA2B-B847-B9C7-ECC0DD2F1AC5}"/>
    <hyperlink ref="A14" r:id="rId18" display="Consumer/McDonalds.xlsx" xr:uid="{59AF22AB-8306-6941-9598-C552377E19AD}"/>
    <hyperlink ref="A21" r:id="rId19" display="Consumer/Monster Beverage Corporation.xlsx" xr:uid="{EB5E61EC-B0DF-3740-854A-AD15D1E584E4}"/>
    <hyperlink ref="A16" r:id="rId20" display="Consumer/Nike.xlsx" xr:uid="{1D330452-CBD5-0840-84B8-405AD233C8ED}"/>
    <hyperlink ref="A24" r:id="rId21" display="Consumer/PepsiCo.xlsx" xr:uid="{54B41E0C-CF98-2C46-9CB4-8A67C86FACEF}"/>
    <hyperlink ref="A34" r:id="rId22" display="Consumer/Planet Fitness.xlsx" xr:uid="{BC22F0C7-F56A-264E-BD42-328B006301BE}"/>
    <hyperlink ref="A33" r:id="rId23" display="Consumer/Prada.xlsx" xr:uid="{E3ECAF24-9DBD-654E-ABBC-7BFEDFC5A089}"/>
    <hyperlink ref="A20" r:id="rId24" display="Consumer/Proctor &amp; Gamble.xlsx" xr:uid="{C9EFF4D8-752C-704F-AA0F-16FC3B367265}"/>
    <hyperlink ref="A36" r:id="rId25" display="Consumer/Richemont.xlsx" xr:uid="{53DBCA29-FE07-FD41-B111-F6DDE3DD79E5}"/>
    <hyperlink ref="A9" r:id="rId26" display="Consumer/Starbucks.xlsx" xr:uid="{C34314EE-2684-9E42-839E-BD65D5AF44E5}"/>
    <hyperlink ref="A23" r:id="rId27" display="Consumer/Tapestry.xlsx" xr:uid="{7AFBE3F9-EF76-D245-9422-00146A046BFB}"/>
    <hyperlink ref="A13" r:id="rId28" display="Consumer/TJX Companies.xlsx" xr:uid="{22380149-C561-9B43-BA0D-92565403AD74}"/>
    <hyperlink ref="A4" r:id="rId29" display="Consumer/Ulta Beauty.xlsx" xr:uid="{71700885-84D2-E44D-966A-AC8076D46B71}"/>
    <hyperlink ref="A8" r:id="rId30" display="Consumer/Universal Music Group.xlsx" xr:uid="{0BB8A9D8-2AC8-C34B-8401-AAE042FC431E}"/>
    <hyperlink ref="A31" r:id="rId31" display="Consumer/Walmart.xlsx" xr:uid="{7D608685-2EB8-0F4A-8DF7-81212C9035B8}"/>
    <hyperlink ref="A30" r:id="rId32" display="Consumer/Warner Music Group.xlsx" xr:uid="{5DCBE306-1898-A24E-B0D1-1705482FE5BA}"/>
    <hyperlink ref="A25" r:id="rId33" display="Consumer/Moncler.xlsx" xr:uid="{F6FBDCD0-F493-6E4E-9488-299DDFEDE9D2}"/>
    <hyperlink ref="A3" r:id="rId34" display="Consumer/O'Reilly Automotive.xlsx" xr:uid="{F4FE8663-9BE8-494B-99A1-F34F42752449}"/>
    <hyperlink ref="A27" r:id="rId35" display="Consumer/Texas Roadhouse.xlsx" xr:uid="{7175AD67-21E1-504A-BB1E-AA046617776F}"/>
    <hyperlink ref="A5" r:id="rId36" display="Technology/Software/MercadoLibre.xlsx" xr:uid="{39225593-029D-2047-AD6C-CEB751B5E07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D19D4-E0EA-E74D-ADF8-B6835AB52B0A}">
  <dimension ref="A1:R54"/>
  <sheetViews>
    <sheetView zoomScale="80" zoomScaleNormal="80" workbookViewId="0">
      <pane ySplit="1" topLeftCell="A15" activePane="bottomLeft" state="frozen"/>
      <selection pane="bottomLeft" activeCell="A20" sqref="A20:C20"/>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17</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29">
        <v>#VALUE!</v>
      </c>
      <c r="B2" s="19">
        <f>'[119]Sheet 1'!$W$115</f>
        <v>525.33268189692092</v>
      </c>
      <c r="C2" s="6" cm="1">
        <f t="array" ref="C2">(B2/_FV(A2,"Price"))-1</f>
        <v>3.433561329200109</v>
      </c>
      <c r="D2" s="6">
        <f>'[119]Sheet 1'!$U$4</f>
        <v>0.10341689418383382</v>
      </c>
      <c r="E2" s="6">
        <f>'[119]Sheet 1'!$V$4</f>
        <v>0.18227487440953727</v>
      </c>
      <c r="F2" s="6">
        <f>'[119]Sheet 1'!$U$20</f>
        <v>-6.4268530186733841E-2</v>
      </c>
      <c r="G2" s="7">
        <f>'[119]Sheet 1'!$AB$16</f>
        <v>1.9242545370023243</v>
      </c>
      <c r="H2" s="7">
        <f>'[119]Sheet 1'!$AC$16</f>
        <v>5.8433020856102003</v>
      </c>
      <c r="I2" s="6">
        <f>'[119]Sheet 1'!$AA$7</f>
        <v>1</v>
      </c>
      <c r="J2" s="6">
        <f>'[119]Sheet 1'!$AD$7</f>
        <v>0.53535277798605385</v>
      </c>
      <c r="K2" s="6">
        <f>'[119]Sheet 1'!$AC$13</f>
        <v>0</v>
      </c>
      <c r="L2" s="8">
        <f>'[119]Sheet 1'!$AC$101</f>
        <v>25663782760</v>
      </c>
      <c r="M2" s="16" t="str" cm="1">
        <f t="array" ref="M2">_FV(A2,"Industry")</f>
        <v>Banking Services</v>
      </c>
      <c r="N2" s="25" cm="1">
        <f t="array" ref="N2">_FV(A2,"Year incorporated",TRUE)</f>
        <v>1960</v>
      </c>
      <c r="O2" s="14" t="str" cm="1">
        <f t="array" ref="O2">_FV(A2,"Description")</f>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c>
      <c r="P2" s="10"/>
      <c r="Q2" s="10"/>
      <c r="R2" s="10"/>
    </row>
    <row r="3" spans="1:18" ht="50" customHeight="1">
      <c r="A3" s="2" t="e" vm="130">
        <v>#VALUE!</v>
      </c>
      <c r="B3" s="19">
        <f>'[120]Sheet 1'!$AO$115</f>
        <v>698.00925898833509</v>
      </c>
      <c r="C3" s="6" cm="1">
        <f t="array" ref="C3">(B3/_FV(A3,"Price"))-1</f>
        <v>3.0650472249044034</v>
      </c>
      <c r="D3" s="6">
        <f>'[120]Sheet 1'!$AM$4</f>
        <v>0.22516049783298953</v>
      </c>
      <c r="E3" s="6">
        <f>'[120]Sheet 1'!$AN$4</f>
        <v>0.15833680148310703</v>
      </c>
      <c r="F3" s="6">
        <f>'[120]Sheet 1'!$AM$20</f>
        <v>-9.6509841223384796E-2</v>
      </c>
      <c r="G3" s="7">
        <f>'[120]Sheet 1'!$AT$16</f>
        <v>2.1864734829745376</v>
      </c>
      <c r="H3" s="7">
        <f>'[120]Sheet 1'!$AU$16</f>
        <v>15.382134849214799</v>
      </c>
      <c r="I3" s="6">
        <f>'[120]Sheet 1'!$AT$7</f>
        <v>0.2336</v>
      </c>
      <c r="J3" s="6">
        <f>'[120]Sheet 1'!$AV$7</f>
        <v>0.39875524951761188</v>
      </c>
      <c r="K3" s="6">
        <f>'[120]Sheet 1'!$AU$13</f>
        <v>0.10889855072463768</v>
      </c>
      <c r="L3" s="8">
        <f>'[120]Sheet 1'!$AU$101</f>
        <v>115581361257</v>
      </c>
      <c r="M3" s="16" t="str" cm="1">
        <f t="array" ref="M3">_FV(A3,"Industry")</f>
        <v>Banking Services</v>
      </c>
      <c r="N3" s="25" cm="1">
        <f t="array" ref="N3">_FV(A3,"Year incorporated",TRUE)</f>
        <v>1965</v>
      </c>
      <c r="O3" s="14" t="str" cm="1">
        <f t="array" ref="O3">_FV(A3,"Description")</f>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c>
      <c r="P3" s="10" t="s">
        <v>9</v>
      </c>
      <c r="Q3" s="10"/>
      <c r="R3" s="10"/>
    </row>
    <row r="4" spans="1:18" ht="50" customHeight="1">
      <c r="A4" s="2" t="e" vm="131">
        <v>#VALUE!</v>
      </c>
      <c r="B4" s="19">
        <f>'[121]Sheet 1'!$N$115</f>
        <v>109.2502121692921</v>
      </c>
      <c r="C4" s="6" cm="1">
        <f t="array" ref="C4">(B4/_FV(A4,"Price"))-1</f>
        <v>0.57693724262835011</v>
      </c>
      <c r="D4" s="6">
        <f>'[121]Sheet 1'!$L$4</f>
        <v>8.4624177210200546E-2</v>
      </c>
      <c r="E4" s="6">
        <f>'[121]Sheet 1'!$M$4</f>
        <v>6.9372774184170316E-2</v>
      </c>
      <c r="F4" s="6">
        <f>'[121]Sheet 1'!$L$20</f>
        <v>-0.10882773409578272</v>
      </c>
      <c r="G4" s="7">
        <f>'[121]Sheet 1'!$S$16</f>
        <v>2.5133770935387747</v>
      </c>
      <c r="H4" s="7">
        <f>'[121]Sheet 1'!$T$16</f>
        <v>28.591612591980159</v>
      </c>
      <c r="I4" s="6">
        <f>'[121]Sheet 1'!$R$7</f>
        <v>0.50049999999999994</v>
      </c>
      <c r="J4" s="6">
        <f>'[121]Sheet 1'!$U$7</f>
        <v>0.18558761537902463</v>
      </c>
      <c r="K4" s="6">
        <f>'[121]Sheet 1'!$T$13</f>
        <v>0.13176501254439413</v>
      </c>
      <c r="L4" s="8">
        <f>'[121]Sheet 1'!$T$101</f>
        <v>69163110860</v>
      </c>
      <c r="M4" s="16" t="str" cm="1">
        <f t="array" ref="M4">_FV(A4,"Industry")</f>
        <v>Software &amp; IT Services</v>
      </c>
      <c r="N4" s="25" cm="1">
        <f t="array" ref="N4">_FV(A4,"Year incorporated",TRUE)</f>
        <v>2015</v>
      </c>
      <c r="O4" s="14" t="str" cm="1">
        <f t="array" ref="O4">_FV(A4,"Description")</f>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c>
      <c r="P4" s="10"/>
      <c r="Q4" s="10"/>
      <c r="R4" s="10"/>
    </row>
    <row r="5" spans="1:18" ht="50" customHeight="1">
      <c r="A5" s="2" t="e" vm="132">
        <v>#VALUE!</v>
      </c>
      <c r="B5" s="19">
        <f>'[122]Sheet 1'!$Z$115</f>
        <v>278.21511922687682</v>
      </c>
      <c r="C5" s="6" cm="1">
        <f t="array" ref="C5">(B5/_FV(A5,"Price"))-1</f>
        <v>0.53455664217802989</v>
      </c>
      <c r="D5" s="6">
        <f>'[122]Sheet 1'!$X$4</f>
        <v>7.0303004456575113E-2</v>
      </c>
      <c r="E5" s="6">
        <f>'[122]Sheet 1'!$Y$4</f>
        <v>4.8730924014822596E-2</v>
      </c>
      <c r="F5" s="6">
        <f>'[122]Sheet 1'!$X$20</f>
        <v>2.2978549956692351E-2</v>
      </c>
      <c r="G5" s="7">
        <f>'[122]Sheet 1'!$AE$16</f>
        <v>13.231479486592024</v>
      </c>
      <c r="H5" s="7">
        <f>'[122]Sheet 1'!$AF$16</f>
        <v>24.680077344853213</v>
      </c>
      <c r="I5" s="6">
        <f>'[122]Sheet 1'!$AD$7</f>
        <v>0.85</v>
      </c>
      <c r="J5" s="6">
        <f>'[122]Sheet 1'!$AG$7</f>
        <v>0.60883770968641671</v>
      </c>
      <c r="K5" s="6">
        <f>'[122]Sheet 1'!$AF$13</f>
        <v>9.9478512126819518E-2</v>
      </c>
      <c r="L5" s="8">
        <f>'[122]Sheet 1'!$AF$101</f>
        <v>66414088135</v>
      </c>
      <c r="M5" s="16" t="str" cm="1">
        <f t="array" ref="M5">_FV(A5,"Industry")</f>
        <v>Investment Banking &amp; Investment Services</v>
      </c>
      <c r="N5" s="25" cm="1">
        <f t="array" ref="N5">_FV(A5,"Year incorporated",TRUE)</f>
        <v>2001</v>
      </c>
      <c r="O5" s="14" t="str" cm="1">
        <f t="array" ref="O5">_FV(A5,"Description")</f>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c>
      <c r="P5" s="10"/>
      <c r="Q5" s="10"/>
      <c r="R5" s="10"/>
    </row>
    <row r="6" spans="1:18" ht="50" customHeight="1">
      <c r="A6" s="2" t="e" vm="133">
        <v>#VALUE!</v>
      </c>
      <c r="B6" s="19">
        <f>'[123]Sheet 1'!$Z$115</f>
        <v>156.36876217273402</v>
      </c>
      <c r="C6" s="6" cm="1">
        <f t="array" ref="C6">(B6/_FV(A6,"Price"))-1</f>
        <v>0.38183777105632766</v>
      </c>
      <c r="D6" s="6">
        <f>'[123]Sheet 1'!$X$4</f>
        <v>5.1047120418848069E-2</v>
      </c>
      <c r="E6" s="6">
        <f>'[123]Sheet 1'!$Y$4</f>
        <v>0.17766708177667079</v>
      </c>
      <c r="F6" s="6">
        <f>'[123]Sheet 1'!$X$20</f>
        <v>-0.52198342463829195</v>
      </c>
      <c r="G6" s="7">
        <f>'[123]Sheet 1'!$AE$16</f>
        <v>6.1924672272727275</v>
      </c>
      <c r="H6" s="7">
        <f>'[123]Sheet 1'!$AF$16</f>
        <v>41.265984925311201</v>
      </c>
      <c r="I6" s="6">
        <f>'[123]Sheet 1'!$AD$7</f>
        <v>0.83069999999999999</v>
      </c>
      <c r="J6" s="6">
        <f>'[123]Sheet 1'!$AG$7</f>
        <v>0.34547530095475298</v>
      </c>
      <c r="K6" s="6">
        <f>'[123]Sheet 1'!$AF$13</f>
        <v>8.855459812083151E-2</v>
      </c>
      <c r="L6" s="8">
        <f>'[123]Sheet 1'!$AF$101</f>
        <v>59670614202</v>
      </c>
      <c r="M6" s="16" t="str" cm="1">
        <f t="array" ref="M6">_FV(A6,"Industry")</f>
        <v>Investment Banking &amp; Investment Services</v>
      </c>
      <c r="N6" s="25" cm="1">
        <f t="array" ref="N6">_FV(A6,"Year incorporated",TRUE)</f>
        <v>2013</v>
      </c>
      <c r="O6" s="14" t="str" cm="1">
        <f t="array" ref="O6">_FV(A6,"Description")</f>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c>
      <c r="P6" s="10"/>
      <c r="Q6" s="10"/>
      <c r="R6" s="10"/>
    </row>
    <row r="7" spans="1:18" ht="50" customHeight="1">
      <c r="A7" s="2" t="e" vm="134">
        <v>#VALUE!</v>
      </c>
      <c r="B7" s="19">
        <f>'[124]Sheet 1'!$AL$115</f>
        <v>333.07905657385965</v>
      </c>
      <c r="C7" s="6" cm="1">
        <f t="array" ref="C7">(B7/_FV(A7,"Price"))-1</f>
        <v>-2.3600807393487355E-2</v>
      </c>
      <c r="D7" s="6">
        <f>'[124]Sheet 1'!$AJ$4</f>
        <v>-0.14817164642055514</v>
      </c>
      <c r="E7" s="6">
        <f>'[124]Sheet 1'!$AK$4</f>
        <v>0.17779859577806545</v>
      </c>
      <c r="F7" s="6">
        <f>'[124]Sheet 1'!$AJ$20</f>
        <v>-1.0176404064859355</v>
      </c>
      <c r="G7" s="7">
        <f>'[124]Sheet 1'!$AQ$16</f>
        <v>2.4009318445888463</v>
      </c>
      <c r="H7" s="7">
        <f>'[124]Sheet 1'!$AR$16</f>
        <v>-31.784701345370085</v>
      </c>
      <c r="I7" s="6">
        <f>'[124]Sheet 1'!$AQ$7</f>
        <v>-7.3000000000000001E-3</v>
      </c>
      <c r="J7" s="6">
        <f>'[124]Sheet 1'!$AS$7</f>
        <v>7.2031752231958138E-2</v>
      </c>
      <c r="K7" s="6">
        <f>'[124]Sheet 1'!$AR$13</f>
        <v>-5.3649750927818686E-2</v>
      </c>
      <c r="L7" s="8">
        <f>'[124]Sheet 1'!$AR$101</f>
        <v>725295100000</v>
      </c>
      <c r="M7" s="16" t="str" cm="1">
        <f t="array" ref="M7">_FV(A7,"Industry")</f>
        <v>Consumer Goods Conglomerates</v>
      </c>
      <c r="N7" s="25" cm="1">
        <f t="array" ref="N7">_FV(A7,"Year incorporated",TRUE)</f>
        <v>1998</v>
      </c>
      <c r="O7" s="14" t="str" cm="1">
        <f t="array" ref="O7">_FV(A7,"Description")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P7" s="10"/>
      <c r="Q7" s="10"/>
      <c r="R7" s="10"/>
    </row>
    <row r="8" spans="1:18" ht="50" customHeight="1">
      <c r="A8" s="2" t="e" vm="135">
        <v>#VALUE!</v>
      </c>
      <c r="B8" s="19">
        <f>'[125]Sheet 1'!$AB$115</f>
        <v>55.950148824091009</v>
      </c>
      <c r="C8" s="6">
        <f>'[125]Sheet 1'!$AB$117</f>
        <v>-2.9822284999288962E-2</v>
      </c>
      <c r="D8" s="6">
        <f>'[125]Sheet 1'!$Z$4</f>
        <v>5.7764186204553258E-2</v>
      </c>
      <c r="E8" s="6">
        <f>'[125]Sheet 1'!$AA$4</f>
        <v>-0.40250562158689362</v>
      </c>
      <c r="F8" s="6">
        <f>'[125]Sheet 1'!$Z$20</f>
        <v>-3.269330565646078E-2</v>
      </c>
      <c r="G8" s="7">
        <f>'[125]Sheet 1'!$AG$16</f>
        <v>4.5458595175072274</v>
      </c>
      <c r="H8" s="7">
        <f>'[125]Sheet 1'!$AH$16</f>
        <v>25.157796760888889</v>
      </c>
      <c r="I8" s="6">
        <f>'[125]Sheet 1'!$AF$7</f>
        <v>0.41420000000000001</v>
      </c>
      <c r="J8" s="6">
        <f>'[125]Sheet 1'!$AI$7</f>
        <v>0.24959845807902345</v>
      </c>
      <c r="K8" s="6">
        <f>'[125]Sheet 1'!$AH$13</f>
        <v>0.13839360106648893</v>
      </c>
      <c r="L8" s="8" cm="1">
        <f t="array" ref="L8">_FV(A8,"Market cap",TRUE)</f>
        <v>24096576230</v>
      </c>
      <c r="M8" s="16" t="str" cm="1">
        <f t="array" ref="M8">_FV(A8,"Industry")</f>
        <v>Investment Banking &amp; Investment Services</v>
      </c>
      <c r="N8" s="25" cm="1">
        <f t="array" ref="N8">_FV(A8,"Year incorporated",TRUE)</f>
        <v>1979</v>
      </c>
      <c r="O8" s="14" t="str" cm="1">
        <f t="array" ref="O8">_FV(A8,"Description")</f>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c>
      <c r="P8" s="10"/>
      <c r="Q8" s="10"/>
      <c r="R8" s="10"/>
    </row>
    <row r="9" spans="1:18" ht="50" customHeight="1">
      <c r="A9" s="2" t="e" vm="136">
        <v>#VALUE!</v>
      </c>
      <c r="B9" s="19">
        <f>'[126]Sheet 1'!$AB$115</f>
        <v>657.89466935426458</v>
      </c>
      <c r="C9" s="6" cm="1">
        <f t="array" ref="C9">(B9/_FV(A9,"Price"))-1</f>
        <v>-5.4979862168343052E-2</v>
      </c>
      <c r="D9" s="6">
        <f>'[126]Sheet 1'!$Z$4</f>
        <v>-7.7474966449881277E-2</v>
      </c>
      <c r="E9" s="6">
        <f>'[126]Sheet 1'!$AA$4</f>
        <v>1.4770883455491601E-2</v>
      </c>
      <c r="F9" s="6">
        <f>'[126]Sheet 1'!$Z$20</f>
        <v>-0.19460478265991288</v>
      </c>
      <c r="G9" s="7">
        <f>'[126]Sheet 1'!$AG$16</f>
        <v>5.699328596206569</v>
      </c>
      <c r="H9" s="7">
        <f>'[126]Sheet 1'!$AH$16</f>
        <v>19.672479721900348</v>
      </c>
      <c r="I9" s="6">
        <f>'[126]Sheet 1'!$AF$7</f>
        <v>0.49159999999999998</v>
      </c>
      <c r="J9" s="6">
        <f>'[126]Sheet 1'!$AI$7</f>
        <v>0.24746824819560231</v>
      </c>
      <c r="K9" s="6">
        <f>'[126]Sheet 1'!$AH$13</f>
        <v>0.13786143746414839</v>
      </c>
      <c r="L9" s="8">
        <f>'[126]Sheet 1'!$AH$100</f>
        <v>101864100000</v>
      </c>
      <c r="M9" s="16" t="str" cm="1">
        <f t="array" ref="M9">_FV(A9,"Industry")</f>
        <v>Investment Banking &amp; Investment Services</v>
      </c>
      <c r="N9" s="25" cm="1">
        <f t="array" ref="N9">_FV(A9,"Year incorporated",TRUE)</f>
        <v>2006</v>
      </c>
      <c r="O9" s="14" t="str" cm="1">
        <f t="array" ref="O9">_FV(A9,"Description")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c r="P9" s="10"/>
      <c r="Q9" s="10"/>
      <c r="R9" s="10"/>
    </row>
    <row r="10" spans="1:18" ht="50" customHeight="1">
      <c r="A10" s="2" t="e" vm="137">
        <v>#VALUE!</v>
      </c>
      <c r="B10" s="19">
        <f>'[127]Sheet 1'!$V$115</f>
        <v>216.99591273530743</v>
      </c>
      <c r="C10" s="6" cm="1">
        <f t="array" ref="C10">(B10/_FV(A10,"Price"))-1</f>
        <v>-8.8864995233005395E-2</v>
      </c>
      <c r="D10" s="6">
        <f>'[127]Sheet 1'!$T$4</f>
        <v>0.21593030491599263</v>
      </c>
      <c r="E10" s="6">
        <f>'[127]Sheet 1'!$U$4</f>
        <v>0.11187308085977477</v>
      </c>
      <c r="F10" s="6">
        <f>'[127]Sheet 1'!$T$20</f>
        <v>0.12399309551208293</v>
      </c>
      <c r="G10" s="7">
        <f>'[127]Sheet 1'!$AA$16</f>
        <v>16.530887069259638</v>
      </c>
      <c r="H10" s="7">
        <f>'[127]Sheet 1'!$AB$16</f>
        <v>32.394216754696799</v>
      </c>
      <c r="I10" s="6">
        <f>'[127]Sheet 1'!$Z$7</f>
        <v>0.8044</v>
      </c>
      <c r="J10" s="6">
        <f>'[127]Sheet 1'!$AC$7</f>
        <v>0.60999658819515523</v>
      </c>
      <c r="K10" s="6">
        <f>'[127]Sheet 1'!$AB$13</f>
        <v>0.32418879564370767</v>
      </c>
      <c r="L10" s="8">
        <f>'[127]Sheet 1'!$AB$101</f>
        <v>484520300000</v>
      </c>
      <c r="M10" s="16" t="str" cm="1">
        <f t="array" ref="M10">_FV(A10,"Industry")</f>
        <v>Software &amp; IT Services</v>
      </c>
      <c r="N10" s="25" cm="1">
        <f t="array" ref="N10">_FV(A10,"Year incorporated",TRUE)</f>
        <v>2007</v>
      </c>
      <c r="O10" s="14" t="str" cm="1">
        <f t="array" ref="O10">_FV(A10,"Description")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10" s="10"/>
      <c r="Q10" s="10"/>
      <c r="R10" s="10"/>
    </row>
    <row r="11" spans="1:18" ht="50" customHeight="1">
      <c r="A11" s="2" t="e" vm="138">
        <v>#VALUE!</v>
      </c>
      <c r="B11" s="19">
        <f>'[128]Sheet 1'!$AD$115</f>
        <v>337.95407539672129</v>
      </c>
      <c r="C11" s="6" cm="1">
        <f t="array" ref="C11">(B11/_FV(A11,"Price"))-1</f>
        <v>-0.14535044028849287</v>
      </c>
      <c r="D11" s="6">
        <f>'[128]Sheet 1'!$AB$4</f>
        <v>0.15862753660981066</v>
      </c>
      <c r="E11" s="6">
        <f>'[128]Sheet 1'!$AC$4</f>
        <v>0.13076036991320539</v>
      </c>
      <c r="F11" s="6">
        <f>'[128]Sheet 1'!$AB$20</f>
        <v>3.6980525791585839E-2</v>
      </c>
      <c r="G11" s="7">
        <f>'[128]Sheet 1'!$AI$16</f>
        <v>8.5411332089948875</v>
      </c>
      <c r="H11" s="7">
        <f>'[128]Sheet 1'!$AJ$16</f>
        <v>39.678137230201777</v>
      </c>
      <c r="I11" s="6">
        <f>'[128]Sheet 1'!$AH$7</f>
        <v>0.52759999999999996</v>
      </c>
      <c r="J11" s="6">
        <f>'[128]Sheet 1'!$AK$7</f>
        <v>0.26418087393404821</v>
      </c>
      <c r="K11" s="6">
        <f>'[128]Sheet 1'!$AJ$13</f>
        <v>0.13387678195897726</v>
      </c>
      <c r="L11" s="8">
        <f>'[128]Sheet 1'!$AJ$101</f>
        <v>15748927195</v>
      </c>
      <c r="M11" s="16" t="str" cm="1">
        <f t="array" ref="M11">_FV(A11,"Industry")</f>
        <v>Professional &amp; Commercial Services</v>
      </c>
      <c r="N11" s="25" cm="1">
        <f t="array" ref="N11">_FV(A11,"Year incorporated",TRUE)</f>
        <v>1984</v>
      </c>
      <c r="O11" s="14" t="str" cm="1">
        <f t="array" ref="O11">_FV(A11,"Description")</f>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c>
      <c r="P11" s="10"/>
      <c r="Q11" s="10"/>
      <c r="R11" s="10"/>
    </row>
    <row r="12" spans="1:18" ht="50" customHeight="1">
      <c r="A12" s="2" t="e" vm="139">
        <v>#VALUE!</v>
      </c>
      <c r="B12" s="19">
        <f>'[129]Sheet 1'!$AO$115</f>
        <v>102.63062365077015</v>
      </c>
      <c r="C12" s="6" cm="1">
        <f t="array" ref="C12">(B12/_FV(A12,"Price"))-1</f>
        <v>-0.19118430411561083</v>
      </c>
      <c r="D12" s="6">
        <f>'[129]Sheet 1'!$AM$4</f>
        <v>9.3122149636386098E-2</v>
      </c>
      <c r="E12" s="6">
        <f>'[129]Sheet 1'!$AN$4</f>
        <v>7.4420702486328594E-3</v>
      </c>
      <c r="F12" s="6">
        <f>'[129]Sheet 1'!$AM$20</f>
        <v>0.25008950948800579</v>
      </c>
      <c r="G12" s="7">
        <f>'[129]Sheet 1'!$AT$16</f>
        <v>4.1551913492135082</v>
      </c>
      <c r="H12" s="7">
        <f>'[129]Sheet 1'!$AU$16</f>
        <v>29.130683383794466</v>
      </c>
      <c r="I12" s="6">
        <f>'[129]Sheet 1'!$AS$7</f>
        <v>0.5494</v>
      </c>
      <c r="J12" s="6">
        <f>'[129]Sheet 1'!$AV$7</f>
        <v>0.17697468568529062</v>
      </c>
      <c r="K12" s="6">
        <f>'[129]Sheet 1'!$AU$13</f>
        <v>7.0550855567890369E-2</v>
      </c>
      <c r="L12" s="8">
        <f>'[129]Sheet 1'!$AU$101</f>
        <v>73700628961</v>
      </c>
      <c r="M12" s="16" t="str" cm="1">
        <f t="array" ref="M12">_FV(A12,"Industry")</f>
        <v>Professional &amp; Commercial Services</v>
      </c>
      <c r="N12" s="25" cm="1">
        <f t="array" ref="N12">_FV(A12,"Year incorporated",TRUE)</f>
        <v>1992</v>
      </c>
      <c r="O12" s="14" t="str" cm="1">
        <f t="array" ref="O12">_FV(A12,"Description")</f>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c>
      <c r="P12" s="10"/>
      <c r="Q12" s="10"/>
      <c r="R12" s="10"/>
    </row>
    <row r="13" spans="1:18" ht="50" customHeight="1">
      <c r="A13" s="2" t="e" vm="140">
        <v>#VALUE!</v>
      </c>
      <c r="B13" s="19">
        <f>'[130]Sheet 1'!$H$115</f>
        <v>51.435540022197394</v>
      </c>
      <c r="C13" s="6" cm="1">
        <f t="array" ref="C13">(B13/_FV(A13,"Price"))-1</f>
        <v>-0.24570259536299466</v>
      </c>
      <c r="D13" s="6">
        <f>'[130]Sheet 1'!$F$4</f>
        <v>0.45784277879341873</v>
      </c>
      <c r="E13" s="6">
        <f>'[130]Sheet 1'!$G$4</f>
        <v>0.319723113964687</v>
      </c>
      <c r="F13" s="6">
        <f>'[130]Sheet 1'!$F$20</f>
        <v>2.1676942046855734</v>
      </c>
      <c r="G13" s="7">
        <f>'[130]Sheet 1'!$M$16</f>
        <v>2.7145884460272871</v>
      </c>
      <c r="H13" s="7">
        <f>'[130]Sheet 1'!$N$16</f>
        <v>72.061298615179766</v>
      </c>
      <c r="I13" s="6">
        <f>'[130]Sheet 1'!$L$7</f>
        <v>0.23585473515248795</v>
      </c>
      <c r="J13" s="6">
        <f>'[130]Sheet 1'!$O$7</f>
        <v>0.11271067415730338</v>
      </c>
      <c r="K13" s="6">
        <f>'[130]Sheet 1'!$N$13</f>
        <v>4.4832646877810918E-2</v>
      </c>
      <c r="L13" s="8">
        <f>'[130]Sheet 1'!$N$101</f>
        <v>5411803526</v>
      </c>
      <c r="M13" s="16" t="str" cm="1">
        <f t="array" ref="M13">_FV(A13,"Industry")</f>
        <v>Professional &amp; Commercial Services</v>
      </c>
      <c r="N13" s="25" cm="1">
        <f t="array" ref="N13">_FV(A13,"Year incorporated",TRUE)</f>
        <v>2019</v>
      </c>
      <c r="O13" s="14" t="str" cm="1">
        <f t="array" ref="O13">_FV(A13,"Description")</f>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c>
      <c r="P13" s="10"/>
      <c r="Q13" s="10"/>
      <c r="R13" s="10"/>
    </row>
    <row r="14" spans="1:18" ht="50" customHeight="1">
      <c r="A14" s="2" t="e" vm="141">
        <v>#VALUE!</v>
      </c>
      <c r="B14" s="19">
        <f>'[131]Sheet 1'!$Z$115</f>
        <v>81.631588458798802</v>
      </c>
      <c r="C14" s="6" cm="1">
        <f t="array" ref="C14">(B14/_FV(A14,"Price"))-1</f>
        <v>-0.23163037971763167</v>
      </c>
      <c r="D14" s="6">
        <f>'[131]Sheet 1'!$X$4</f>
        <v>5.2999250800292108E-2</v>
      </c>
      <c r="E14" s="6">
        <f>'[131]Sheet 1'!$Y$4</f>
        <v>-4.0166497409897972E-2</v>
      </c>
      <c r="F14" s="6">
        <f>'[131]Sheet 1'!$X$20</f>
        <v>-0.24353440022231165</v>
      </c>
      <c r="G14" s="7">
        <f>'[131]Sheet 1'!$AE$16</f>
        <v>2.9757334258814119</v>
      </c>
      <c r="H14" s="7">
        <f>'[131]Sheet 1'!$AF$16</f>
        <v>239.55530840501197</v>
      </c>
      <c r="I14" s="6">
        <f>'[131]Sheet 1'!$AD$7</f>
        <v>0.57900833545484576</v>
      </c>
      <c r="J14" s="6">
        <f>'[131]Sheet 1'!$AG$7</f>
        <v>0.18142557836514117</v>
      </c>
      <c r="K14" s="6">
        <f>'[131]Sheet 1'!$AF$13</f>
        <v>1.7900271136324159E-2</v>
      </c>
      <c r="L14" s="8">
        <f>'[131]Sheet 1'!$AF$101</f>
        <v>26708740000</v>
      </c>
      <c r="M14" s="16" t="str" cm="1">
        <f t="array" ref="M14">_FV(A14,"Industry")</f>
        <v>Professional &amp; Commercial Services</v>
      </c>
      <c r="N14" s="25" cm="1">
        <f t="array" ref="N14">_FV(A14,"Year incorporated",TRUE)</f>
        <v>2000</v>
      </c>
      <c r="O14" s="14" t="str" cm="1">
        <f t="array" ref="O14">_FV(A14,"Description")</f>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c>
      <c r="P14" s="10"/>
      <c r="Q14" s="10"/>
      <c r="R14" s="10"/>
    </row>
    <row r="15" spans="1:18" ht="50" customHeight="1">
      <c r="A15" s="2" t="e" vm="142">
        <v>#VALUE!</v>
      </c>
      <c r="B15" s="19">
        <f>'[132]Sheet 1'!$AN$115</f>
        <v>589.03436877709078</v>
      </c>
      <c r="C15" s="6" cm="1">
        <f t="array" ref="C15">(B15/_FV(A15,"Price"))-1</f>
        <v>-0.26589101326417564</v>
      </c>
      <c r="D15" s="6">
        <f>'[132]Sheet 1'!$AL$4</f>
        <v>4.6131666737559751E-2</v>
      </c>
      <c r="E15" s="6">
        <f>'[132]Sheet 1'!$AM$4</f>
        <v>7.5315660691077202E-2</v>
      </c>
      <c r="F15" s="6">
        <f>'[132]Sheet 1'!$AL$20</f>
        <v>4.0671756745220167E-2</v>
      </c>
      <c r="G15" s="7">
        <f>'[132]Sheet 1'!$AS$16</f>
        <v>14.404793540845295</v>
      </c>
      <c r="H15" s="7">
        <f>'[132]Sheet 1'!$AT$16</f>
        <v>53.111412134143237</v>
      </c>
      <c r="I15" s="6">
        <f>'[132]Sheet 1'!$AR$7</f>
        <v>0.78059999999999996</v>
      </c>
      <c r="J15" s="6">
        <f>'[132]Sheet 1'!$AU$7</f>
        <v>0.36552092182360757</v>
      </c>
      <c r="K15" s="6">
        <f>'[132]Sheet 1'!$AT$13</f>
        <v>0.48853670640728536</v>
      </c>
      <c r="L15" s="8">
        <f>'[132]Sheet 1'!$AT$101</f>
        <v>19839290000</v>
      </c>
      <c r="M15" s="16" t="str" cm="1">
        <f t="array" ref="M15">_FV(A15,"Industry")</f>
        <v>Software &amp; IT Services</v>
      </c>
      <c r="N15" s="25" cm="1">
        <f t="array" ref="N15">_FV(A15,"Year incorporated",TRUE)</f>
        <v>1987</v>
      </c>
      <c r="O15" s="14" t="str" cm="1">
        <f t="array" ref="O15">_FV(A15,"Description")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P15" s="10"/>
      <c r="Q15" s="10"/>
      <c r="R15" s="10"/>
    </row>
    <row r="16" spans="1:18" ht="50" customHeight="1">
      <c r="A16" s="2" t="e" vm="143">
        <v>#VALUE!</v>
      </c>
      <c r="B16" s="19">
        <f>'[133]Sheet 1'!$AA$115</f>
        <v>282.18766623017183</v>
      </c>
      <c r="C16" s="6" cm="1">
        <f t="array" ref="C16">(B16/_FV(A16,"Price"))-1</f>
        <v>-0.2804272076954003</v>
      </c>
      <c r="D16" s="6">
        <f>'[133]Sheet 1'!$Y$4</f>
        <v>0.17755772082185972</v>
      </c>
      <c r="E16" s="6">
        <f>'[133]Sheet 1'!$Z$4</f>
        <v>0.12924405270495121</v>
      </c>
      <c r="F16" s="6">
        <f>'[133]Sheet 1'!$Y$20</f>
        <v>0.12988485694347518</v>
      </c>
      <c r="G16" s="7">
        <f>'[133]Sheet 1'!$AF$16</f>
        <v>16.431051850519406</v>
      </c>
      <c r="H16" s="7">
        <f>'[133]Sheet 1'!$AG$16</f>
        <v>36.795297079556896</v>
      </c>
      <c r="I16" s="6">
        <f>'[133]Sheet 1'!$AE$7</f>
        <v>1</v>
      </c>
      <c r="J16" s="6">
        <f>'[133]Sheet 1'!$AH$7</f>
        <v>0.45410801816791835</v>
      </c>
      <c r="K16" s="6">
        <f>'[133]Sheet 1'!$AG$13</f>
        <v>0.60179596643603706</v>
      </c>
      <c r="L16" s="8">
        <f>'[133]Sheet 1'!$AG$101</f>
        <v>365377300000</v>
      </c>
      <c r="M16" s="16" t="str" cm="1">
        <f t="array" ref="M16">_FV(A16,"Industry")</f>
        <v>Software &amp; IT Services</v>
      </c>
      <c r="N16" s="25" cm="1">
        <f t="array" ref="N16">_FV(A16,"Year incorporated",TRUE)</f>
        <v>2001</v>
      </c>
      <c r="O16" s="14" t="str" cm="1">
        <f t="array" ref="O16">_FV(A16,"Description")</f>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c>
      <c r="P16" s="10"/>
      <c r="Q16" s="10"/>
      <c r="R16" s="10"/>
    </row>
    <row r="17" spans="1:18" ht="50" customHeight="1">
      <c r="A17" s="22" t="e" vm="144">
        <v>#VALUE!</v>
      </c>
      <c r="B17" s="19">
        <f>'[134]Sheet 1'!$L$115</f>
        <v>1021.131915866365</v>
      </c>
      <c r="C17" s="6" cm="1">
        <f t="array" ref="C17">(B17/_FV(A17,"Price"))-1</f>
        <v>-0.3081762087626253</v>
      </c>
      <c r="D17" s="6">
        <f>'[134]Sheet 1'!$J$4</f>
        <v>0.49041476500641568</v>
      </c>
      <c r="E17" s="6">
        <f>'[134]Sheet 1'!$K$4</f>
        <v>0.29816921210417457</v>
      </c>
      <c r="F17" s="6">
        <f>'[134]Sheet 1'!$J$20</f>
        <v>0.10236921892448203</v>
      </c>
      <c r="G17" s="7">
        <f>'[134]Sheet 1'!$Q$16</f>
        <v>5.0737947645954788</v>
      </c>
      <c r="H17" s="7">
        <f>'[134]Sheet 1'!$R$16</f>
        <v>80.366204073818693</v>
      </c>
      <c r="I17" s="6">
        <f>'[134]Sheet 1'!$P$7</f>
        <v>0.14886598764210057</v>
      </c>
      <c r="J17" s="6">
        <f>'[134]Sheet 1'!$S$7</f>
        <v>0.2237103668100211</v>
      </c>
      <c r="K17" s="6">
        <f>'[134]Sheet 1'!$R$13</f>
        <v>0.25415925643671916</v>
      </c>
      <c r="L17" s="8">
        <f>'[134]Sheet 1'!$R$101</f>
        <v>45337710000</v>
      </c>
      <c r="M17" s="16" t="str" cm="1">
        <f t="array" ref="M17">_FV(A17,"Industry")</f>
        <v>Financial Technology (Fintech) &amp; Infrastructure</v>
      </c>
      <c r="N17" s="25" cm="1">
        <f t="array" ref="N17">_FV(A17,"Year incorporated",TRUE)</f>
        <v>2006</v>
      </c>
      <c r="O17" s="14" t="str" cm="1">
        <f t="array" ref="O17">_FV(A17,"Description")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P17" s="10"/>
      <c r="Q17" s="10"/>
      <c r="R17" s="10"/>
    </row>
    <row r="18" spans="1:18" ht="50" customHeight="1">
      <c r="A18" s="2" t="e" vm="145">
        <v>#VALUE!</v>
      </c>
      <c r="B18" s="19">
        <f>'[135]Sheet 1'!$W$115</f>
        <v>310.50396287523068</v>
      </c>
      <c r="C18" s="6" cm="1">
        <f t="array" ref="C18">(B18/_FV(A18,"Price"))-1</f>
        <v>-0.35396466538661608</v>
      </c>
      <c r="D18" s="6">
        <f>'[135]Sheet 1'!$U$4</f>
        <v>0.10034234643345097</v>
      </c>
      <c r="E18" s="6">
        <f>'[135]Sheet 1'!$V$4</f>
        <v>0.10024112802733076</v>
      </c>
      <c r="F18" s="6">
        <f>'[135]Sheet 1'!$U$20</f>
        <v>0.15552034725990227</v>
      </c>
      <c r="G18" s="7">
        <f>'[135]Sheet 1'!$AB$16</f>
        <v>16.610517635433279</v>
      </c>
      <c r="H18" s="7">
        <f>'[135]Sheet 1'!$AC$16</f>
        <v>42.903210568211968</v>
      </c>
      <c r="I18" s="6">
        <f>'[135]Sheet 1'!$AA$7</f>
        <v>0.77969999999999995</v>
      </c>
      <c r="J18" s="6">
        <f>'[135]Sheet 1'!$AD$7</f>
        <v>0.48107843198295114</v>
      </c>
      <c r="K18" s="6">
        <f>'[135]Sheet 1'!$AC$13</f>
        <v>0.33217112132371146</v>
      </c>
      <c r="L18" s="8">
        <f>'[135]Sheet 1'!$AC$101</f>
        <v>37350376734</v>
      </c>
      <c r="M18" s="16" t="str" cm="1">
        <f t="array" ref="M18">_FV(A18,"Industry")</f>
        <v>Professional &amp; Commercial Services</v>
      </c>
      <c r="N18" s="25" cm="1">
        <f t="array" ref="N18">_FV(A18,"Year incorporated",TRUE)</f>
        <v>1998</v>
      </c>
      <c r="O18" s="14" t="str" cm="1">
        <f t="array" ref="O18">_FV(A18,"Description")</f>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c>
      <c r="P18" s="10"/>
      <c r="Q18" s="10"/>
      <c r="R18" s="10"/>
    </row>
    <row r="19" spans="1:18" ht="50" customHeight="1">
      <c r="A19" s="2" t="e" vm="146">
        <v>#VALUE!</v>
      </c>
      <c r="B19" s="19">
        <f>'[136]Sheet 1'!$AC$115</f>
        <v>190.13427664235672</v>
      </c>
      <c r="C19" s="6" cm="1">
        <f t="array" ref="C19">(B19/_FV(A19,"Price"))-1</f>
        <v>-0.44421433311208214</v>
      </c>
      <c r="D19" s="6">
        <f>'[136]Sheet 1'!$AA$4</f>
        <v>-0.12061756191701511</v>
      </c>
      <c r="E19" s="6">
        <f>'[136]Sheet 1'!$AB$4</f>
        <v>7.8639356254571968E-2</v>
      </c>
      <c r="F19" s="6">
        <f>'[136]Sheet 1'!$AA$20</f>
        <v>-0.41394335511982572</v>
      </c>
      <c r="G19" s="7">
        <f>'[136]Sheet 1'!$AH$16</f>
        <v>11.395590709583029</v>
      </c>
      <c r="H19" s="7">
        <f>'[136]Sheet 1'!$AI$16</f>
        <v>45.350138282387192</v>
      </c>
      <c r="I19" s="6">
        <f>'[136]Sheet 1'!$AG$7</f>
        <v>0.70499999999999996</v>
      </c>
      <c r="J19" s="6">
        <f>'[136]Sheet 1'!$AJ$7</f>
        <v>0.26956839795171911</v>
      </c>
      <c r="K19" s="6">
        <f>'[136]Sheet 1'!$AI$13</f>
        <v>0.18137160470044308</v>
      </c>
      <c r="L19" s="8">
        <f>'[136]Sheet 1'!$AI$101</f>
        <v>62311090000</v>
      </c>
      <c r="M19" s="16" t="str" cm="1">
        <f t="array" ref="M19">_FV(A19,"Industry")</f>
        <v>Professional &amp; Commercial Services</v>
      </c>
      <c r="N19" s="25" cm="1">
        <f t="array" ref="N19">_FV(A19,"Year incorporated",TRUE)</f>
        <v>2000</v>
      </c>
      <c r="O19" s="14" t="str" cm="1">
        <f t="array" ref="O19">_FV(A19,"Description")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P19" s="10"/>
      <c r="Q19" s="10"/>
      <c r="R19" s="10"/>
    </row>
    <row r="20" spans="1:18" ht="50" customHeight="1">
      <c r="A20" s="2" t="e" vm="147">
        <v>#VALUE!</v>
      </c>
      <c r="B20" s="19">
        <f>'[137]Sheet 1'!$AO$115</f>
        <v>219.58113940399136</v>
      </c>
      <c r="C20" s="6" cm="1">
        <f t="array" ref="C20">(B20/_FV(A20,"Price"))-1</f>
        <v>-0.44888402127352023</v>
      </c>
      <c r="D20" s="6">
        <f>'[137]Sheet 1'!$AM$4</f>
        <v>0.34759551645172948</v>
      </c>
      <c r="E20" s="6">
        <f>'[137]Sheet 1'!$AN$4</f>
        <v>0.10625167695197213</v>
      </c>
      <c r="F20" s="6">
        <f>'[137]Sheet 1'!$AM$20</f>
        <v>0.36072951207958304</v>
      </c>
      <c r="G20" s="7">
        <f>'[137]Sheet 1'!$AT$16</f>
        <v>11.282944280475807</v>
      </c>
      <c r="H20" s="7">
        <f>'[137]Sheet 1'!$AU$16</f>
        <v>38.840701970443348</v>
      </c>
      <c r="I20" s="6">
        <f>'[137]Sheet 1'!$AS$7</f>
        <v>0.66320000000000001</v>
      </c>
      <c r="J20" s="6">
        <f>'[137]Sheet 1'!$AV$7</f>
        <v>0.22484572041856721</v>
      </c>
      <c r="K20" s="6">
        <f>'[137]Sheet 1'!$AU$13</f>
        <v>6.2882732764007493E-2</v>
      </c>
      <c r="L20" s="8">
        <f>'[137]Sheet 1'!$AU$101</f>
        <v>126154600000</v>
      </c>
      <c r="M20" s="16" t="str" cm="1">
        <f t="array" ref="M20">_FV(A20,"Industry")</f>
        <v>Professional &amp; Commercial Services</v>
      </c>
      <c r="N20" s="25" cm="1">
        <f t="array" ref="N20">_FV(A20,"Year incorporated",TRUE)</f>
        <v>1925</v>
      </c>
      <c r="O20" s="14" t="str" cm="1">
        <f t="array" ref="O20">_FV(A20,"Description")</f>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c>
      <c r="P20" s="10"/>
      <c r="Q20" s="10"/>
      <c r="R20" s="10"/>
    </row>
    <row r="21" spans="1:18" ht="50" customHeight="1">
      <c r="A21" s="2" t="e" vm="148">
        <v>#VALUE!</v>
      </c>
      <c r="B21" s="19">
        <f>'[138]Sheet 1'!$H$115</f>
        <v>3.2186175846112222</v>
      </c>
      <c r="C21" s="6" cm="1">
        <f t="array" ref="C21">(B21/_FV(A21,"Price"))-1</f>
        <v>-0.58841207357912761</v>
      </c>
      <c r="D21" s="6">
        <f>'[138]Sheet 1'!$F$4</f>
        <v>1.594468758404616</v>
      </c>
      <c r="E21" s="6">
        <f>'[138]Sheet 1'!$G$4</f>
        <v>-9.6660065508973436E-2</v>
      </c>
      <c r="F21" s="6">
        <f>'[138]Sheet 1'!$F$20</f>
        <v>4.9324164572279621</v>
      </c>
      <c r="G21" s="7">
        <f>'[138]Sheet 1'!$M$16</f>
        <v>10.344861126630489</v>
      </c>
      <c r="H21" s="7">
        <f>'[138]Sheet 1'!$N$16</f>
        <v>24.113972662063532</v>
      </c>
      <c r="I21" s="6">
        <f>'[138]Sheet 1'!$M$7</f>
        <v>0.42899999999999999</v>
      </c>
      <c r="J21" s="6">
        <f>'[138]Sheet 1'!$O$7</f>
        <v>0.21582790229927612</v>
      </c>
      <c r="K21" s="6">
        <f>'[138]Sheet 1'!$N$13</f>
        <v>0</v>
      </c>
      <c r="L21" s="8">
        <f>'[138]Sheet 1'!$N$101</f>
        <v>30736610000</v>
      </c>
      <c r="M21" s="16" t="str" cm="1">
        <f t="array" ref="M21">_FV(A21,"Industry")</f>
        <v>Banking Services</v>
      </c>
      <c r="N21" s="25" cm="1">
        <f t="array" ref="N21">_FV(A21,"Year incorporated",TRUE)</f>
        <v>2016</v>
      </c>
      <c r="O21" s="14" t="str" cm="1">
        <f t="array" ref="O21">_FV(A21,"Description")</f>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c>
      <c r="P21" s="10"/>
      <c r="Q21" s="10"/>
      <c r="R21" s="10"/>
    </row>
    <row r="22" spans="1:18" ht="50" customHeight="1">
      <c r="A22" s="2" t="e" vm="149">
        <v>#VALUE!</v>
      </c>
      <c r="B22" s="19">
        <f>'[139]Sheet 1'!$O$115</f>
        <v>112.22509514974604</v>
      </c>
      <c r="C22" s="6" cm="1">
        <f t="array" ref="C22">(B22/_FV(A22,"Price"))-1</f>
        <v>-0.66486966539329884</v>
      </c>
      <c r="D22" s="6">
        <f>'[139]Sheet 1'!$M$4</f>
        <v>0.30287705442983759</v>
      </c>
      <c r="E22" s="6">
        <f>'[139]Sheet 1'!$N$4</f>
        <v>0.23689480504181892</v>
      </c>
      <c r="F22" s="6">
        <f>'[139]Sheet 1'!$M$20</f>
        <v>0.500114485865637</v>
      </c>
      <c r="G22" s="7">
        <f>'[139]Sheet 1'!$T$16</f>
        <v>11.309344559189888</v>
      </c>
      <c r="H22" s="7">
        <f>'[139]Sheet 1'!$U$16</f>
        <v>55.271578512308587</v>
      </c>
      <c r="I22" s="6">
        <f>'[139]Sheet 1'!$S$7</f>
        <v>0.84530000000000005</v>
      </c>
      <c r="J22" s="6">
        <f>'[139]Sheet 1'!$V$7</f>
        <v>0.16900956793759245</v>
      </c>
      <c r="K22" s="6">
        <f>'[139]Sheet 1'!$U$13</f>
        <v>0.3125427634538262</v>
      </c>
      <c r="L22" s="8">
        <f>'[139]Sheet 1'!$U$101</f>
        <v>15552814206</v>
      </c>
      <c r="M22" s="16" t="str" cm="1">
        <f t="array" ref="M22">_FV(A22,"Industry")</f>
        <v>Software &amp; IT Services</v>
      </c>
      <c r="N22" s="25" cm="1">
        <f t="array" ref="N22">_FV(A22,"Year incorporated",TRUE)</f>
        <v>2013</v>
      </c>
      <c r="O22" s="14" t="str" cm="1">
        <f t="array" ref="O22">_FV(A22,"Description")</f>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c>
      <c r="P22" s="10"/>
      <c r="Q22" s="10"/>
      <c r="R22" s="10"/>
    </row>
    <row r="23" spans="1:18" ht="50" customHeight="1">
      <c r="A23" s="2" t="e" vm="150">
        <v>#VALUE!</v>
      </c>
      <c r="B23" s="19">
        <f>'[140]Sheet 1'!$O$115</f>
        <v>64.650901640828721</v>
      </c>
      <c r="C23" s="6" cm="1">
        <f t="array" ref="C23">(B23/_FV(A23,"Price"))-1</f>
        <v>-0.67043430880955945</v>
      </c>
      <c r="D23" s="6">
        <f>'[140]Sheet 1'!$M$4</f>
        <v>0.34143294731029372</v>
      </c>
      <c r="E23" s="6">
        <f>'[140]Sheet 1'!$N$4</f>
        <v>0.35929002604817217</v>
      </c>
      <c r="F23" s="6">
        <f>'[140]Sheet 1'!$M$20</f>
        <v>0.33713377832847047</v>
      </c>
      <c r="G23" s="7">
        <f>'[140]Sheet 1'!$T$16</f>
        <v>11.100701934320139</v>
      </c>
      <c r="H23" s="7">
        <f>'[140]Sheet 1'!$U$16</f>
        <v>104.26677027220552</v>
      </c>
      <c r="I23" s="6">
        <f>'[140]Sheet 1'!$S$7</f>
        <v>0.66339999999999999</v>
      </c>
      <c r="J23" s="6">
        <f>'[140]Sheet 1'!$V$7</f>
        <v>0.12017695399407261</v>
      </c>
      <c r="K23" s="6">
        <f>'[140]Sheet 1'!$U$13</f>
        <v>0.12242594224732663</v>
      </c>
      <c r="L23" s="8">
        <f>'[140]Sheet 1'!$U$101</f>
        <v>9465024605</v>
      </c>
      <c r="M23" s="16" t="str" cm="1">
        <f t="array" ref="M23">_FV(A23,"Industry")</f>
        <v>Software &amp; IT Services</v>
      </c>
      <c r="N23" s="25" cm="1">
        <f t="array" ref="N23">_FV(A23,"Year incorporated",TRUE)</f>
        <v>2013</v>
      </c>
      <c r="O23" s="14" t="str" cm="1">
        <f t="array" ref="O23">_FV(A23,"Description")</f>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c>
      <c r="P23" s="10"/>
      <c r="Q23" s="10"/>
      <c r="R23" s="10"/>
    </row>
    <row r="24" spans="1:18" ht="50" customHeight="1">
      <c r="A24" s="22"/>
      <c r="B24" s="19"/>
      <c r="C24" s="6"/>
      <c r="D24" s="6"/>
      <c r="E24" s="6"/>
      <c r="F24" s="6"/>
      <c r="G24" s="7"/>
      <c r="H24" s="7"/>
      <c r="I24" s="6"/>
      <c r="J24" s="6"/>
      <c r="K24" s="6"/>
      <c r="L24" s="8"/>
      <c r="M24" s="16"/>
      <c r="N24" s="25"/>
      <c r="O24" s="14"/>
      <c r="P24" s="10"/>
      <c r="Q24" s="10"/>
      <c r="R24" s="10"/>
    </row>
    <row r="25" spans="1:18" ht="50" customHeight="1">
      <c r="A25" s="22"/>
      <c r="B25" s="19"/>
      <c r="C25" s="6"/>
      <c r="D25" s="6"/>
      <c r="E25" s="6"/>
      <c r="F25" s="6"/>
      <c r="G25" s="7"/>
      <c r="H25" s="7"/>
      <c r="I25" s="6"/>
      <c r="J25" s="6"/>
      <c r="K25" s="6"/>
      <c r="L25" s="8"/>
      <c r="M25" s="16"/>
      <c r="N25" s="25"/>
      <c r="O25" s="14"/>
      <c r="P25" s="10"/>
      <c r="Q25" s="10"/>
      <c r="R25" s="10"/>
    </row>
    <row r="26" spans="1:18" ht="50" customHeight="1">
      <c r="A26" s="22"/>
      <c r="B26" s="19"/>
      <c r="C26" s="6"/>
      <c r="D26" s="6"/>
      <c r="E26" s="6"/>
      <c r="F26" s="6"/>
      <c r="G26" s="7"/>
      <c r="H26" s="7"/>
      <c r="I26" s="6"/>
      <c r="J26" s="6"/>
      <c r="K26" s="6"/>
      <c r="L26" s="8"/>
      <c r="M26" s="16"/>
      <c r="N26" s="25"/>
      <c r="O26" s="14"/>
      <c r="P26" s="10"/>
      <c r="Q26" s="10"/>
      <c r="R26" s="10"/>
    </row>
    <row r="27" spans="1:18" ht="50" customHeight="1">
      <c r="A27" s="22"/>
      <c r="B27" s="19"/>
      <c r="C27" s="6"/>
      <c r="D27" s="6"/>
      <c r="E27" s="6"/>
      <c r="F27" s="6"/>
      <c r="G27" s="7"/>
      <c r="H27" s="7"/>
      <c r="I27" s="6"/>
      <c r="J27" s="6"/>
      <c r="K27" s="6"/>
      <c r="L27" s="8"/>
      <c r="M27" s="16"/>
      <c r="N27" s="25"/>
      <c r="O27" s="14"/>
      <c r="P27" s="10"/>
      <c r="Q27" s="10"/>
      <c r="R27" s="10"/>
    </row>
    <row r="28" spans="1:18" ht="50" customHeight="1">
      <c r="A28" s="22"/>
      <c r="B28" s="19"/>
      <c r="C28" s="6"/>
      <c r="D28" s="6"/>
      <c r="E28" s="6"/>
      <c r="F28" s="6"/>
      <c r="G28" s="7"/>
      <c r="H28" s="7"/>
      <c r="I28" s="6"/>
      <c r="J28" s="6"/>
      <c r="K28" s="6"/>
      <c r="L28" s="8"/>
      <c r="M28" s="16"/>
      <c r="N28" s="25"/>
      <c r="O28" s="14"/>
      <c r="P28" s="10"/>
      <c r="Q28" s="10"/>
      <c r="R28" s="10"/>
    </row>
    <row r="29" spans="1:18" ht="50" customHeight="1">
      <c r="A29" s="22"/>
      <c r="B29" s="19"/>
      <c r="C29" s="6"/>
      <c r="D29" s="6"/>
      <c r="E29" s="6"/>
      <c r="F29" s="6"/>
      <c r="G29" s="7"/>
      <c r="H29" s="7"/>
      <c r="I29" s="6"/>
      <c r="J29" s="6"/>
      <c r="K29" s="6"/>
      <c r="L29" s="8"/>
      <c r="M29" s="16"/>
      <c r="N29" s="25"/>
      <c r="O29" s="14"/>
      <c r="P29" s="10"/>
      <c r="Q29" s="10"/>
      <c r="R29" s="10"/>
    </row>
    <row r="30" spans="1:18" ht="50" customHeight="1">
      <c r="A30" s="22"/>
      <c r="B30" s="19"/>
      <c r="C30" s="6"/>
      <c r="D30" s="6"/>
      <c r="E30" s="6"/>
      <c r="F30" s="6"/>
      <c r="G30" s="7"/>
      <c r="H30" s="7"/>
      <c r="I30" s="6"/>
      <c r="J30" s="6"/>
      <c r="K30" s="6"/>
      <c r="L30" s="8"/>
      <c r="M30" s="16"/>
      <c r="N30" s="25"/>
      <c r="O30" s="14"/>
      <c r="P30" s="10"/>
      <c r="Q30" s="10"/>
      <c r="R30" s="10"/>
    </row>
    <row r="31" spans="1:18" ht="50" customHeight="1">
      <c r="A31" s="22"/>
      <c r="B31" s="19"/>
      <c r="C31" s="6"/>
      <c r="D31" s="6"/>
      <c r="E31" s="6"/>
      <c r="F31" s="6"/>
      <c r="G31" s="7"/>
      <c r="H31" s="7"/>
      <c r="I31" s="6"/>
      <c r="J31" s="6"/>
      <c r="K31" s="6"/>
      <c r="L31" s="8"/>
      <c r="M31" s="16"/>
      <c r="N31" s="25"/>
      <c r="O31" s="14"/>
      <c r="P31" s="10"/>
      <c r="Q31" s="10"/>
      <c r="R31" s="10"/>
    </row>
    <row r="32" spans="1:18" ht="50" customHeight="1">
      <c r="A32" s="22"/>
      <c r="B32" s="19"/>
      <c r="C32" s="6"/>
      <c r="D32" s="6"/>
      <c r="E32" s="6"/>
      <c r="F32" s="6"/>
      <c r="G32" s="7"/>
      <c r="H32" s="7"/>
      <c r="I32" s="6"/>
      <c r="J32" s="6"/>
      <c r="K32" s="6"/>
      <c r="L32" s="8"/>
      <c r="M32" s="16"/>
      <c r="N32" s="25"/>
      <c r="O32" s="14"/>
      <c r="P32" s="10"/>
      <c r="Q32" s="10"/>
      <c r="R32" s="10"/>
    </row>
    <row r="33" spans="1:18" ht="50" customHeight="1">
      <c r="A33" s="2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25"/>
      <c r="O34" s="14"/>
      <c r="P34" s="10"/>
      <c r="Q34" s="10"/>
      <c r="R34" s="10"/>
    </row>
    <row r="35" spans="1:18" ht="50" customHeight="1">
      <c r="A35" s="22"/>
      <c r="B35" s="19"/>
      <c r="C35" s="6"/>
      <c r="D35" s="6"/>
      <c r="E35" s="6"/>
      <c r="F35" s="6"/>
      <c r="G35" s="7"/>
      <c r="H35" s="7"/>
      <c r="I35" s="6"/>
      <c r="J35" s="6"/>
      <c r="K35" s="6"/>
      <c r="L35" s="8"/>
      <c r="M35" s="16"/>
      <c r="N35" s="25"/>
      <c r="O35" s="14"/>
      <c r="P35" s="10"/>
      <c r="Q35" s="10"/>
      <c r="R35" s="10"/>
    </row>
    <row r="36" spans="1:18" ht="50" customHeight="1">
      <c r="A36" s="22"/>
      <c r="B36" s="19"/>
      <c r="C36" s="6"/>
      <c r="D36" s="6"/>
      <c r="E36" s="6"/>
      <c r="F36" s="6"/>
      <c r="G36" s="7"/>
      <c r="H36" s="7"/>
      <c r="I36" s="6"/>
      <c r="J36" s="6"/>
      <c r="K36" s="6"/>
      <c r="L36" s="8"/>
      <c r="M36" s="16"/>
      <c r="N36" s="25"/>
      <c r="O36" s="14"/>
      <c r="P36" s="10"/>
      <c r="Q36" s="10"/>
      <c r="R36" s="10"/>
    </row>
    <row r="37" spans="1:18" ht="50" customHeight="1">
      <c r="A37" s="22"/>
      <c r="B37" s="19"/>
      <c r="C37" s="6"/>
      <c r="D37" s="6"/>
      <c r="E37" s="6"/>
      <c r="F37" s="6"/>
      <c r="G37" s="7"/>
      <c r="H37" s="7"/>
      <c r="I37" s="6"/>
      <c r="J37" s="6"/>
      <c r="K37" s="6"/>
      <c r="L37" s="8"/>
      <c r="M37" s="16"/>
      <c r="N37" s="25"/>
      <c r="O37" s="14"/>
      <c r="P37" s="10"/>
      <c r="Q37" s="10"/>
      <c r="R37" s="10"/>
    </row>
    <row r="38" spans="1:18" ht="50" customHeight="1">
      <c r="A38" s="22"/>
      <c r="B38" s="19"/>
      <c r="C38" s="6"/>
      <c r="D38" s="6"/>
      <c r="E38" s="6"/>
      <c r="F38" s="6"/>
      <c r="G38" s="7"/>
      <c r="H38" s="7"/>
      <c r="I38" s="6"/>
      <c r="J38" s="6"/>
      <c r="K38" s="6"/>
      <c r="L38" s="8"/>
      <c r="M38" s="16"/>
      <c r="N38" s="25"/>
      <c r="O38" s="14"/>
      <c r="P38" s="10"/>
      <c r="Q38" s="10"/>
      <c r="R38" s="10"/>
    </row>
    <row r="39" spans="1:18" ht="50" customHeight="1">
      <c r="A39" s="22"/>
      <c r="B39" s="19"/>
      <c r="C39" s="6"/>
      <c r="D39" s="6"/>
      <c r="E39" s="6"/>
      <c r="F39" s="6"/>
      <c r="G39" s="7"/>
      <c r="H39" s="7"/>
      <c r="I39" s="6"/>
      <c r="J39" s="6"/>
      <c r="K39" s="6"/>
      <c r="L39" s="8"/>
      <c r="M39" s="16"/>
      <c r="N39" s="25"/>
      <c r="O39" s="14"/>
      <c r="P39" s="10"/>
      <c r="Q39" s="10"/>
      <c r="R39" s="10"/>
    </row>
    <row r="40" spans="1:18" ht="50" customHeight="1">
      <c r="A40" s="22"/>
      <c r="B40" s="19"/>
      <c r="C40" s="6"/>
      <c r="D40" s="6"/>
      <c r="E40" s="6"/>
      <c r="F40" s="6"/>
      <c r="G40" s="7"/>
      <c r="H40" s="7"/>
      <c r="I40" s="6"/>
      <c r="J40" s="6"/>
      <c r="K40" s="6"/>
      <c r="L40" s="8"/>
      <c r="M40" s="16"/>
      <c r="N40" s="25"/>
      <c r="O40" s="14"/>
      <c r="P40" s="10"/>
      <c r="Q40" s="10"/>
      <c r="R40" s="10"/>
    </row>
    <row r="41" spans="1:18" ht="50" customHeight="1">
      <c r="A41" s="22"/>
      <c r="B41" s="19"/>
      <c r="C41" s="6"/>
      <c r="D41" s="6"/>
      <c r="E41" s="6"/>
      <c r="F41" s="6"/>
      <c r="G41" s="7"/>
      <c r="H41" s="7"/>
      <c r="I41" s="6"/>
      <c r="J41" s="6"/>
      <c r="K41" s="6"/>
      <c r="L41" s="8"/>
      <c r="M41" s="16"/>
      <c r="N41" s="25"/>
      <c r="O41" s="14"/>
      <c r="P41" s="10"/>
      <c r="Q41" s="10"/>
      <c r="R41" s="10"/>
    </row>
    <row r="42" spans="1:18" ht="50" customHeight="1">
      <c r="A42" s="22"/>
      <c r="B42" s="19"/>
      <c r="C42" s="6"/>
      <c r="D42" s="6"/>
      <c r="E42" s="6"/>
      <c r="F42" s="6"/>
      <c r="G42" s="7"/>
      <c r="H42" s="7"/>
      <c r="I42" s="6"/>
      <c r="J42" s="6"/>
      <c r="K42" s="6"/>
      <c r="L42" s="8"/>
      <c r="M42" s="16"/>
      <c r="N42" s="25"/>
      <c r="O42" s="14"/>
      <c r="P42" s="10"/>
      <c r="Q42" s="10"/>
      <c r="R42" s="10"/>
    </row>
    <row r="43" spans="1:18" ht="50" customHeight="1">
      <c r="A43" s="22"/>
      <c r="B43" s="19"/>
      <c r="C43" s="6"/>
      <c r="D43" s="6"/>
      <c r="E43" s="6"/>
      <c r="F43" s="6"/>
      <c r="G43" s="7"/>
      <c r="H43" s="7"/>
      <c r="I43" s="6"/>
      <c r="J43" s="6"/>
      <c r="K43" s="6"/>
      <c r="L43" s="8"/>
      <c r="M43" s="16"/>
      <c r="N43" s="25"/>
      <c r="O43" s="14"/>
      <c r="P43" s="10"/>
      <c r="Q43" s="10"/>
      <c r="R43" s="10"/>
    </row>
    <row r="44" spans="1:18" ht="50" customHeight="1">
      <c r="A44" s="22"/>
      <c r="B44" s="19"/>
      <c r="C44" s="6"/>
      <c r="D44" s="6"/>
      <c r="E44" s="6"/>
      <c r="F44" s="6"/>
      <c r="G44" s="7"/>
      <c r="H44" s="7"/>
      <c r="I44" s="6"/>
      <c r="J44" s="6"/>
      <c r="K44" s="6"/>
      <c r="L44" s="8"/>
      <c r="M44" s="16"/>
      <c r="N44" s="25"/>
      <c r="O44" s="14"/>
      <c r="P44" s="10"/>
      <c r="Q44" s="10"/>
      <c r="R44" s="10"/>
    </row>
    <row r="45" spans="1:18" ht="50" customHeight="1">
      <c r="A45" s="22"/>
      <c r="B45" s="19"/>
      <c r="C45" s="6"/>
      <c r="D45" s="6"/>
      <c r="E45" s="6"/>
      <c r="F45" s="6"/>
      <c r="G45" s="7"/>
      <c r="H45" s="7"/>
      <c r="I45" s="6"/>
      <c r="J45" s="6"/>
      <c r="K45" s="6"/>
      <c r="L45" s="8"/>
      <c r="M45" s="16"/>
      <c r="N45" s="25"/>
      <c r="O45" s="14"/>
      <c r="P45" s="10"/>
      <c r="Q45" s="10"/>
      <c r="R45" s="10"/>
    </row>
    <row r="46" spans="1:18" ht="50" customHeight="1">
      <c r="A46" s="22"/>
      <c r="B46" s="19"/>
      <c r="C46" s="6"/>
      <c r="D46" s="6"/>
      <c r="E46" s="6"/>
      <c r="F46" s="6"/>
      <c r="G46" s="7"/>
      <c r="H46" s="7"/>
      <c r="I46" s="6"/>
      <c r="J46" s="6"/>
      <c r="K46" s="6"/>
      <c r="L46" s="8"/>
      <c r="M46" s="16"/>
      <c r="N46" s="25"/>
      <c r="O46" s="14"/>
      <c r="P46" s="10"/>
      <c r="Q46" s="10"/>
      <c r="R46" s="10"/>
    </row>
    <row r="47" spans="1:18" ht="50" customHeight="1">
      <c r="A47" s="22"/>
      <c r="B47" s="19"/>
      <c r="C47" s="6"/>
      <c r="D47" s="6"/>
      <c r="E47" s="6"/>
      <c r="F47" s="6"/>
      <c r="G47" s="7"/>
      <c r="H47" s="7"/>
      <c r="I47" s="6"/>
      <c r="J47" s="6"/>
      <c r="K47" s="6"/>
      <c r="L47" s="8"/>
      <c r="M47" s="16"/>
      <c r="N47" s="25"/>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O54" s="9"/>
      <c r="P54" s="10"/>
      <c r="Q54" s="10"/>
      <c r="R54" s="10"/>
    </row>
  </sheetData>
  <autoFilter ref="A1:L1" xr:uid="{FAB1ACF9-D4B9-FB4D-8299-9FC1FBDA430F}">
    <sortState xmlns:xlrd2="http://schemas.microsoft.com/office/spreadsheetml/2017/richdata2" ref="A2:L23">
      <sortCondition descending="1" ref="C1:C23"/>
    </sortState>
  </autoFilter>
  <conditionalFormatting sqref="C2:C23">
    <cfRule type="colorScale" priority="40">
      <colorScale>
        <cfvo type="min"/>
        <cfvo type="percentile" val="50"/>
        <cfvo type="max"/>
        <color rgb="FFF8696B"/>
        <color rgb="FFFCFCFF"/>
        <color rgb="FF63BE7B"/>
      </colorScale>
    </cfRule>
  </conditionalFormatting>
  <conditionalFormatting sqref="C24:C27">
    <cfRule type="colorScale" priority="98">
      <colorScale>
        <cfvo type="min"/>
        <cfvo type="percentile" val="50"/>
        <cfvo type="max"/>
        <color rgb="FFF8696B"/>
        <color rgb="FFFCFCFF"/>
        <color rgb="FF63BE7B"/>
      </colorScale>
    </cfRule>
    <cfRule type="colorScale" priority="99">
      <colorScale>
        <cfvo type="min"/>
        <cfvo type="max"/>
        <color rgb="FFFCFCFF"/>
        <color rgb="FF63BE7B"/>
      </colorScale>
    </cfRule>
  </conditionalFormatting>
  <conditionalFormatting sqref="C24:C47">
    <cfRule type="colorScale" priority="92">
      <colorScale>
        <cfvo type="min"/>
        <cfvo type="percentile" val="50"/>
        <cfvo type="max"/>
        <color rgb="FFF8696B"/>
        <color rgb="FFFCFCFF"/>
        <color rgb="FF63BE7B"/>
      </colorScale>
    </cfRule>
  </conditionalFormatting>
  <conditionalFormatting sqref="C24:C54">
    <cfRule type="colorScale" priority="166">
      <colorScale>
        <cfvo type="min"/>
        <cfvo type="percentile" val="50"/>
        <cfvo type="max"/>
        <color rgb="FFF8696B"/>
        <color rgb="FFFFEB84"/>
        <color rgb="FF63BE7B"/>
      </colorScale>
    </cfRule>
    <cfRule type="colorScale" priority="171">
      <colorScale>
        <cfvo type="min"/>
        <cfvo type="percentile" val="50"/>
        <cfvo type="max"/>
        <color rgb="FFF8696B"/>
        <color rgb="FFFFEB84"/>
        <color rgb="FF63BE7B"/>
      </colorScale>
    </cfRule>
    <cfRule type="colorScale" priority="186">
      <colorScale>
        <cfvo type="min"/>
        <cfvo type="max"/>
        <color rgb="FFFFEF9C"/>
        <color rgb="FF63BE7B"/>
      </colorScale>
    </cfRule>
  </conditionalFormatting>
  <conditionalFormatting sqref="D2:D23">
    <cfRule type="colorScale" priority="54">
      <colorScale>
        <cfvo type="min"/>
        <cfvo type="max"/>
        <color rgb="FFFCFCFF"/>
        <color rgb="FF63BE7B"/>
      </colorScale>
    </cfRule>
  </conditionalFormatting>
  <conditionalFormatting sqref="D2:D47">
    <cfRule type="colorScale" priority="90">
      <colorScale>
        <cfvo type="min"/>
        <cfvo type="max"/>
        <color rgb="FFFCFCFF"/>
        <color rgb="FF63BE7B"/>
      </colorScale>
    </cfRule>
  </conditionalFormatting>
  <conditionalFormatting sqref="D2:E2">
    <cfRule type="colorScale" priority="182">
      <colorScale>
        <cfvo type="min"/>
        <cfvo type="max"/>
        <color rgb="FFFCFCFF"/>
        <color rgb="FF63BE7B"/>
      </colorScale>
    </cfRule>
    <cfRule type="colorScale" priority="183">
      <colorScale>
        <cfvo type="min"/>
        <cfvo type="percentile" val="50"/>
        <cfvo type="max"/>
        <color rgb="FFF8696B"/>
        <color rgb="FFFFEB84"/>
        <color rgb="FF63BE7B"/>
      </colorScale>
    </cfRule>
  </conditionalFormatting>
  <conditionalFormatting sqref="D2:E21 D24:E27">
    <cfRule type="colorScale" priority="100">
      <colorScale>
        <cfvo type="min"/>
        <cfvo type="max"/>
        <color rgb="FFFCFCFF"/>
        <color rgb="FF63BE7B"/>
      </colorScale>
    </cfRule>
  </conditionalFormatting>
  <conditionalFormatting sqref="D2:E21 D24:E53">
    <cfRule type="colorScale" priority="167">
      <colorScale>
        <cfvo type="min"/>
        <cfvo type="max"/>
        <color rgb="FFFFEF9C"/>
        <color rgb="FF63BE7B"/>
      </colorScale>
    </cfRule>
  </conditionalFormatting>
  <conditionalFormatting sqref="D3:E5">
    <cfRule type="colorScale" priority="184">
      <colorScale>
        <cfvo type="min"/>
        <cfvo type="max"/>
        <color rgb="FFFCFCFF"/>
        <color rgb="FF63BE7B"/>
      </colorScale>
    </cfRule>
    <cfRule type="colorScale" priority="185">
      <colorScale>
        <cfvo type="min"/>
        <cfvo type="percentile" val="50"/>
        <cfvo type="max"/>
        <color rgb="FFF8696B"/>
        <color rgb="FFFFEB84"/>
        <color rgb="FF63BE7B"/>
      </colorScale>
    </cfRule>
  </conditionalFormatting>
  <conditionalFormatting sqref="D6:E6">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onditionalFormatting>
  <conditionalFormatting sqref="D7:E7">
    <cfRule type="colorScale" priority="178">
      <colorScale>
        <cfvo type="min"/>
        <cfvo type="max"/>
        <color rgb="FFFCFCFF"/>
        <color rgb="FF63BE7B"/>
      </colorScale>
    </cfRule>
    <cfRule type="colorScale" priority="179">
      <colorScale>
        <cfvo type="min"/>
        <cfvo type="percentile" val="50"/>
        <cfvo type="max"/>
        <color rgb="FFF8696B"/>
        <color rgb="FFFFEB84"/>
        <color rgb="FF63BE7B"/>
      </colorScale>
    </cfRule>
  </conditionalFormatting>
  <conditionalFormatting sqref="D8:E8">
    <cfRule type="colorScale" priority="176">
      <colorScale>
        <cfvo type="min"/>
        <cfvo type="max"/>
        <color rgb="FFFCFCFF"/>
        <color rgb="FF63BE7B"/>
      </colorScale>
    </cfRule>
    <cfRule type="colorScale" priority="177">
      <colorScale>
        <cfvo type="min"/>
        <cfvo type="percentile" val="50"/>
        <cfvo type="max"/>
        <color rgb="FFF8696B"/>
        <color rgb="FFFFEB84"/>
        <color rgb="FF63BE7B"/>
      </colorScale>
    </cfRule>
  </conditionalFormatting>
  <conditionalFormatting sqref="D9:E9">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onditionalFormatting>
  <conditionalFormatting sqref="D10:E10">
    <cfRule type="colorScale" priority="172">
      <colorScale>
        <cfvo type="min"/>
        <cfvo type="max"/>
        <color rgb="FFFCFCFF"/>
        <color rgb="FF63BE7B"/>
      </colorScale>
    </cfRule>
    <cfRule type="colorScale" priority="173">
      <colorScale>
        <cfvo type="min"/>
        <cfvo type="percentile" val="50"/>
        <cfvo type="max"/>
        <color rgb="FFF8696B"/>
        <color rgb="FFFFEB84"/>
        <color rgb="FF63BE7B"/>
      </colorScale>
    </cfRule>
  </conditionalFormatting>
  <conditionalFormatting sqref="D11:E11">
    <cfRule type="colorScale" priority="161">
      <colorScale>
        <cfvo type="min"/>
        <cfvo type="max"/>
        <color rgb="FFFCFCFF"/>
        <color rgb="FF63BE7B"/>
      </colorScale>
    </cfRule>
    <cfRule type="colorScale" priority="162">
      <colorScale>
        <cfvo type="min"/>
        <cfvo type="percentile" val="50"/>
        <cfvo type="max"/>
        <color rgb="FFF8696B"/>
        <color rgb="FFFFEB84"/>
        <color rgb="FF63BE7B"/>
      </colorScale>
    </cfRule>
  </conditionalFormatting>
  <conditionalFormatting sqref="D12:E14">
    <cfRule type="colorScale" priority="163">
      <colorScale>
        <cfvo type="min"/>
        <cfvo type="max"/>
        <color rgb="FFFCFCFF"/>
        <color rgb="FF63BE7B"/>
      </colorScale>
    </cfRule>
    <cfRule type="colorScale" priority="164">
      <colorScale>
        <cfvo type="min"/>
        <cfvo type="percentile" val="50"/>
        <cfvo type="max"/>
        <color rgb="FFF8696B"/>
        <color rgb="FFFFEB84"/>
        <color rgb="FF63BE7B"/>
      </colorScale>
    </cfRule>
  </conditionalFormatting>
  <conditionalFormatting sqref="D15:E15">
    <cfRule type="colorScale" priority="159">
      <colorScale>
        <cfvo type="min"/>
        <cfvo type="max"/>
        <color rgb="FFFCFCFF"/>
        <color rgb="FF63BE7B"/>
      </colorScale>
    </cfRule>
    <cfRule type="colorScale" priority="160">
      <colorScale>
        <cfvo type="min"/>
        <cfvo type="percentile" val="50"/>
        <cfvo type="max"/>
        <color rgb="FFF8696B"/>
        <color rgb="FFFFEB84"/>
        <color rgb="FF63BE7B"/>
      </colorScale>
    </cfRule>
  </conditionalFormatting>
  <conditionalFormatting sqref="D16:E16">
    <cfRule type="colorScale" priority="157">
      <colorScale>
        <cfvo type="min"/>
        <cfvo type="max"/>
        <color rgb="FFFCFCFF"/>
        <color rgb="FF63BE7B"/>
      </colorScale>
    </cfRule>
    <cfRule type="colorScale" priority="158">
      <colorScale>
        <cfvo type="min"/>
        <cfvo type="percentile" val="50"/>
        <cfvo type="max"/>
        <color rgb="FFF8696B"/>
        <color rgb="FFFFEB84"/>
        <color rgb="FF63BE7B"/>
      </colorScale>
    </cfRule>
  </conditionalFormatting>
  <conditionalFormatting sqref="D17:E17">
    <cfRule type="colorScale" priority="155">
      <colorScale>
        <cfvo type="min"/>
        <cfvo type="max"/>
        <color rgb="FFFCFCFF"/>
        <color rgb="FF63BE7B"/>
      </colorScale>
    </cfRule>
    <cfRule type="colorScale" priority="156">
      <colorScale>
        <cfvo type="min"/>
        <cfvo type="percentile" val="50"/>
        <cfvo type="max"/>
        <color rgb="FFF8696B"/>
        <color rgb="FFFFEB84"/>
        <color rgb="FF63BE7B"/>
      </colorScale>
    </cfRule>
  </conditionalFormatting>
  <conditionalFormatting sqref="D18:E18">
    <cfRule type="colorScale" priority="153">
      <colorScale>
        <cfvo type="min"/>
        <cfvo type="max"/>
        <color rgb="FFFCFCFF"/>
        <color rgb="FF63BE7B"/>
      </colorScale>
    </cfRule>
    <cfRule type="colorScale" priority="154">
      <colorScale>
        <cfvo type="min"/>
        <cfvo type="percentile" val="50"/>
        <cfvo type="max"/>
        <color rgb="FFF8696B"/>
        <color rgb="FFFFEB84"/>
        <color rgb="FF63BE7B"/>
      </colorScale>
    </cfRule>
  </conditionalFormatting>
  <conditionalFormatting sqref="D19:E19">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20:E20">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D21:E21">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D22:E22">
    <cfRule type="colorScale" priority="55">
      <colorScale>
        <cfvo type="min"/>
        <cfvo type="max"/>
        <color rgb="FFFCFCFF"/>
        <color rgb="FF63BE7B"/>
      </colorScale>
    </cfRule>
    <cfRule type="colorScale" priority="56">
      <colorScale>
        <cfvo type="min"/>
        <cfvo type="percentile" val="50"/>
        <cfvo type="max"/>
        <color rgb="FFF8696B"/>
        <color rgb="FFFFEB84"/>
        <color rgb="FF63BE7B"/>
      </colorScale>
    </cfRule>
    <cfRule type="colorScale" priority="57">
      <colorScale>
        <cfvo type="min"/>
        <cfvo type="max"/>
        <color rgb="FFFCFCFF"/>
        <color rgb="FF63BE7B"/>
      </colorScale>
    </cfRule>
    <cfRule type="colorScale" priority="58">
      <colorScale>
        <cfvo type="min"/>
        <cfvo type="max"/>
        <color rgb="FFFFEF9C"/>
        <color rgb="FF63BE7B"/>
      </colorScale>
    </cfRule>
  </conditionalFormatting>
  <conditionalFormatting sqref="D23:E23">
    <cfRule type="colorScale" priority="1">
      <colorScale>
        <cfvo type="min"/>
        <cfvo type="max"/>
        <color rgb="FFFCFCFF"/>
        <color rgb="FF63BE7B"/>
      </colorScale>
    </cfRule>
    <cfRule type="colorScale" priority="2">
      <colorScale>
        <cfvo type="min"/>
        <cfvo type="percentile" val="50"/>
        <cfvo type="max"/>
        <color rgb="FFF8696B"/>
        <color rgb="FFFFEB84"/>
        <color rgb="FF63BE7B"/>
      </colorScale>
    </cfRule>
    <cfRule type="colorScale" priority="3">
      <colorScale>
        <cfvo type="min"/>
        <cfvo type="max"/>
        <color rgb="FFFCFCFF"/>
        <color rgb="FF63BE7B"/>
      </colorScale>
    </cfRule>
    <cfRule type="colorScale" priority="4">
      <colorScale>
        <cfvo type="min"/>
        <cfvo type="max"/>
        <color rgb="FFFFEF9C"/>
        <color rgb="FF63BE7B"/>
      </colorScale>
    </cfRule>
  </conditionalFormatting>
  <conditionalFormatting sqref="D24:E24">
    <cfRule type="colorScale" priority="143">
      <colorScale>
        <cfvo type="min"/>
        <cfvo type="max"/>
        <color rgb="FFFCFCFF"/>
        <color rgb="FF63BE7B"/>
      </colorScale>
    </cfRule>
    <cfRule type="colorScale" priority="144">
      <colorScale>
        <cfvo type="min"/>
        <cfvo type="percentile" val="50"/>
        <cfvo type="max"/>
        <color rgb="FFF8696B"/>
        <color rgb="FFFFEB84"/>
        <color rgb="FF63BE7B"/>
      </colorScale>
    </cfRule>
  </conditionalFormatting>
  <conditionalFormatting sqref="D25:E27">
    <cfRule type="colorScale" priority="141">
      <colorScale>
        <cfvo type="min"/>
        <cfvo type="max"/>
        <color rgb="FFFCFCFF"/>
        <color rgb="FF63BE7B"/>
      </colorScale>
    </cfRule>
    <cfRule type="colorScale" priority="142">
      <colorScale>
        <cfvo type="min"/>
        <cfvo type="percentile" val="50"/>
        <cfvo type="max"/>
        <color rgb="FFF8696B"/>
        <color rgb="FFFFEB84"/>
        <color rgb="FF63BE7B"/>
      </colorScale>
    </cfRule>
  </conditionalFormatting>
  <conditionalFormatting sqref="D28:E28">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onditionalFormatting>
  <conditionalFormatting sqref="D29:E31">
    <cfRule type="colorScale" priority="139">
      <colorScale>
        <cfvo type="min"/>
        <cfvo type="max"/>
        <color rgb="FFFCFCFF"/>
        <color rgb="FF63BE7B"/>
      </colorScale>
    </cfRule>
    <cfRule type="colorScale" priority="140">
      <colorScale>
        <cfvo type="min"/>
        <cfvo type="percentile" val="50"/>
        <cfvo type="max"/>
        <color rgb="FFF8696B"/>
        <color rgb="FFFFEB84"/>
        <color rgb="FF63BE7B"/>
      </colorScale>
    </cfRule>
  </conditionalFormatting>
  <conditionalFormatting sqref="D32:E32">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onditionalFormatting>
  <conditionalFormatting sqref="D33:E33">
    <cfRule type="colorScale" priority="133">
      <colorScale>
        <cfvo type="min"/>
        <cfvo type="max"/>
        <color rgb="FFFCFCFF"/>
        <color rgb="FF63BE7B"/>
      </colorScale>
    </cfRule>
    <cfRule type="colorScale" priority="134">
      <colorScale>
        <cfvo type="min"/>
        <cfvo type="percentile" val="50"/>
        <cfvo type="max"/>
        <color rgb="FFF8696B"/>
        <color rgb="FFFFEB84"/>
        <color rgb="FF63BE7B"/>
      </colorScale>
    </cfRule>
  </conditionalFormatting>
  <conditionalFormatting sqref="D34:E34">
    <cfRule type="colorScale" priority="131">
      <colorScale>
        <cfvo type="min"/>
        <cfvo type="max"/>
        <color rgb="FFFCFCFF"/>
        <color rgb="FF63BE7B"/>
      </colorScale>
    </cfRule>
    <cfRule type="colorScale" priority="132">
      <colorScale>
        <cfvo type="min"/>
        <cfvo type="percentile" val="50"/>
        <cfvo type="max"/>
        <color rgb="FFF8696B"/>
        <color rgb="FFFFEB84"/>
        <color rgb="FF63BE7B"/>
      </colorScale>
    </cfRule>
  </conditionalFormatting>
  <conditionalFormatting sqref="D35:E35">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onditionalFormatting>
  <conditionalFormatting sqref="D36:E36">
    <cfRule type="colorScale" priority="127">
      <colorScale>
        <cfvo type="min"/>
        <cfvo type="max"/>
        <color rgb="FFFCFCFF"/>
        <color rgb="FF63BE7B"/>
      </colorScale>
    </cfRule>
    <cfRule type="colorScale" priority="128">
      <colorScale>
        <cfvo type="min"/>
        <cfvo type="percentile" val="50"/>
        <cfvo type="max"/>
        <color rgb="FFF8696B"/>
        <color rgb="FFFFEB84"/>
        <color rgb="FF63BE7B"/>
      </colorScale>
    </cfRule>
  </conditionalFormatting>
  <conditionalFormatting sqref="D37:E37">
    <cfRule type="colorScale" priority="123">
      <colorScale>
        <cfvo type="min"/>
        <cfvo type="max"/>
        <color rgb="FFFCFCFF"/>
        <color rgb="FF63BE7B"/>
      </colorScale>
    </cfRule>
    <cfRule type="colorScale" priority="124">
      <colorScale>
        <cfvo type="min"/>
        <cfvo type="percentile" val="50"/>
        <cfvo type="max"/>
        <color rgb="FFF8696B"/>
        <color rgb="FFFFEB84"/>
        <color rgb="FF63BE7B"/>
      </colorScale>
    </cfRule>
  </conditionalFormatting>
  <conditionalFormatting sqref="D38:E40">
    <cfRule type="colorScale" priority="125">
      <colorScale>
        <cfvo type="min"/>
        <cfvo type="max"/>
        <color rgb="FFFCFCFF"/>
        <color rgb="FF63BE7B"/>
      </colorScale>
    </cfRule>
    <cfRule type="colorScale" priority="126">
      <colorScale>
        <cfvo type="min"/>
        <cfvo type="percentile" val="50"/>
        <cfvo type="max"/>
        <color rgb="FFF8696B"/>
        <color rgb="FFFFEB84"/>
        <color rgb="FF63BE7B"/>
      </colorScale>
    </cfRule>
  </conditionalFormatting>
  <conditionalFormatting sqref="D41:E41">
    <cfRule type="colorScale" priority="121">
      <colorScale>
        <cfvo type="min"/>
        <cfvo type="max"/>
        <color rgb="FFFCFCFF"/>
        <color rgb="FF63BE7B"/>
      </colorScale>
    </cfRule>
    <cfRule type="colorScale" priority="122">
      <colorScale>
        <cfvo type="min"/>
        <cfvo type="percentile" val="50"/>
        <cfvo type="max"/>
        <color rgb="FFF8696B"/>
        <color rgb="FFFFEB84"/>
        <color rgb="FF63BE7B"/>
      </colorScale>
    </cfRule>
  </conditionalFormatting>
  <conditionalFormatting sqref="D42:E42">
    <cfRule type="colorScale" priority="119">
      <colorScale>
        <cfvo type="min"/>
        <cfvo type="max"/>
        <color rgb="FFFCFCFF"/>
        <color rgb="FF63BE7B"/>
      </colorScale>
    </cfRule>
    <cfRule type="colorScale" priority="120">
      <colorScale>
        <cfvo type="min"/>
        <cfvo type="percentile" val="50"/>
        <cfvo type="max"/>
        <color rgb="FFF8696B"/>
        <color rgb="FFFFEB84"/>
        <color rgb="FF63BE7B"/>
      </colorScale>
    </cfRule>
  </conditionalFormatting>
  <conditionalFormatting sqref="D43:E43">
    <cfRule type="colorScale" priority="117">
      <colorScale>
        <cfvo type="min"/>
        <cfvo type="max"/>
        <color rgb="FFFCFCFF"/>
        <color rgb="FF63BE7B"/>
      </colorScale>
    </cfRule>
    <cfRule type="colorScale" priority="118">
      <colorScale>
        <cfvo type="min"/>
        <cfvo type="percentile" val="50"/>
        <cfvo type="max"/>
        <color rgb="FFF8696B"/>
        <color rgb="FFFFEB84"/>
        <color rgb="FF63BE7B"/>
      </colorScale>
    </cfRule>
  </conditionalFormatting>
  <conditionalFormatting sqref="D44:E44">
    <cfRule type="colorScale" priority="115">
      <colorScale>
        <cfvo type="min"/>
        <cfvo type="max"/>
        <color rgb="FFFCFCFF"/>
        <color rgb="FF63BE7B"/>
      </colorScale>
    </cfRule>
    <cfRule type="colorScale" priority="116">
      <colorScale>
        <cfvo type="min"/>
        <cfvo type="percentile" val="50"/>
        <cfvo type="max"/>
        <color rgb="FFF8696B"/>
        <color rgb="FFFFEB84"/>
        <color rgb="FF63BE7B"/>
      </colorScale>
    </cfRule>
  </conditionalFormatting>
  <conditionalFormatting sqref="D45:E45">
    <cfRule type="colorScale" priority="113">
      <colorScale>
        <cfvo type="min"/>
        <cfvo type="max"/>
        <color rgb="FFFCFCFF"/>
        <color rgb="FF63BE7B"/>
      </colorScale>
    </cfRule>
    <cfRule type="colorScale" priority="114">
      <colorScale>
        <cfvo type="min"/>
        <cfvo type="percentile" val="50"/>
        <cfvo type="max"/>
        <color rgb="FFF8696B"/>
        <color rgb="FFFFEB84"/>
        <color rgb="FF63BE7B"/>
      </colorScale>
    </cfRule>
  </conditionalFormatting>
  <conditionalFormatting sqref="D46:E46">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47:E49">
    <cfRule type="colorScale" priority="111">
      <colorScale>
        <cfvo type="min"/>
        <cfvo type="max"/>
        <color rgb="FFFCFCFF"/>
        <color rgb="FF63BE7B"/>
      </colorScale>
    </cfRule>
    <cfRule type="colorScale" priority="112">
      <colorScale>
        <cfvo type="min"/>
        <cfvo type="percentile" val="50"/>
        <cfvo type="max"/>
        <color rgb="FFF8696B"/>
        <color rgb="FFFFEB84"/>
        <color rgb="FF63BE7B"/>
      </colorScale>
    </cfRule>
  </conditionalFormatting>
  <conditionalFormatting sqref="D50:E50">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51:E51">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52:E52">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53:E53">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E2:E23">
    <cfRule type="colorScale" priority="53">
      <colorScale>
        <cfvo type="min"/>
        <cfvo type="max"/>
        <color rgb="FFFCFCFF"/>
        <color rgb="FF63BE7B"/>
      </colorScale>
    </cfRule>
  </conditionalFormatting>
  <conditionalFormatting sqref="E2:E47">
    <cfRule type="colorScale" priority="91">
      <colorScale>
        <cfvo type="min"/>
        <cfvo type="max"/>
        <color rgb="FFFCFCFF"/>
        <color rgb="FF63BE7B"/>
      </colorScale>
    </cfRule>
  </conditionalFormatting>
  <conditionalFormatting sqref="F2:F23">
    <cfRule type="colorScale" priority="52">
      <colorScale>
        <cfvo type="min"/>
        <cfvo type="percentile" val="50"/>
        <cfvo type="max"/>
        <color rgb="FFF8696B"/>
        <color rgb="FFFCFCFF"/>
        <color rgb="FF63BE7B"/>
      </colorScale>
    </cfRule>
  </conditionalFormatting>
  <conditionalFormatting sqref="F2:F27">
    <cfRule type="colorScale" priority="97">
      <colorScale>
        <cfvo type="min"/>
        <cfvo type="max"/>
        <color rgb="FFFCFCFF"/>
        <color rgb="FF63BE7B"/>
      </colorScale>
    </cfRule>
  </conditionalFormatting>
  <conditionalFormatting sqref="F56:F1048576 F1:F53">
    <cfRule type="colorScale" priority="93">
      <colorScale>
        <cfvo type="min"/>
        <cfvo type="percentile" val="50"/>
        <cfvo type="max"/>
        <color rgb="FFF8696B"/>
        <color rgb="FFFCFCFF"/>
        <color rgb="FF63BE7B"/>
      </colorScale>
    </cfRule>
  </conditionalFormatting>
  <conditionalFormatting sqref="G2:G23">
    <cfRule type="colorScale" priority="51">
      <colorScale>
        <cfvo type="min"/>
        <cfvo type="percentile" val="50"/>
        <cfvo type="max"/>
        <color rgb="FF63BE7B"/>
        <color rgb="FFFCFCFF"/>
        <color rgb="FFF8696B"/>
      </colorScale>
    </cfRule>
  </conditionalFormatting>
  <conditionalFormatting sqref="G2:G27">
    <cfRule type="colorScale" priority="96">
      <colorScale>
        <cfvo type="min"/>
        <cfvo type="percentile" val="50"/>
        <cfvo type="max"/>
        <color rgb="FF63BE7B"/>
        <color rgb="FFFCFCFF"/>
        <color rgb="FFF8696B"/>
      </colorScale>
    </cfRule>
  </conditionalFormatting>
  <conditionalFormatting sqref="G2:G53">
    <cfRule type="colorScale" priority="165">
      <colorScale>
        <cfvo type="min"/>
        <cfvo type="percentile" val="50"/>
        <cfvo type="max"/>
        <color rgb="FF63BE7B"/>
        <color rgb="FFFCFCFF"/>
        <color rgb="FFF8696B"/>
      </colorScale>
    </cfRule>
  </conditionalFormatting>
  <conditionalFormatting sqref="H2:H23">
    <cfRule type="colorScale" priority="50">
      <colorScale>
        <cfvo type="min"/>
        <cfvo type="percentile" val="50"/>
        <cfvo type="max"/>
        <color rgb="FF63BE7B"/>
        <color rgb="FFFCFCFF"/>
        <color rgb="FFF8696B"/>
      </colorScale>
    </cfRule>
  </conditionalFormatting>
  <conditionalFormatting sqref="H2:H27">
    <cfRule type="colorScale" priority="95">
      <colorScale>
        <cfvo type="min"/>
        <cfvo type="percentile" val="50"/>
        <cfvo type="max"/>
        <color rgb="FF63BE7B"/>
        <color rgb="FFFCFCFF"/>
        <color rgb="FFF8696B"/>
      </colorScale>
    </cfRule>
  </conditionalFormatting>
  <conditionalFormatting sqref="I2:I23">
    <cfRule type="colorScale" priority="45">
      <colorScale>
        <cfvo type="min"/>
        <cfvo type="max"/>
        <color rgb="FFFFEF9C"/>
        <color rgb="FF63BE7B"/>
      </colorScale>
    </cfRule>
    <cfRule type="colorScale" priority="49">
      <colorScale>
        <cfvo type="min"/>
        <cfvo type="percentile" val="50"/>
        <cfvo type="max"/>
        <color rgb="FFF8696B"/>
        <color rgb="FFFFEB84"/>
        <color rgb="FF63BE7B"/>
      </colorScale>
    </cfRule>
  </conditionalFormatting>
  <conditionalFormatting sqref="I2:I27">
    <cfRule type="colorScale" priority="94">
      <colorScale>
        <cfvo type="min"/>
        <cfvo type="max"/>
        <color rgb="FFFFEF9C"/>
        <color rgb="FF63BE7B"/>
      </colorScale>
    </cfRule>
  </conditionalFormatting>
  <conditionalFormatting sqref="I2:I53">
    <cfRule type="colorScale" priority="168">
      <colorScale>
        <cfvo type="min"/>
        <cfvo type="max"/>
        <color rgb="FFFFEF9C"/>
        <color rgb="FF63BE7B"/>
      </colorScale>
    </cfRule>
  </conditionalFormatting>
  <conditionalFormatting sqref="J2:J23">
    <cfRule type="colorScale" priority="44">
      <colorScale>
        <cfvo type="min"/>
        <cfvo type="max"/>
        <color rgb="FFFFEF9C"/>
        <color rgb="FF63BE7B"/>
      </colorScale>
    </cfRule>
  </conditionalFormatting>
  <conditionalFormatting sqref="J2:J53">
    <cfRule type="colorScale" priority="169">
      <colorScale>
        <cfvo type="min"/>
        <cfvo type="max"/>
        <color rgb="FFFFEF9C"/>
        <color rgb="FF63BE7B"/>
      </colorScale>
    </cfRule>
  </conditionalFormatting>
  <conditionalFormatting sqref="J3:J23">
    <cfRule type="colorScale" priority="47">
      <colorScale>
        <cfvo type="min"/>
        <cfvo type="max"/>
        <color rgb="FFFFEF9C"/>
        <color rgb="FF63BE7B"/>
      </colorScale>
    </cfRule>
  </conditionalFormatting>
  <conditionalFormatting sqref="K2:K23">
    <cfRule type="colorScale" priority="43">
      <colorScale>
        <cfvo type="min"/>
        <cfvo type="max"/>
        <color rgb="FFFFEF9C"/>
        <color rgb="FF63BE7B"/>
      </colorScale>
    </cfRule>
  </conditionalFormatting>
  <conditionalFormatting sqref="K2:K53">
    <cfRule type="colorScale" priority="170">
      <colorScale>
        <cfvo type="min"/>
        <cfvo type="percentile" val="50"/>
        <cfvo type="max"/>
        <color rgb="FFF8696B"/>
        <color rgb="FFFFEB84"/>
        <color rgb="FF63BE7B"/>
      </colorScale>
    </cfRule>
  </conditionalFormatting>
  <conditionalFormatting sqref="K3:K23">
    <cfRule type="colorScale" priority="46">
      <colorScale>
        <cfvo type="min"/>
        <cfvo type="max"/>
        <color rgb="FFFFEF9C"/>
        <color rgb="FF63BE7B"/>
      </colorScale>
    </cfRule>
  </conditionalFormatting>
  <hyperlinks>
    <hyperlink ref="A7" r:id="rId1" display="Financial Services/Berkshire Hathaway.xlsx" xr:uid="{163FE105-4B11-1546-9060-92F2EEBFCD7B}"/>
    <hyperlink ref="A9" r:id="rId2" display="Financial Services/BlackRock.xlsx" xr:uid="{32388E5F-33D6-6946-B4E7-B1A049E81E1D}"/>
    <hyperlink ref="A5" r:id="rId3" display="Financial Services/CME Group.xlsx" xr:uid="{5C6BB9D2-C60D-8745-8BDA-B85212EFE253}"/>
    <hyperlink ref="A2" r:id="rId4" display="Financial Services/Discover Financial Services.xlsx" xr:uid="{07917017-F610-E140-A7F1-ABBEAF911C9C}"/>
    <hyperlink ref="A11" r:id="rId5" display="Financial Services/FactSet Research Systems.xlsx" xr:uid="{578A9FD3-FCA0-B548-8054-BAA97FFDC1C0}"/>
    <hyperlink ref="A15" r:id="rId6" display="Financial Services/Fair Isaac Corporation.xlsx" xr:uid="{A44C1B12-8E04-964A-8BFF-36D2C1F19295}"/>
    <hyperlink ref="A12" r:id="rId7" display="Financial Services/Fiserv.xlsx" xr:uid="{70F4EC25-9F01-884D-BA1D-F3431878F48E}"/>
    <hyperlink ref="A6" r:id="rId8" display="Financial Services/Intercontinental Exchange.xlsx" xr:uid="{342F5D7D-34B9-3548-A6A1-6D2D565EC027}"/>
    <hyperlink ref="A16" r:id="rId9" display="Financial Services/Mastercard.xlsx" xr:uid="{369930C2-BC5B-3D4C-A7C5-FF6EB8E68807}"/>
    <hyperlink ref="A19" r:id="rId10" display="Financial Services/Moodys.xlsx" xr:uid="{1722E6B1-603C-634B-B8BA-3937C18B2418}"/>
    <hyperlink ref="A18" r:id="rId11" display="Financial Services/MSCI.xlsx" xr:uid="{49B5D6B4-9752-3B4D-87F0-7282B7716FE1}"/>
    <hyperlink ref="A21" r:id="rId12" display="Financial Services/Nu Holdings.xlsx" xr:uid="{A0C4CEFC-7BF5-9346-A017-A694D75A9E26}"/>
    <hyperlink ref="A22" r:id="rId13" display="Financial Services/Paycom Software.xlsx" xr:uid="{2D1C083C-777F-B048-956F-F68461E63939}"/>
    <hyperlink ref="A23" r:id="rId14" display="Financial Services/Paylocity.xlsx" xr:uid="{D02B660C-997C-704C-8E92-4305C43C0E0E}"/>
    <hyperlink ref="A4" r:id="rId15" display="Financial Services/PayPal.xlsx" xr:uid="{8124329E-5832-B043-951B-943CC0EF3569}"/>
    <hyperlink ref="A20" r:id="rId16" display="Financial Services/S&amp;P Global.xlsx" xr:uid="{F4F20C64-D3D5-2143-8FFA-931BEE178226}"/>
    <hyperlink ref="A10" r:id="rId17" display="Financial Services/Visa.xlsx" xr:uid="{E1383B99-3AEF-8B41-AA1C-9C645EDD834B}"/>
    <hyperlink ref="A14" r:id="rId18" display="Financial Services/Global Payments.xlsx" xr:uid="{5EE19A17-E9C1-E541-AD4E-F84173A2AB62}"/>
    <hyperlink ref="A13" r:id="rId19" display="Financial Services/Shift4 Payments.xlsx" xr:uid="{170C5F2D-5C33-AB4E-813D-C0829DAF4899}"/>
    <hyperlink ref="A3" r:id="rId20" display="Financial Services/American Express.xlsx" xr:uid="{B4C52691-BC7B-5A49-AAA9-84EA111F1BE6}"/>
    <hyperlink ref="A17" r:id="rId21" display="Technology/Software/Adyen.xlsx" xr:uid="{06B7047B-2265-EE46-AD75-FC384D0E3465}"/>
    <hyperlink ref="A8" r:id="rId22" display="Financial Services/Nasdaq.xlsx" xr:uid="{310DD104-0CD9-8147-9A07-E5537B7BDA4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2A4-0824-6647-9DCA-A0CB63DA90C5}">
  <dimension ref="A1:R54"/>
  <sheetViews>
    <sheetView zoomScale="80" zoomScaleNormal="80" workbookViewId="0">
      <pane ySplit="1" topLeftCell="A5" activePane="bottomLeft" state="frozen"/>
      <selection pane="bottomLeft" activeCell="A12" sqref="A12:C1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21</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51">
        <v>#VALUE!</v>
      </c>
      <c r="B2" s="19">
        <f>'[141]Sheet 1'!$Q$115</f>
        <v>429.6955628032652</v>
      </c>
      <c r="C2" s="6" cm="1">
        <f t="array" ref="C2">(B2/_FV(A2,"Price"))-1</f>
        <v>2.1950000951986408</v>
      </c>
      <c r="D2" s="6">
        <f>'[141]Sheet 1'!$O$4</f>
        <v>3.3044468565937679E-2</v>
      </c>
      <c r="E2" s="6">
        <f>'[141]Sheet 1'!$P$4</f>
        <v>-9.5790126434009748E-2</v>
      </c>
      <c r="F2" s="6">
        <f>'[141]Sheet 1'!$O$20</f>
        <v>-0.52252779403159744</v>
      </c>
      <c r="G2" s="7">
        <f>'[141]Sheet 1'!$V$16</f>
        <v>4.4549431753195297</v>
      </c>
      <c r="H2" s="7">
        <f>'[141]Sheet 1'!$W$16</f>
        <v>21.850901579925651</v>
      </c>
      <c r="I2" s="6">
        <f>'[141]Sheet 1'!$U$7</f>
        <v>0.7</v>
      </c>
      <c r="J2" s="6">
        <f>'[141]Sheet 1'!$X$7</f>
        <v>0.41768009094980535</v>
      </c>
      <c r="K2" s="6">
        <f>'[141]Sheet 1'!$W$13</f>
        <v>0.23364172617199627</v>
      </c>
      <c r="L2" s="8">
        <f>'[141]Sheet 1'!$W$101</f>
        <v>258627271100</v>
      </c>
      <c r="M2" s="16" t="str" cm="1">
        <f t="array" ref="M2">_FV(A2,"Industry")</f>
        <v>Pharmaceuticals</v>
      </c>
      <c r="N2" s="25" cm="1">
        <f t="array" ref="N2">_FV(A2,"Year incorporated",TRUE)</f>
        <v>2012</v>
      </c>
      <c r="O2" s="14" t="str" cm="1">
        <f t="array" ref="O2">_FV(A2,"Description")</f>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c>
      <c r="P2" s="10" t="s">
        <v>9</v>
      </c>
      <c r="Q2" s="10"/>
      <c r="R2" s="10"/>
    </row>
    <row r="3" spans="1:18" ht="50" customHeight="1">
      <c r="A3" s="2" t="e" vm="152">
        <v>#VALUE!</v>
      </c>
      <c r="B3" s="19">
        <f>'[142]Sheet 1'!$AO$115</f>
        <v>1104.4122681475853</v>
      </c>
      <c r="C3" s="6" cm="1">
        <f t="array" ref="C3">(B3/_FV(A3,"Price"))-1</f>
        <v>1.3850821037632768</v>
      </c>
      <c r="D3" s="6">
        <f>'[142]Sheet 1'!$AM$4</f>
        <v>0.13632204940530657</v>
      </c>
      <c r="E3" s="6">
        <f>'[142]Sheet 1'!$AN$4</f>
        <v>0.11209827185172849</v>
      </c>
      <c r="F3" s="6">
        <f>'[142]Sheet 1'!$AM$20</f>
        <v>0.17614361901900399</v>
      </c>
      <c r="G3" s="7">
        <f>'[142]Sheet 1'!$AT$16</f>
        <v>1.4111584718751735</v>
      </c>
      <c r="H3" s="7">
        <f>'[142]Sheet 1'!$AU$16</f>
        <v>22.735782930417496</v>
      </c>
      <c r="I3" s="6">
        <f>'[142]Sheet 1'!$AS$7</f>
        <v>0.34960000000000002</v>
      </c>
      <c r="J3" s="6">
        <f>'[142]Sheet 1'!$AV$7</f>
        <v>7.2198468666901119E-2</v>
      </c>
      <c r="K3" s="6">
        <f>'[142]Sheet 1'!$AU$13</f>
        <v>0.20446096654275092</v>
      </c>
      <c r="L3" s="8">
        <f>'[142]Sheet 1'!$AU$101</f>
        <v>457443952560</v>
      </c>
      <c r="M3" s="16" t="str" cm="1">
        <f t="array" ref="M3">_FV(A3,"Industry")</f>
        <v>Healthcare Providers &amp; Services</v>
      </c>
      <c r="N3" s="25" cm="1">
        <f t="array" ref="N3">_FV(A3,"Year incorporated",TRUE)</f>
        <v>2015</v>
      </c>
      <c r="O3" s="14" t="str" cm="1">
        <f t="array" ref="O3">_FV(A3,"Description")</f>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c>
      <c r="P3" s="10"/>
      <c r="Q3" s="10"/>
      <c r="R3" s="10"/>
    </row>
    <row r="4" spans="1:18" ht="50" customHeight="1">
      <c r="A4" s="2" t="e" vm="153">
        <v>#VALUE!</v>
      </c>
      <c r="B4" s="19">
        <f>'[143]Sheet 1'!$AO$115</f>
        <v>83.63563703983921</v>
      </c>
      <c r="C4" s="6" cm="1">
        <f t="array" ref="C4">(B4/_FV(A4,"Price"))-1</f>
        <v>1.344048123313879</v>
      </c>
      <c r="D4" s="6">
        <f>'[143]Sheet 1'!$AM$4</f>
        <v>0.23425351835449271</v>
      </c>
      <c r="E4" s="6">
        <f>'[143]Sheet 1'!$AN$4</f>
        <v>-0.31669490680753509</v>
      </c>
      <c r="F4" s="6">
        <f>'[143]Sheet 1'!$AM$20</f>
        <v>0.30462177943456603</v>
      </c>
      <c r="G4" s="7">
        <f>'[143]Sheet 1'!$AT$16</f>
        <v>2.1546955048340477</v>
      </c>
      <c r="H4" s="7">
        <f>'[143]Sheet 1'!$AU$16</f>
        <v>6.890877215351269</v>
      </c>
      <c r="I4" s="6">
        <f>'[143]Sheet 1'!$AS$7</f>
        <v>0.65769999999999995</v>
      </c>
      <c r="J4" s="6">
        <f>'[143]Sheet 1'!$AV$7</f>
        <v>0.25945380245190869</v>
      </c>
      <c r="K4" s="6">
        <f>'[143]Sheet 1'!$AU$13</f>
        <v>0.28345881816107688</v>
      </c>
      <c r="L4" s="8">
        <f>'[143]Sheet 1'!$AU$101</f>
        <v>216180600000</v>
      </c>
      <c r="M4" s="16" t="str" cm="1">
        <f t="array" ref="M4">_FV(A4,"Industry")</f>
        <v>Pharmaceuticals</v>
      </c>
      <c r="N4" s="25" cm="1">
        <f t="array" ref="N4">_FV(A4,"Year incorporated",TRUE)</f>
        <v>1942</v>
      </c>
      <c r="O4" s="14" t="str" cm="1">
        <f t="array" ref="O4">_FV(A4,"Description")</f>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c>
      <c r="P4" s="10"/>
      <c r="Q4" s="10"/>
      <c r="R4" s="10"/>
    </row>
    <row r="5" spans="1:18" ht="50" customHeight="1">
      <c r="A5" s="2" t="e" vm="154">
        <v>#VALUE!</v>
      </c>
      <c r="B5" s="19">
        <f>'[144]Sheet 1'!$AO$115</f>
        <v>231.83964631616081</v>
      </c>
      <c r="C5" s="6" cm="1">
        <f t="array" ref="C5">(B5/_FV(A5,"Price"))-1</f>
        <v>1.1083998391793455</v>
      </c>
      <c r="D5" s="6">
        <f>'[144]Sheet 1'!$AM$4</f>
        <v>0.21721008541392894</v>
      </c>
      <c r="E5" s="6">
        <f>'[144]Sheet 1'!$AN$4</f>
        <v>-1.7694786026348219E-2</v>
      </c>
      <c r="F5" s="6">
        <f>'[144]Sheet 1'!$AM$20</f>
        <v>-0.11581495427649269</v>
      </c>
      <c r="G5" s="7">
        <f>'[144]Sheet 1'!$AT$16</f>
        <v>5.0313850817266337</v>
      </c>
      <c r="H5" s="7">
        <f>'[144]Sheet 1'!$AU$16</f>
        <v>20.543811681245266</v>
      </c>
      <c r="I5" s="6">
        <f>'[144]Sheet 1'!$AS$7</f>
        <v>0.70630000000000004</v>
      </c>
      <c r="J5" s="6">
        <f>'[144]Sheet 1'!$AV$7</f>
        <v>0.2480812374542449</v>
      </c>
      <c r="K5" s="6">
        <f>'[144]Sheet 1'!$AU$13</f>
        <v>0.23841318692783184</v>
      </c>
      <c r="L5" s="8">
        <f>'[144]Sheet 1'!$AU$101</f>
        <v>298275601800</v>
      </c>
      <c r="M5" s="16" t="str" cm="1">
        <f t="array" ref="M5">_FV(A5,"Industry")</f>
        <v>Pharmaceuticals</v>
      </c>
      <c r="N5" s="25" cm="1">
        <f t="array" ref="N5">_FV(A5,"Year incorporated",TRUE)</f>
        <v>1970</v>
      </c>
      <c r="O5" s="14" t="str" cm="1">
        <f t="array" ref="O5">_FV(A5,"Description")</f>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c>
      <c r="P5" s="10"/>
      <c r="Q5" s="10"/>
      <c r="R5" s="10"/>
    </row>
    <row r="6" spans="1:18" ht="50" customHeight="1">
      <c r="A6" s="2" t="e" vm="155">
        <v>#VALUE!</v>
      </c>
      <c r="B6" s="19">
        <f>'[145]Sheet 1'!$AJ$115</f>
        <v>544.60288454943327</v>
      </c>
      <c r="C6" s="6" cm="1">
        <f t="array" ref="C6">(B6/_FV(A6,"Price"))-1</f>
        <v>0.58103374716783751</v>
      </c>
      <c r="D6" s="6">
        <f>'[145]Sheet 1'!$AH$4</f>
        <v>0.17906368821292773</v>
      </c>
      <c r="E6" s="6">
        <f>'[145]Sheet 1'!$AI$4</f>
        <v>8.6141063970349485E-2</v>
      </c>
      <c r="F6" s="6">
        <f>'[145]Sheet 1'!$AH$20</f>
        <v>0.52030848329048851</v>
      </c>
      <c r="G6" s="7">
        <f>'[145]Sheet 1'!$AO$16</f>
        <v>10.010560358314578</v>
      </c>
      <c r="H6" s="7">
        <f>'[145]Sheet 1'!$AP$16</f>
        <v>26.911893856712823</v>
      </c>
      <c r="I6" s="6">
        <f>'[145]Sheet 1'!$AN$7</f>
        <v>0.879</v>
      </c>
      <c r="J6" s="6">
        <f>'[145]Sheet 1'!$AQ$7</f>
        <v>0.43951761899963049</v>
      </c>
      <c r="K6" s="6">
        <f>'[145]Sheet 1'!$AP$13</f>
        <v>0.2916336603497654</v>
      </c>
      <c r="L6" s="8">
        <f>'[145]Sheet 1'!$AP$101</f>
        <v>89401311392</v>
      </c>
      <c r="M6" s="16" t="str" cm="1">
        <f t="array" ref="M6">_FV(A6,"Industry")</f>
        <v>Biotechnology &amp; Medical Research</v>
      </c>
      <c r="N6" s="25" cm="1">
        <f t="array" ref="N6">_FV(A6,"Year incorporated",TRUE)</f>
        <v>1989</v>
      </c>
      <c r="O6" s="14" t="str" cm="1">
        <f t="array" ref="O6">_FV(A6,"Description")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P6" s="10"/>
      <c r="Q6" s="10"/>
      <c r="R6" s="10"/>
    </row>
    <row r="7" spans="1:18" ht="50" customHeight="1">
      <c r="A7" s="2" t="e" vm="156">
        <v>#VALUE!</v>
      </c>
      <c r="B7" s="19">
        <f>'[146]Sheet 1'!$AN$115</f>
        <v>115.42212765838006</v>
      </c>
      <c r="C7" s="6" cm="1">
        <f t="array" ref="C7">(B7/_FV(A7,"Price"))-1</f>
        <v>0.33513160969786071</v>
      </c>
      <c r="D7" s="6">
        <f>'[146]Sheet 1'!$AL$4</f>
        <v>5.2096822392668551E-2</v>
      </c>
      <c r="E7" s="6">
        <f>'[146]Sheet 1'!$AM$4</f>
        <v>-2.3827557912011632E-2</v>
      </c>
      <c r="F7" s="6">
        <f>'[146]Sheet 1'!$AL$20</f>
        <v>0.16764470525473452</v>
      </c>
      <c r="G7" s="7">
        <f>'[146]Sheet 1'!$AS$16</f>
        <v>3.7507669002082937</v>
      </c>
      <c r="H7" s="7">
        <f>'[146]Sheet 1'!$AT$16</f>
        <v>23.585393927366542</v>
      </c>
      <c r="I7" s="6">
        <f>'[146]Sheet 1'!$AR$7</f>
        <v>0.67979999999999996</v>
      </c>
      <c r="J7" s="6">
        <f>'[146]Sheet 1'!$AU$7</f>
        <v>0.18866376317616612</v>
      </c>
      <c r="K7" s="6">
        <f>'[146]Sheet 1'!$AT$13</f>
        <v>7.5027717993869439E-2</v>
      </c>
      <c r="L7" s="8">
        <f>'[146]Sheet 1'!$AT$101</f>
        <v>118846800000</v>
      </c>
      <c r="M7" s="16" t="str" cm="1">
        <f t="array" ref="M7">_FV(A7,"Industry")</f>
        <v>Healthcare Equipment &amp; Supplies</v>
      </c>
      <c r="N7" s="25" cm="1">
        <f t="array" ref="N7">_FV(A7,"Year incorporated",TRUE)</f>
        <v>2014</v>
      </c>
      <c r="O7" s="14" t="str" cm="1">
        <f t="array" ref="O7">_FV(A7,"Description")</f>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c>
      <c r="P7" s="10"/>
      <c r="Q7" s="10"/>
      <c r="R7" s="10"/>
    </row>
    <row r="8" spans="1:18" ht="50" customHeight="1">
      <c r="A8" s="2" t="e" vm="157">
        <v>#VALUE!</v>
      </c>
      <c r="B8" s="19">
        <f>'[147]Sheet 1'!$AO$115</f>
        <v>174.68925884285642</v>
      </c>
      <c r="C8" s="6" cm="1">
        <f t="array" ref="C8">(B8/_FV(A8,"Price"))-1</f>
        <v>0.1121745644798906</v>
      </c>
      <c r="D8" s="6">
        <f>'[147]Sheet 1'!$AM$4</f>
        <v>0.25677556818181824</v>
      </c>
      <c r="E8" s="6">
        <f>'[147]Sheet 1'!$AN$4</f>
        <v>0.25750194965923345</v>
      </c>
      <c r="F8" s="6">
        <f>'[147]Sheet 1'!$AM$20</f>
        <v>0.17445025537511083</v>
      </c>
      <c r="G8" s="7">
        <f>'[147]Sheet 1'!$AT$16</f>
        <v>4.4019880872995243</v>
      </c>
      <c r="H8" s="7">
        <f>'[147]Sheet 1'!$AU$16</f>
        <v>14.028805042773525</v>
      </c>
      <c r="I8" s="6">
        <f>'[147]Sheet 1'!$AS$7</f>
        <v>0.83919999999999995</v>
      </c>
      <c r="J8" s="6">
        <f>'[147]Sheet 1'!$AV$7</f>
        <v>0.36243317472337444</v>
      </c>
      <c r="K8" s="6">
        <f>'[147]Sheet 1'!$AU$13</f>
        <v>0.68462524023062143</v>
      </c>
      <c r="L8" s="8" cm="1">
        <f t="array" ref="L8">_FV(A8,"Market cap",TRUE)</f>
        <v>1844664000000</v>
      </c>
      <c r="M8" s="16" t="str" cm="1">
        <f t="array" ref="M8">_FV(A8,"Industry")</f>
        <v>Pharmaceuticals</v>
      </c>
      <c r="N8" s="25" cm="1">
        <f t="array" ref="N8">_FV(A8,"Year incorporated",TRUE)</f>
        <v>1931</v>
      </c>
      <c r="O8" s="14" t="str" cm="1">
        <f t="array" ref="O8">_FV(A8,"Description")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8" s="10"/>
      <c r="Q8" s="10"/>
      <c r="R8" s="10"/>
    </row>
    <row r="9" spans="1:18" ht="50" customHeight="1">
      <c r="A9" s="2" t="e" vm="158">
        <v>#VALUE!</v>
      </c>
      <c r="B9" s="19">
        <f>'[148]Sheet 1'!$AO$115</f>
        <v>112.71657023963272</v>
      </c>
      <c r="C9" s="6" cm="1">
        <f t="array" ref="C9">(B9/_FV(A9,"Price"))-1</f>
        <v>5.3229024851735307E-2</v>
      </c>
      <c r="D9" s="6">
        <f>'[148]Sheet 1'!$AM$4</f>
        <v>1.3418456181079508E-2</v>
      </c>
      <c r="E9" s="6">
        <f>'[148]Sheet 1'!$AN$4</f>
        <v>-8.6843974068219865E-2</v>
      </c>
      <c r="F9" s="6">
        <f>'[148]Sheet 1'!$AM$20</f>
        <v>-0.12929490311024261</v>
      </c>
      <c r="G9" s="7">
        <f>'[148]Sheet 1'!$AT$16</f>
        <v>4.3839167376812593</v>
      </c>
      <c r="H9" s="7">
        <f>'[148]Sheet 1'!$AU$16</f>
        <v>27.602930527909997</v>
      </c>
      <c r="I9" s="6">
        <f>'[148]Sheet 1'!$AS$7</f>
        <v>0.5615</v>
      </c>
      <c r="J9" s="6">
        <f>'[148]Sheet 1'!$AV$7</f>
        <v>0.1787735092662589</v>
      </c>
      <c r="K9" s="6">
        <f>'[148]Sheet 1'!$AU$13</f>
        <v>0.13712467817844903</v>
      </c>
      <c r="L9" s="8">
        <f>'[148]Sheet 1'!$AU$101</f>
        <v>191371117350</v>
      </c>
      <c r="M9" s="16" t="str" cm="1">
        <f t="array" ref="M9">_FV(A9,"Industry")</f>
        <v>Healthcare Equipment &amp; Supplies</v>
      </c>
      <c r="N9" s="25" cm="1">
        <f t="array" ref="N9">_FV(A9,"Year incorporated",TRUE)</f>
        <v>1900</v>
      </c>
      <c r="O9" s="14" t="str" cm="1">
        <f t="array" ref="O9">_FV(A9,"Description")</f>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c>
      <c r="P9" s="10"/>
      <c r="Q9" s="10"/>
      <c r="R9" s="10"/>
    </row>
    <row r="10" spans="1:18" ht="50" customHeight="1">
      <c r="A10" s="2" t="e" vm="159">
        <v>#VALUE!</v>
      </c>
      <c r="B10" s="19">
        <f>'[149]Sheet 1'!$AO$115</f>
        <v>229.08881386158703</v>
      </c>
      <c r="C10" s="6" cm="1">
        <f t="array" ref="C10">(B10/_FV(A10,"Price"))-1</f>
        <v>-2.2950424951648229E-2</v>
      </c>
      <c r="D10" s="6">
        <f>'[149]Sheet 1'!$AM$4</f>
        <v>6.851594065120703E-2</v>
      </c>
      <c r="E10" s="6">
        <f>'[149]Sheet 1'!$AN$4</f>
        <v>-6.478980648851318E-2</v>
      </c>
      <c r="F10" s="6">
        <f>'[149]Sheet 1'!$AM$20</f>
        <v>5.2428146679881049E-2</v>
      </c>
      <c r="G10" s="7">
        <f>'[149]Sheet 1'!$AT$16</f>
        <v>5.4976051487401101</v>
      </c>
      <c r="H10" s="7">
        <f>'[149]Sheet 1'!$AU$16</f>
        <v>24.358036271434607</v>
      </c>
      <c r="I10" s="6">
        <f>'[149]Sheet 1'!$AS$7</f>
        <v>0.60209999999999997</v>
      </c>
      <c r="J10" s="6">
        <f>'[149]Sheet 1'!$AV$7</f>
        <v>0.23408852594452034</v>
      </c>
      <c r="K10" s="6">
        <f>'[149]Sheet 1'!$AU$13</f>
        <v>0.12454306971143508</v>
      </c>
      <c r="L10" s="8">
        <f>'[149]Sheet 1'!$AU$101</f>
        <v>173015131636</v>
      </c>
      <c r="M10" s="16" t="str" cm="1">
        <f t="array" ref="M10">_FV(A10,"Industry")</f>
        <v>Healthcare Equipment &amp; Supplies</v>
      </c>
      <c r="N10" s="25" cm="1">
        <f t="array" ref="N10">_FV(A10,"Year incorporated",TRUE)</f>
        <v>1986</v>
      </c>
      <c r="O10" s="14" t="str" cm="1">
        <f t="array" ref="O10">_FV(A10,"Description")</f>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c>
      <c r="P10" s="10"/>
      <c r="Q10" s="10"/>
      <c r="R10" s="10"/>
    </row>
    <row r="11" spans="1:18" ht="50" customHeight="1">
      <c r="A11" s="2" t="e" vm="160">
        <v>#VALUE!</v>
      </c>
      <c r="B11" s="19">
        <f>'[150]Sheet 1'!$O$115</f>
        <v>86.423943258703858</v>
      </c>
      <c r="C11" s="6" cm="1">
        <f t="array" ref="C11">(B11/_FV(A11,"Price"))-1</f>
        <v>1.8429687234313707E-2</v>
      </c>
      <c r="D11" s="6">
        <f>'[150]Sheet 1'!$M$4</f>
        <v>1.1990672800135465</v>
      </c>
      <c r="E11" s="6">
        <f>'[150]Sheet 1'!$N$4</f>
        <v>0.23735242941369594</v>
      </c>
      <c r="F11" s="6">
        <f>'[150]Sheet 1'!$M$20</f>
        <v>-4.2735818865509234</v>
      </c>
      <c r="G11" s="7">
        <f>'[150]Sheet 1'!$T$16</f>
        <v>7.2625450189880656</v>
      </c>
      <c r="H11" s="7">
        <f>'[150]Sheet 1'!$U$16</f>
        <v>241.95398895500054</v>
      </c>
      <c r="I11" s="6">
        <f>'[150]Sheet 1'!$S$7</f>
        <v>0.62209999999999999</v>
      </c>
      <c r="J11" s="6">
        <f>'[150]Sheet 1'!$V$7</f>
        <v>0.28172921338821744</v>
      </c>
      <c r="K11" s="6">
        <f>'[150]Sheet 1'!$U$13</f>
        <v>3.6007293976500501E-2</v>
      </c>
      <c r="L11" s="8">
        <f>'[150]Sheet 1'!$U$101</f>
        <v>6790922608</v>
      </c>
      <c r="M11" s="16" t="str" cm="1">
        <f t="array" ref="M11">_FV(A11,"Industry")</f>
        <v>Healthcare Equipment &amp; Supplies</v>
      </c>
      <c r="N11" s="25" cm="1">
        <f t="array" ref="N11">_FV(A11,"Year incorporated",TRUE)</f>
        <v>2007</v>
      </c>
      <c r="O11" s="14" t="str" cm="1">
        <f t="array" ref="O11">_FV(A11,"Description")</f>
        <v>Lantheus Holdings, Inc. is an integrated provider of imaging diagnostics, targeted therapeutics, and artificial intelligence solutions to find, fight and follow serious medical conditions. The Company's products include precision diagnostics, radiopharmaceutical oncology, and strategic partnerships. Its precision diagnostic products assist healthcare professionals (HCPs) Find and Follow diseases, with a focus on cardiology. Its radiopharmaceutical oncology diagnostics and therapeutics help HCPs Find, Fight and Follow cancer. Its strategic partnerships focus on enabling precision medicine through the use of biomarkers, digital solutions and pharma services platforms, and also includes the Company's license of RELISTOR to Bausch Health Companies, Inc. (Bausch). Its commercial products are used by oncologists, urologists, nuclear medicine physicians, cardiologists, sonographers, technologists, radiologists, and internal medicine physicians working in a variety of clinical settings.</v>
      </c>
      <c r="P11" s="10"/>
      <c r="Q11" s="10"/>
      <c r="R11" s="10"/>
    </row>
    <row r="12" spans="1:18" ht="50" customHeight="1">
      <c r="A12" s="2" t="e" vm="161">
        <v>#VALUE!</v>
      </c>
      <c r="B12" s="19">
        <f>'[151]Sheet 1'!$AO$115</f>
        <v>648.45505295671126</v>
      </c>
      <c r="C12" s="6" cm="1">
        <f t="array" ref="C12">(B12/_FV(A12,"Price"))-1</f>
        <v>0.25462910507247982</v>
      </c>
      <c r="D12" s="6">
        <f>'[151]Sheet 1'!$AM$4</f>
        <v>0.14546938359133921</v>
      </c>
      <c r="E12" s="6">
        <f>'[151]Sheet 1'!$AN$4</f>
        <v>8.6830680173661801E-3</v>
      </c>
      <c r="F12" s="6">
        <f>'[151]Sheet 1'!$AM$20</f>
        <v>-1.6886808226049155E-2</v>
      </c>
      <c r="G12" s="7">
        <f>'[151]Sheet 1'!$AT$16</f>
        <v>4.4386074564176781</v>
      </c>
      <c r="H12" s="7">
        <f>'[151]Sheet 1'!$AU$16</f>
        <v>28.684899842446043</v>
      </c>
      <c r="I12" s="6">
        <f>'[151]Sheet 1'!$AS$7</f>
        <v>0.43419999999999997</v>
      </c>
      <c r="J12" s="6">
        <f>'[151]Sheet 1'!$AV$7</f>
        <v>0.15386841812312146</v>
      </c>
      <c r="K12" s="6">
        <f>'[151]Sheet 1'!$AU$13</f>
        <v>0.10688996434029546</v>
      </c>
      <c r="L12" s="8">
        <f>'[151]Sheet 1'!$AU$101</f>
        <v>199360053905</v>
      </c>
      <c r="M12" s="16" t="str" cm="1">
        <f t="array" ref="M12">_FV(A12,"Industry")</f>
        <v>Healthcare Equipment &amp; Supplies</v>
      </c>
      <c r="N12" s="25" cm="1">
        <f t="array" ref="N12">_FV(A12,"Year incorporated",TRUE)</f>
        <v>1960</v>
      </c>
      <c r="O12" s="14" t="str" cm="1">
        <f t="array" ref="O12">_FV(A12,"Description")</f>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c>
      <c r="P12" s="10"/>
      <c r="Q12" s="10"/>
      <c r="R12" s="10"/>
    </row>
    <row r="13" spans="1:18" ht="50" customHeight="1">
      <c r="A13" s="2" t="e" vm="162">
        <v>#VALUE!</v>
      </c>
      <c r="B13" s="19">
        <f>'[152]Sheet 1'!$AO$115</f>
        <v>375.05245776568489</v>
      </c>
      <c r="C13" s="6" cm="1">
        <f t="array" ref="C13">(B13/_FV(A13,"Price"))-1</f>
        <v>-0.17236195214563321</v>
      </c>
      <c r="D13" s="6">
        <f>'[152]Sheet 1'!$AM$4</f>
        <v>7.8747386858013524E-3</v>
      </c>
      <c r="E13" s="6">
        <f>'[152]Sheet 1'!$AN$4</f>
        <v>7.2161842096043038E-2</v>
      </c>
      <c r="F13" s="6">
        <f>'[152]Sheet 1'!$AM$20</f>
        <v>2.1385321214983932E-3</v>
      </c>
      <c r="G13" s="7">
        <f>'[152]Sheet 1'!$AT$16</f>
        <v>14.434293548003952</v>
      </c>
      <c r="H13" s="7">
        <f>'[152]Sheet 1'!$AU$16</f>
        <v>65.970879110780174</v>
      </c>
      <c r="I13" s="6">
        <f>'[152]Sheet 1'!$AS$7</f>
        <v>0.76770000000000005</v>
      </c>
      <c r="J13" s="6">
        <f>'[152]Sheet 1'!$AV$7</f>
        <v>0.18324609164231606</v>
      </c>
      <c r="K13" s="6">
        <f>'[152]Sheet 1'!$AU$13</f>
        <v>0.30795435950075123</v>
      </c>
      <c r="L13" s="8">
        <f>'[152]Sheet 1'!$AU$101</f>
        <v>411974945871</v>
      </c>
      <c r="M13" s="16" t="str" cm="1">
        <f t="array" ref="M13">_FV(A13,"Industry")</f>
        <v>Pharmaceuticals</v>
      </c>
      <c r="N13" s="25" cm="1">
        <f t="array" ref="N13">_FV(A13,"Year incorporated",TRUE)</f>
        <v>1901</v>
      </c>
      <c r="O13" s="14" t="str" cm="1">
        <f t="array" ref="O13">_FV(A13,"Description")</f>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P13" s="10"/>
      <c r="Q13" s="10"/>
      <c r="R13" s="10"/>
    </row>
    <row r="14" spans="1:18" ht="50" customHeight="1">
      <c r="A14" s="2" t="e" vm="163">
        <v>#VALUE!</v>
      </c>
      <c r="B14" s="19">
        <f>'[153]Sheet 1'!$I$115</f>
        <v>27.472356341798946</v>
      </c>
      <c r="C14" s="6" cm="1">
        <f t="array" ref="C14">(B14/_FV(A14,"Price"))-1</f>
        <v>-0.28176846165231517</v>
      </c>
      <c r="D14" s="6">
        <f>'[153]Sheet 1'!$G$4</f>
        <v>0.5718737328238328</v>
      </c>
      <c r="E14" s="6">
        <f>'[153]Sheet 1'!$H$4</f>
        <v>0.29620428179481095</v>
      </c>
      <c r="F14" s="6">
        <f>'[153]Sheet 1'!$G$20</f>
        <v>0.1075825364798082</v>
      </c>
      <c r="G14" s="7">
        <f>'[153]Sheet 1'!$N$16</f>
        <v>4.3724324328102346</v>
      </c>
      <c r="H14" s="7">
        <f>'[153]Sheet 1'!$O$16</f>
        <v>113.33829379405758</v>
      </c>
      <c r="I14" s="6">
        <f>'[153]Sheet 1'!$M$7</f>
        <v>0.21260000000000001</v>
      </c>
      <c r="J14" s="6">
        <f>'[153]Sheet 1'!$P$7</f>
        <v>9.8046416821173377E-2</v>
      </c>
      <c r="K14" s="6">
        <f>'[153]Sheet 1'!$O$13</f>
        <v>6.0871039248924237E-2</v>
      </c>
      <c r="L14" s="8">
        <f>'[153]Sheet 1'!$O$101</f>
        <v>3440723923</v>
      </c>
      <c r="M14" s="16" t="str" cm="1">
        <f t="array" ref="M14">_FV(A14,"Industry")</f>
        <v>Healthcare Providers &amp; Services</v>
      </c>
      <c r="N14" s="25" cm="1">
        <f t="array" ref="N14">_FV(A14,"Year incorporated",TRUE)</f>
        <v>2008</v>
      </c>
      <c r="O14" s="14" t="str" cm="1">
        <f t="array" ref="O14">_FV(A14,"Description")</f>
        <v>Progyny, Inc. is a fertility benefits management company. The Company specializes in fertility and family-building benefits solutions in the United States. The Company provides its benefit through its Smart Cycle approach. The Smart Cycles include medical services required for a member’s full course of treatment, including all necessary diagnostic testing and access to the technology. In addition, to its fertility benefits solution, it offers an integrated pharmacy benefits solution, Progyny Rx, which is added by its clients. Progyny Rx provides its members with access to the medications needed during their fertility treatment. As part of this solution, the Company provides care management services, which include its formulary plan design, simplified authorization, assistance with prescription fulfillment and timely delivery of the medications by its network of specialty pharmacies, as well as medication administration training, pharmacy support services and patient care advocates.</v>
      </c>
      <c r="P14" s="10"/>
      <c r="Q14" s="10"/>
      <c r="R14" s="10"/>
    </row>
    <row r="15" spans="1:18" ht="50" customHeight="1">
      <c r="A15" s="2" t="e" vm="164">
        <v>#VALUE!</v>
      </c>
      <c r="B15" s="19">
        <f>'[154]Sheet 1'!$Q$115</f>
        <v>72.363633762089322</v>
      </c>
      <c r="C15" s="6" cm="1">
        <f t="array" ref="C15">(B15/_FV(A15,"Price"))-1</f>
        <v>-0.57488171917466024</v>
      </c>
      <c r="D15" s="6">
        <f>'[154]Sheet 1'!$O$4</f>
        <v>3.9094650205761416E-2</v>
      </c>
      <c r="E15" s="6">
        <f>'[154]Sheet 1'!$P$4</f>
        <v>6.9430693069306937E-2</v>
      </c>
      <c r="F15" s="6">
        <f>'[154]Sheet 1'!$O$20</f>
        <v>5.7540309832437631E-2</v>
      </c>
      <c r="G15" s="7">
        <f>'[154]Sheet 1'!$V$16</f>
        <v>10.587402285148515</v>
      </c>
      <c r="H15" s="7">
        <f>'[154]Sheet 1'!$W$16</f>
        <v>40.466513937559128</v>
      </c>
      <c r="I15" s="6">
        <f>'[154]Sheet 1'!$U$7</f>
        <v>0.69630000000000003</v>
      </c>
      <c r="J15" s="6">
        <f>'[154]Sheet 1'!$X$7</f>
        <v>0.16410891089108912</v>
      </c>
      <c r="K15" s="6">
        <f>'[154]Sheet 1'!$W$13</f>
        <v>0.27617765814266487</v>
      </c>
      <c r="L15" s="8">
        <f>'[154]Sheet 1'!$W$101</f>
        <v>85546210464</v>
      </c>
      <c r="M15" s="16" t="str" cm="1">
        <f t="array" ref="M15">_FV(A15,"Industry")</f>
        <v>Pharmaceuticals</v>
      </c>
      <c r="N15" s="25" cm="1">
        <f t="array" ref="N15">_FV(A15,"Year incorporated",TRUE)</f>
        <v>2012</v>
      </c>
      <c r="O15" s="14" t="str" cm="1">
        <f t="array" ref="O15">_FV(A15,"Description")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P15" s="10"/>
      <c r="Q15" s="10"/>
      <c r="R15" s="10"/>
    </row>
    <row r="16" spans="1:18" ht="50" customHeight="1">
      <c r="A16" s="2" t="e" vm="165">
        <v>#VALUE!</v>
      </c>
      <c r="B16" s="19">
        <f>'[155]Sheet 1'!$AO$115</f>
        <v>109.84403407867322</v>
      </c>
      <c r="C16" s="6" cm="1">
        <f t="array" ref="C16">(B16/_FV(A16,"Price"))-1</f>
        <v>-0.62802562113554616</v>
      </c>
      <c r="D16" s="6">
        <f>'[155]Sheet 1'!$AM$4</f>
        <v>7.8384381575870909E-2</v>
      </c>
      <c r="E16" s="6">
        <f>'[155]Sheet 1'!$AN$4</f>
        <v>8.4991056425822498E-2</v>
      </c>
      <c r="F16" s="6">
        <f>'[155]Sheet 1'!$AM$20</f>
        <v>0.12534393151941292</v>
      </c>
      <c r="G16" s="7">
        <f>'[155]Sheet 1'!$AT$16</f>
        <v>5.6085099463385548</v>
      </c>
      <c r="H16" s="7">
        <f>'[155]Sheet 1'!$AU$16</f>
        <v>43.88100084817642</v>
      </c>
      <c r="I16" s="6">
        <f>'[155]Sheet 1'!$AS$7</f>
        <v>0.62760000000000005</v>
      </c>
      <c r="J16" s="6">
        <f>'[155]Sheet 1'!$AV$7</f>
        <v>0.11035828500189712</v>
      </c>
      <c r="K16" s="6">
        <f>'[155]Sheet 1'!$AU$13</f>
        <v>0.10254854368932038</v>
      </c>
      <c r="L16" s="8">
        <f>'[155]Sheet 1'!$AU$101</f>
        <v>103471400000</v>
      </c>
      <c r="M16" s="16" t="str" cm="1">
        <f t="array" ref="M16">_FV(A16,"Industry")</f>
        <v>Healthcare Equipment &amp; Supplies</v>
      </c>
      <c r="N16" s="25" cm="1">
        <f t="array" ref="N16">_FV(A16,"Year incorporated",TRUE)</f>
        <v>1946</v>
      </c>
      <c r="O16" s="14" t="str" cm="1">
        <f t="array" ref="O16">_FV(A16,"Description")</f>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c>
      <c r="P16" s="10"/>
      <c r="Q16" s="10"/>
      <c r="R16" s="10"/>
    </row>
    <row r="17" spans="1:18" ht="50" customHeight="1">
      <c r="A17" s="2" t="e" vm="166">
        <v>#VALUE!</v>
      </c>
      <c r="B17" s="19">
        <f>'[156]Sheet 1'!$AB$115</f>
        <v>72.185255586014961</v>
      </c>
      <c r="C17" s="6" cm="1">
        <f t="array" ref="C17">(B17/_FV(A17,"Price"))-1</f>
        <v>-0.78785888974633389</v>
      </c>
      <c r="D17" s="6">
        <f>'[156]Sheet 1'!$Z$4</f>
        <v>8.968319293882776E-2</v>
      </c>
      <c r="E17" s="6">
        <f>'[156]Sheet 1'!$AA$4</f>
        <v>0.11118253993764271</v>
      </c>
      <c r="F17" s="6">
        <f>'[156]Sheet 1'!$Z$20</f>
        <v>-0.25842903077629764</v>
      </c>
      <c r="G17" s="7">
        <f>'[156]Sheet 1'!$AG$16</f>
        <v>17.040114428980104</v>
      </c>
      <c r="H17" s="7">
        <f>'[156]Sheet 1'!$AH$16</f>
        <v>80.18377070256372</v>
      </c>
      <c r="I17" s="6">
        <f>'[156]Sheet 1'!$AF$7</f>
        <v>0.6744</v>
      </c>
      <c r="J17" s="6">
        <f>'[156]Sheet 1'!$AI$7</f>
        <v>0.15402912153257689</v>
      </c>
      <c r="K17" s="6">
        <f>'[156]Sheet 1'!$AH$13</f>
        <v>0.14161159399468429</v>
      </c>
      <c r="L17" s="8">
        <f>'[156]Sheet 1'!$AH$101</f>
        <v>106027000000</v>
      </c>
      <c r="M17" s="16" t="str" cm="1">
        <f t="array" ref="M17">_FV(A17,"Industry")</f>
        <v>Healthcare Equipment &amp; Supplies</v>
      </c>
      <c r="N17" s="25" cm="1">
        <f t="array" ref="N17">_FV(A17,"Year incorporated",TRUE)</f>
        <v>1995</v>
      </c>
      <c r="O17" s="14" t="str" cm="1">
        <f t="array" ref="O17">_FV(A17,"Description")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P17" s="10"/>
      <c r="Q17" s="10"/>
      <c r="R17" s="10"/>
    </row>
    <row r="18" spans="1:18" ht="50" customHeight="1">
      <c r="A18" s="2" t="e" vm="167">
        <v>#VALUE!</v>
      </c>
      <c r="B18" s="19">
        <f>'[157]Sheet 1'!$Z$115</f>
        <v>17.834129002043799</v>
      </c>
      <c r="C18" s="6" cm="1">
        <f t="array" ref="C18">(B18/_FV(A18,"Price"))-1</f>
        <v>-0.86346555656068136</v>
      </c>
      <c r="D18" s="6">
        <f>'[157]Sheet 1'!$X$4</f>
        <v>0.18840106187461703</v>
      </c>
      <c r="E18" s="6">
        <f>'[157]Sheet 1'!$Y$4</f>
        <v>0.19114715788026659</v>
      </c>
      <c r="F18" s="6">
        <f>'[157]Sheet 1'!$X$20</f>
        <v>0.49589838581635348</v>
      </c>
      <c r="G18" s="7">
        <f>'[157]Sheet 1'!$AE$16</f>
        <v>17.043816985359818</v>
      </c>
      <c r="H18" s="7">
        <f>'[157]Sheet 1'!$AF$16</f>
        <v>145.35198905041031</v>
      </c>
      <c r="I18" s="6">
        <f>'[157]Sheet 1'!$AD$7</f>
        <v>0.6472</v>
      </c>
      <c r="J18" s="6">
        <f>'[157]Sheet 1'!$AG$7</f>
        <v>0.10471510069420578</v>
      </c>
      <c r="K18" s="6">
        <f>'[157]Sheet 1'!$AF$13</f>
        <v>7.8399935869173112E-2</v>
      </c>
      <c r="L18" s="8">
        <f>'[157]Sheet 1'!$AF$101</f>
        <v>49594098664</v>
      </c>
      <c r="M18" s="16" t="str" cm="1">
        <f t="array" ref="M18">_FV(A18,"Industry")</f>
        <v>Healthcare Equipment &amp; Supplies</v>
      </c>
      <c r="N18" s="25" cm="1">
        <f t="array" ref="N18">_FV(A18,"Year incorporated",TRUE)</f>
        <v>1999</v>
      </c>
      <c r="O18" s="14" t="str" cm="1">
        <f t="array" ref="O18">_FV(A18,"Description")</f>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c>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4"/>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22"/>
      <c r="B47" s="19"/>
      <c r="C47" s="6"/>
      <c r="D47" s="6"/>
      <c r="E47" s="6"/>
      <c r="F47" s="6"/>
      <c r="G47" s="7"/>
      <c r="H47" s="7"/>
      <c r="I47" s="6"/>
      <c r="J47" s="6"/>
      <c r="K47" s="6"/>
      <c r="L47" s="8"/>
      <c r="M47" s="16"/>
      <c r="N47" s="10"/>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N54" s="10"/>
      <c r="O54" s="9"/>
      <c r="P54" s="10"/>
      <c r="Q54" s="10"/>
      <c r="R54" s="10"/>
    </row>
  </sheetData>
  <autoFilter ref="A1:L1" xr:uid="{FAB1ACF9-D4B9-FB4D-8299-9FC1FBDA430F}">
    <sortState xmlns:xlrd2="http://schemas.microsoft.com/office/spreadsheetml/2017/richdata2" ref="A2:L18">
      <sortCondition descending="1" ref="C1:C18"/>
    </sortState>
  </autoFilter>
  <conditionalFormatting sqref="C2:C18">
    <cfRule type="colorScale" priority="1">
      <colorScale>
        <cfvo type="min"/>
        <cfvo type="percentile" val="50"/>
        <cfvo type="max"/>
        <color rgb="FFF8696B"/>
        <color rgb="FFFCFCFF"/>
        <color rgb="FF63BE7B"/>
      </colorScale>
    </cfRule>
  </conditionalFormatting>
  <conditionalFormatting sqref="C19:C33">
    <cfRule type="colorScale" priority="13">
      <colorScale>
        <cfvo type="min"/>
        <cfvo type="percentile" val="50"/>
        <cfvo type="max"/>
        <color rgb="FFF8696B"/>
        <color rgb="FFFCFCFF"/>
        <color rgb="FF63BE7B"/>
      </colorScale>
    </cfRule>
  </conditionalFormatting>
  <conditionalFormatting sqref="C21">
    <cfRule type="colorScale" priority="14">
      <colorScale>
        <cfvo type="min"/>
        <cfvo type="percentile" val="50"/>
        <cfvo type="max"/>
        <color rgb="FFF8696B"/>
        <color rgb="FFFFEB84"/>
        <color rgb="FF63BE7B"/>
      </colorScale>
    </cfRule>
    <cfRule type="colorScale" priority="15">
      <colorScale>
        <cfvo type="min"/>
        <cfvo type="percentile" val="50"/>
        <cfvo type="max"/>
        <color rgb="FFF8696B"/>
        <color rgb="FFFFEB84"/>
        <color rgb="FF63BE7B"/>
      </colorScale>
    </cfRule>
    <cfRule type="colorScale" priority="16">
      <colorScale>
        <cfvo type="min"/>
        <cfvo type="max"/>
        <color rgb="FFFFEF9C"/>
        <color rgb="FF63BE7B"/>
      </colorScale>
    </cfRule>
  </conditionalFormatting>
  <conditionalFormatting sqref="C22:C27 C19:C20">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onditionalFormatting>
  <conditionalFormatting sqref="C22:C47 C19:C20">
    <cfRule type="colorScale" priority="19">
      <colorScale>
        <cfvo type="min"/>
        <cfvo type="percentile" val="50"/>
        <cfvo type="max"/>
        <color rgb="FFF8696B"/>
        <color rgb="FFFCFCFF"/>
        <color rgb="FF63BE7B"/>
      </colorScale>
    </cfRule>
  </conditionalFormatting>
  <conditionalFormatting sqref="C22:C54 C19:C20">
    <cfRule type="colorScale" priority="93">
      <colorScale>
        <cfvo type="min"/>
        <cfvo type="percentile" val="50"/>
        <cfvo type="max"/>
        <color rgb="FFF8696B"/>
        <color rgb="FFFFEB84"/>
        <color rgb="FF63BE7B"/>
      </colorScale>
    </cfRule>
    <cfRule type="colorScale" priority="98">
      <colorScale>
        <cfvo type="min"/>
        <cfvo type="percentile" val="50"/>
        <cfvo type="max"/>
        <color rgb="FFF8696B"/>
        <color rgb="FFFFEB84"/>
        <color rgb="FF63BE7B"/>
      </colorScale>
    </cfRule>
    <cfRule type="colorScale" priority="111">
      <colorScale>
        <cfvo type="min"/>
        <cfvo type="max"/>
        <color rgb="FFFFEF9C"/>
        <color rgb="FF63BE7B"/>
      </colorScale>
    </cfRule>
  </conditionalFormatting>
  <conditionalFormatting sqref="D2:D33">
    <cfRule type="colorScale" priority="12">
      <colorScale>
        <cfvo type="min"/>
        <cfvo type="max"/>
        <color rgb="FFFCFCFF"/>
        <color rgb="FF63BE7B"/>
      </colorScale>
    </cfRule>
  </conditionalFormatting>
  <conditionalFormatting sqref="D22:D47 D2:D20">
    <cfRule type="colorScale" priority="17">
      <colorScale>
        <cfvo type="min"/>
        <cfvo type="max"/>
        <color rgb="FFFCFCFF"/>
        <color rgb="FF63BE7B"/>
      </colorScale>
    </cfRule>
  </conditionalFormatting>
  <conditionalFormatting sqref="D2:E4">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5:E5">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6:E6">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7:E7">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8:E8">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9:E9">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D10:E10">
    <cfRule type="colorScale" priority="88">
      <colorScale>
        <cfvo type="min"/>
        <cfvo type="max"/>
        <color rgb="FFFCFCFF"/>
        <color rgb="FF63BE7B"/>
      </colorScale>
    </cfRule>
    <cfRule type="colorScale" priority="89">
      <colorScale>
        <cfvo type="min"/>
        <cfvo type="percentile" val="50"/>
        <cfvo type="max"/>
        <color rgb="FFF8696B"/>
        <color rgb="FFFFEB84"/>
        <color rgb="FF63BE7B"/>
      </colorScale>
    </cfRule>
  </conditionalFormatting>
  <conditionalFormatting sqref="D11:E13">
    <cfRule type="colorScale" priority="90">
      <colorScale>
        <cfvo type="min"/>
        <cfvo type="max"/>
        <color rgb="FFFCFCFF"/>
        <color rgb="FF63BE7B"/>
      </colorScale>
    </cfRule>
    <cfRule type="colorScale" priority="91">
      <colorScale>
        <cfvo type="min"/>
        <cfvo type="percentile" val="50"/>
        <cfvo type="max"/>
        <color rgb="FFF8696B"/>
        <color rgb="FFFFEB84"/>
        <color rgb="FF63BE7B"/>
      </colorScale>
    </cfRule>
  </conditionalFormatting>
  <conditionalFormatting sqref="D14:E14">
    <cfRule type="colorScale" priority="86">
      <colorScale>
        <cfvo type="min"/>
        <cfvo type="max"/>
        <color rgb="FFFCFCFF"/>
        <color rgb="FF63BE7B"/>
      </colorScale>
    </cfRule>
    <cfRule type="colorScale" priority="87">
      <colorScale>
        <cfvo type="min"/>
        <cfvo type="percentile" val="50"/>
        <cfvo type="max"/>
        <color rgb="FFF8696B"/>
        <color rgb="FFFFEB84"/>
        <color rgb="FF63BE7B"/>
      </colorScale>
    </cfRule>
  </conditionalFormatting>
  <conditionalFormatting sqref="D15:E15">
    <cfRule type="colorScale" priority="84">
      <colorScale>
        <cfvo type="min"/>
        <cfvo type="max"/>
        <color rgb="FFFCFCFF"/>
        <color rgb="FF63BE7B"/>
      </colorScale>
    </cfRule>
    <cfRule type="colorScale" priority="85">
      <colorScale>
        <cfvo type="min"/>
        <cfvo type="percentile" val="50"/>
        <cfvo type="max"/>
        <color rgb="FFF8696B"/>
        <color rgb="FFFFEB84"/>
        <color rgb="FF63BE7B"/>
      </colorScale>
    </cfRule>
  </conditionalFormatting>
  <conditionalFormatting sqref="D16:E16">
    <cfRule type="colorScale" priority="82">
      <colorScale>
        <cfvo type="min"/>
        <cfvo type="max"/>
        <color rgb="FFFCFCFF"/>
        <color rgb="FF63BE7B"/>
      </colorScale>
    </cfRule>
    <cfRule type="colorScale" priority="83">
      <colorScale>
        <cfvo type="min"/>
        <cfvo type="percentile" val="50"/>
        <cfvo type="max"/>
        <color rgb="FFF8696B"/>
        <color rgb="FFFFEB84"/>
        <color rgb="FF63BE7B"/>
      </colorScale>
    </cfRule>
  </conditionalFormatting>
  <conditionalFormatting sqref="D17:E17">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onditionalFormatting>
  <conditionalFormatting sqref="D18:E18">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onditionalFormatting>
  <conditionalFormatting sqref="D19:E19">
    <cfRule type="colorScale" priority="74">
      <colorScale>
        <cfvo type="min"/>
        <cfvo type="max"/>
        <color rgb="FFFCFCFF"/>
        <color rgb="FF63BE7B"/>
      </colorScale>
    </cfRule>
    <cfRule type="colorScale" priority="75">
      <colorScale>
        <cfvo type="min"/>
        <cfvo type="percentile" val="50"/>
        <cfvo type="max"/>
        <color rgb="FFF8696B"/>
        <color rgb="FFFFEB84"/>
        <color rgb="FF63BE7B"/>
      </colorScale>
    </cfRule>
  </conditionalFormatting>
  <conditionalFormatting sqref="D20:E20 D22:E22">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onditionalFormatting>
  <conditionalFormatting sqref="D22:E27 D2:E20">
    <cfRule type="colorScale" priority="27">
      <colorScale>
        <cfvo type="min"/>
        <cfvo type="max"/>
        <color rgb="FFFCFCFF"/>
        <color rgb="FF63BE7B"/>
      </colorScale>
    </cfRule>
  </conditionalFormatting>
  <conditionalFormatting sqref="D22:E53 D2:E20">
    <cfRule type="colorScale" priority="94">
      <colorScale>
        <cfvo type="min"/>
        <cfvo type="max"/>
        <color rgb="FFFFEF9C"/>
        <color rgb="FF63BE7B"/>
      </colorScale>
    </cfRule>
  </conditionalFormatting>
  <conditionalFormatting sqref="D23:E23">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D24:E24">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D25:E27">
    <cfRule type="colorScale" priority="68">
      <colorScale>
        <cfvo type="min"/>
        <cfvo type="max"/>
        <color rgb="FFFCFCFF"/>
        <color rgb="FF63BE7B"/>
      </colorScale>
    </cfRule>
    <cfRule type="colorScale" priority="69">
      <colorScale>
        <cfvo type="min"/>
        <cfvo type="percentile" val="50"/>
        <cfvo type="max"/>
        <color rgb="FFF8696B"/>
        <color rgb="FFFFEB84"/>
        <color rgb="FF63BE7B"/>
      </colorScale>
    </cfRule>
  </conditionalFormatting>
  <conditionalFormatting sqref="D28:E28">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29:E31">
    <cfRule type="colorScale" priority="66">
      <colorScale>
        <cfvo type="min"/>
        <cfvo type="max"/>
        <color rgb="FFFCFCFF"/>
        <color rgb="FF63BE7B"/>
      </colorScale>
    </cfRule>
    <cfRule type="colorScale" priority="67">
      <colorScale>
        <cfvo type="min"/>
        <cfvo type="percentile" val="50"/>
        <cfvo type="max"/>
        <color rgb="FFF8696B"/>
        <color rgb="FFFFEB84"/>
        <color rgb="FF63BE7B"/>
      </colorScale>
    </cfRule>
  </conditionalFormatting>
  <conditionalFormatting sqref="D32:E32">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D33:E33">
    <cfRule type="colorScale" priority="60">
      <colorScale>
        <cfvo type="min"/>
        <cfvo type="max"/>
        <color rgb="FFFCFCFF"/>
        <color rgb="FF63BE7B"/>
      </colorScale>
    </cfRule>
    <cfRule type="colorScale" priority="61">
      <colorScale>
        <cfvo type="min"/>
        <cfvo type="percentile" val="50"/>
        <cfvo type="max"/>
        <color rgb="FFF8696B"/>
        <color rgb="FFFFEB84"/>
        <color rgb="FF63BE7B"/>
      </colorScale>
    </cfRule>
  </conditionalFormatting>
  <conditionalFormatting sqref="D34:E34">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D35:E35">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D36:E36">
    <cfRule type="colorScale" priority="54">
      <colorScale>
        <cfvo type="min"/>
        <cfvo type="max"/>
        <color rgb="FFFCFCFF"/>
        <color rgb="FF63BE7B"/>
      </colorScale>
    </cfRule>
    <cfRule type="colorScale" priority="55">
      <colorScale>
        <cfvo type="min"/>
        <cfvo type="percentile" val="50"/>
        <cfvo type="max"/>
        <color rgb="FFF8696B"/>
        <color rgb="FFFFEB84"/>
        <color rgb="FF63BE7B"/>
      </colorScale>
    </cfRule>
  </conditionalFormatting>
  <conditionalFormatting sqref="D37:E37">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onditionalFormatting>
  <conditionalFormatting sqref="D38:E40">
    <cfRule type="colorScale" priority="52">
      <colorScale>
        <cfvo type="min"/>
        <cfvo type="max"/>
        <color rgb="FFFCFCFF"/>
        <color rgb="FF63BE7B"/>
      </colorScale>
    </cfRule>
    <cfRule type="colorScale" priority="53">
      <colorScale>
        <cfvo type="min"/>
        <cfvo type="percentile" val="50"/>
        <cfvo type="max"/>
        <color rgb="FFF8696B"/>
        <color rgb="FFFFEB84"/>
        <color rgb="FF63BE7B"/>
      </colorScale>
    </cfRule>
  </conditionalFormatting>
  <conditionalFormatting sqref="D41:E41">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D42:E42">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onditionalFormatting>
  <conditionalFormatting sqref="D43:E43">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D44:E44">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onditionalFormatting>
  <conditionalFormatting sqref="D45:E45">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D46:E46">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D47:E49">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D50:E50">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51:E51">
    <cfRule type="colorScale" priority="32">
      <colorScale>
        <cfvo type="min"/>
        <cfvo type="max"/>
        <color rgb="FFFCFCFF"/>
        <color rgb="FF63BE7B"/>
      </colorScale>
    </cfRule>
    <cfRule type="colorScale" priority="33">
      <colorScale>
        <cfvo type="min"/>
        <cfvo type="percentile" val="50"/>
        <cfvo type="max"/>
        <color rgb="FFF8696B"/>
        <color rgb="FFFFEB84"/>
        <color rgb="FF63BE7B"/>
      </colorScale>
    </cfRule>
  </conditionalFormatting>
  <conditionalFormatting sqref="D52:E52">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D53:E53">
    <cfRule type="colorScale" priority="28">
      <colorScale>
        <cfvo type="min"/>
        <cfvo type="max"/>
        <color rgb="FFFCFCFF"/>
        <color rgb="FF63BE7B"/>
      </colorScale>
    </cfRule>
    <cfRule type="colorScale" priority="29">
      <colorScale>
        <cfvo type="min"/>
        <cfvo type="percentile" val="50"/>
        <cfvo type="max"/>
        <color rgb="FFF8696B"/>
        <color rgb="FFFFEB84"/>
        <color rgb="FF63BE7B"/>
      </colorScale>
    </cfRule>
  </conditionalFormatting>
  <conditionalFormatting sqref="E2:E33">
    <cfRule type="colorScale" priority="11">
      <colorScale>
        <cfvo type="min"/>
        <cfvo type="max"/>
        <color rgb="FFFCFCFF"/>
        <color rgb="FF63BE7B"/>
      </colorScale>
    </cfRule>
  </conditionalFormatting>
  <conditionalFormatting sqref="E22:E47 E2:E20">
    <cfRule type="colorScale" priority="18">
      <colorScale>
        <cfvo type="min"/>
        <cfvo type="max"/>
        <color rgb="FFFCFCFF"/>
        <color rgb="FF63BE7B"/>
      </colorScale>
    </cfRule>
  </conditionalFormatting>
  <conditionalFormatting sqref="F2:F33">
    <cfRule type="colorScale" priority="10">
      <colorScale>
        <cfvo type="min"/>
        <cfvo type="percentile" val="50"/>
        <cfvo type="max"/>
        <color rgb="FFF8696B"/>
        <color rgb="FFFCFCFF"/>
        <color rgb="FF63BE7B"/>
      </colorScale>
    </cfRule>
  </conditionalFormatting>
  <conditionalFormatting sqref="F22:F27 F2:F20">
    <cfRule type="colorScale" priority="24">
      <colorScale>
        <cfvo type="min"/>
        <cfvo type="max"/>
        <color rgb="FFFCFCFF"/>
        <color rgb="FF63BE7B"/>
      </colorScale>
    </cfRule>
  </conditionalFormatting>
  <conditionalFormatting sqref="F56:F1048576 F1:F20 F22:F53">
    <cfRule type="colorScale" priority="20">
      <colorScale>
        <cfvo type="min"/>
        <cfvo type="percentile" val="50"/>
        <cfvo type="max"/>
        <color rgb="FFF8696B"/>
        <color rgb="FFFCFCFF"/>
        <color rgb="FF63BE7B"/>
      </colorScale>
    </cfRule>
  </conditionalFormatting>
  <conditionalFormatting sqref="G2:G33">
    <cfRule type="colorScale" priority="9">
      <colorScale>
        <cfvo type="min"/>
        <cfvo type="percentile" val="50"/>
        <cfvo type="max"/>
        <color rgb="FF63BE7B"/>
        <color rgb="FFFCFCFF"/>
        <color rgb="FFF8696B"/>
      </colorScale>
    </cfRule>
  </conditionalFormatting>
  <conditionalFormatting sqref="G22:G27 G2:G20">
    <cfRule type="colorScale" priority="23">
      <colorScale>
        <cfvo type="min"/>
        <cfvo type="percentile" val="50"/>
        <cfvo type="max"/>
        <color rgb="FF63BE7B"/>
        <color rgb="FFFCFCFF"/>
        <color rgb="FFF8696B"/>
      </colorScale>
    </cfRule>
  </conditionalFormatting>
  <conditionalFormatting sqref="G22:G53 G2:G20">
    <cfRule type="colorScale" priority="92">
      <colorScale>
        <cfvo type="min"/>
        <cfvo type="percentile" val="50"/>
        <cfvo type="max"/>
        <color rgb="FF63BE7B"/>
        <color rgb="FFFCFCFF"/>
        <color rgb="FFF8696B"/>
      </colorScale>
    </cfRule>
  </conditionalFormatting>
  <conditionalFormatting sqref="H2:H33">
    <cfRule type="colorScale" priority="8">
      <colorScale>
        <cfvo type="min"/>
        <cfvo type="percentile" val="50"/>
        <cfvo type="max"/>
        <color rgb="FF63BE7B"/>
        <color rgb="FFFCFCFF"/>
        <color rgb="FFF8696B"/>
      </colorScale>
    </cfRule>
  </conditionalFormatting>
  <conditionalFormatting sqref="H22:H27 H2:H20">
    <cfRule type="colorScale" priority="22">
      <colorScale>
        <cfvo type="min"/>
        <cfvo type="percentile" val="50"/>
        <cfvo type="max"/>
        <color rgb="FF63BE7B"/>
        <color rgb="FFFCFCFF"/>
        <color rgb="FFF8696B"/>
      </colorScale>
    </cfRule>
  </conditionalFormatting>
  <conditionalFormatting sqref="I2:I18">
    <cfRule type="colorScale" priority="4">
      <colorScale>
        <cfvo type="min"/>
        <cfvo type="max"/>
        <color rgb="FFFFEF9C"/>
        <color rgb="FF63BE7B"/>
      </colorScale>
    </cfRule>
  </conditionalFormatting>
  <conditionalFormatting sqref="I2:I33">
    <cfRule type="colorScale" priority="7">
      <colorScale>
        <cfvo type="min"/>
        <cfvo type="max"/>
        <color rgb="FFFFEF9C"/>
        <color rgb="FF63BE7B"/>
      </colorScale>
    </cfRule>
  </conditionalFormatting>
  <conditionalFormatting sqref="I22:I27 I2:I20">
    <cfRule type="colorScale" priority="21">
      <colorScale>
        <cfvo type="min"/>
        <cfvo type="max"/>
        <color rgb="FFFFEF9C"/>
        <color rgb="FF63BE7B"/>
      </colorScale>
    </cfRule>
  </conditionalFormatting>
  <conditionalFormatting sqref="I22:I53 I2:I20">
    <cfRule type="colorScale" priority="95">
      <colorScale>
        <cfvo type="min"/>
        <cfvo type="max"/>
        <color rgb="FFFFEF9C"/>
        <color rgb="FF63BE7B"/>
      </colorScale>
    </cfRule>
  </conditionalFormatting>
  <conditionalFormatting sqref="J2:J18">
    <cfRule type="colorScale" priority="3">
      <colorScale>
        <cfvo type="min"/>
        <cfvo type="max"/>
        <color rgb="FFFFEF9C"/>
        <color rgb="FF63BE7B"/>
      </colorScale>
    </cfRule>
  </conditionalFormatting>
  <conditionalFormatting sqref="J2:J33">
    <cfRule type="colorScale" priority="6">
      <colorScale>
        <cfvo type="min"/>
        <cfvo type="max"/>
        <color rgb="FFFFEF9C"/>
        <color rgb="FF63BE7B"/>
      </colorScale>
    </cfRule>
  </conditionalFormatting>
  <conditionalFormatting sqref="J22:J53 J2:J20">
    <cfRule type="colorScale" priority="96">
      <colorScale>
        <cfvo type="min"/>
        <cfvo type="max"/>
        <color rgb="FFFFEF9C"/>
        <color rgb="FF63BE7B"/>
      </colorScale>
    </cfRule>
  </conditionalFormatting>
  <conditionalFormatting sqref="K2:K18">
    <cfRule type="colorScale" priority="2">
      <colorScale>
        <cfvo type="min"/>
        <cfvo type="max"/>
        <color rgb="FFFFEF9C"/>
        <color rgb="FF63BE7B"/>
      </colorScale>
    </cfRule>
  </conditionalFormatting>
  <conditionalFormatting sqref="K2:K33">
    <cfRule type="colorScale" priority="5">
      <colorScale>
        <cfvo type="min"/>
        <cfvo type="percentile" val="50"/>
        <cfvo type="max"/>
        <color rgb="FFF8696B"/>
        <color rgb="FFFFEB84"/>
        <color rgb="FF63BE7B"/>
      </colorScale>
    </cfRule>
  </conditionalFormatting>
  <conditionalFormatting sqref="K22:K53 K2:K20">
    <cfRule type="colorScale" priority="97">
      <colorScale>
        <cfvo type="min"/>
        <cfvo type="percentile" val="50"/>
        <cfvo type="max"/>
        <color rgb="FFF8696B"/>
        <color rgb="FFFFEB84"/>
        <color rgb="FF63BE7B"/>
      </colorScale>
    </cfRule>
  </conditionalFormatting>
  <hyperlinks>
    <hyperlink ref="A9" r:id="rId1" display="Healthcare/Abbott Laboratories.xlsx" xr:uid="{12629CFF-EC5B-6D4A-A70E-73CB5989E657}"/>
    <hyperlink ref="A2" r:id="rId2" display="Healthcare/AbbVie.xlsx" xr:uid="{DDEB2369-A700-A649-B228-539CABBFCBD2}"/>
    <hyperlink ref="A10" r:id="rId3" display="Healthcare/Danaher.xlsx" xr:uid="{238BCAA2-74BA-6349-9CAE-7C05592F368C}"/>
    <hyperlink ref="A18" r:id="rId4" display="Healthcare/Dexcom.xlsx" xr:uid="{C1667504-F312-3A40-B6F5-7D4F975939DD}"/>
    <hyperlink ref="A13" r:id="rId5" display="Healthcare/Eli Lilly.xlsx" xr:uid="{44001F71-7025-A449-8C65-8F6A0121E175}"/>
    <hyperlink ref="A17" r:id="rId6" display="Healthcare/Intuitive Surgical.xlsx" xr:uid="{51C8A3E1-010D-9940-9C72-B3BA0802ABF3}"/>
    <hyperlink ref="A11" r:id="rId7" display="Healthcare/Lantheus Holdings.xlsx" xr:uid="{7AE15EDE-478D-2F4E-BEAD-B9FA13791A00}"/>
    <hyperlink ref="A7" r:id="rId8" display="Healthcare/Medtronic.xlsx" xr:uid="{F2AECC9B-CF21-434B-A451-5CFC7053DEA9}"/>
    <hyperlink ref="A5" r:id="rId9" display="Healthcare/Merck &amp; Co.xlsx" xr:uid="{5831ED86-8E15-8A47-8FC5-CE56080E2DF0}"/>
    <hyperlink ref="A4" r:id="rId10" display="Healthcare/Pfizer.xlsx" xr:uid="{D320D969-4BF9-EA46-88B2-F4B0AB0C5D01}"/>
    <hyperlink ref="A14" r:id="rId11" display="Healthcare/Progyny.xlsx" xr:uid="{89CCC3B5-2B11-1541-BF7B-300B5A4AF4CB}"/>
    <hyperlink ref="A12" r:id="rId12" display="Healthcare/Thermo Fisher Scientific.xlsx" xr:uid="{E7686909-33E0-1143-8158-8CD0C542F783}"/>
    <hyperlink ref="A3" r:id="rId13" display="Healthcare/United Healthcare.xlsx" xr:uid="{AE888165-5111-4A4E-B8E1-F5FCA0FD68FE}"/>
    <hyperlink ref="A6" r:id="rId14" display="Healthcare/Vertex Pharmaceuticals.xlsx" xr:uid="{DFFAF60E-99C6-C944-AAC0-CFC9CE5598F1}"/>
    <hyperlink ref="A15" r:id="rId15" display="Healthcare/Zoetis.xlsx" xr:uid="{E4290779-99A2-E043-A119-9128F4325C9A}"/>
    <hyperlink ref="A16" r:id="rId16" display="Healthcare/Stryker.xlsx" xr:uid="{738C807B-D383-3444-A854-A0A8531A2966}"/>
    <hyperlink ref="A8" r:id="rId17" display="Healthcare/Novo Nordisk.xlsx" xr:uid="{272A9858-1CCF-C747-BDA4-D4924A57F6B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2B5E-8489-6443-8790-9614D8CF51A1}">
  <dimension ref="A1:R54"/>
  <sheetViews>
    <sheetView zoomScale="80" zoomScaleNormal="80" workbookViewId="0">
      <pane ySplit="1" topLeftCell="A2" activePane="bottomLeft" state="frozen"/>
      <selection pane="bottomLeft" activeCell="F22" sqref="F2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20</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68">
        <v>#VALUE!</v>
      </c>
      <c r="B2" s="19">
        <f>'[158]Sheet 1'!$AO$115</f>
        <v>336.01724902193808</v>
      </c>
      <c r="C2" s="6">
        <f>'[158]Sheet 1'!$AO$117</f>
        <v>0.43321496703748386</v>
      </c>
      <c r="D2" s="6">
        <f>'[158]Sheet 1'!$AM$4</f>
        <v>0.16589825587098539</v>
      </c>
      <c r="E2" s="6">
        <f>'[158]Sheet 1'!$AN$4</f>
        <v>9.6538610395948021E-2</v>
      </c>
      <c r="F2" s="6">
        <f>'[158]Sheet 1'!$AM$20</f>
        <v>4.3808147412157883E-2</v>
      </c>
      <c r="G2" s="7">
        <f>'[158]Sheet 1'!$AT$16</f>
        <v>2.0331691632591244</v>
      </c>
      <c r="H2" s="7">
        <f>'[158]Sheet 1'!$AU$16</f>
        <v>18.020155684563758</v>
      </c>
      <c r="I2" s="6">
        <f>'[158]Sheet 1'!$AS$7</f>
        <v>0.30420000000000003</v>
      </c>
      <c r="J2" s="6">
        <f>'[158]Sheet 1'!$AV$7</f>
        <v>0.1088730711629394</v>
      </c>
      <c r="K2" s="6">
        <f>'[158]Sheet 1'!$AU$13</f>
        <v>0.14945919370698132</v>
      </c>
      <c r="L2" s="8" cm="1">
        <f t="array" ref="L2">_FV(A2,"Market cap",TRUE)</f>
        <v>128225651717</v>
      </c>
      <c r="M2" s="16" t="str" cm="1">
        <f t="array" ref="M2">_FV(A2,"Industry")</f>
        <v>Machinery, Equipment &amp; Components</v>
      </c>
      <c r="N2" s="25" cm="1">
        <f t="array" ref="N2">_FV(A2,"Year incorporated",TRUE)</f>
        <v>1986</v>
      </c>
      <c r="O2" s="14" t="str" cm="1">
        <f t="array" ref="O2">_FV(A2,"Description")</f>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c>
      <c r="P2" s="10" t="s">
        <v>9</v>
      </c>
      <c r="Q2" s="10"/>
      <c r="R2" s="10"/>
    </row>
    <row r="3" spans="1:18" ht="50" customHeight="1">
      <c r="A3" s="2" t="e" vm="169">
        <v>#VALUE!</v>
      </c>
      <c r="B3" s="19">
        <f>'[159]Sheet 1'!$AO$115</f>
        <v>121.11838788245787</v>
      </c>
      <c r="C3" s="6" cm="1">
        <f t="array" ref="C3">(B3/_FV(A3,"Price"))-1</f>
        <v>0.24249474643473401</v>
      </c>
      <c r="D3" s="6">
        <f>'[159]Sheet 1'!$AM$4</f>
        <v>4.1715847673479578E-2</v>
      </c>
      <c r="E3" s="6">
        <f>'[159]Sheet 1'!$AN$4</f>
        <v>8.3325878880042836E-2</v>
      </c>
      <c r="F3" s="6">
        <f>'[159]Sheet 1'!$AM$20</f>
        <v>7.3701206192420932E-2</v>
      </c>
      <c r="G3" s="7">
        <f>'[159]Sheet 1'!$AT$16</f>
        <v>2.1291710510779138</v>
      </c>
      <c r="H3" s="7">
        <f>'[159]Sheet 1'!$AU$16</f>
        <v>27.479703498172022</v>
      </c>
      <c r="I3" s="6">
        <f>'[159]Sheet 1'!$AS$7</f>
        <v>0.20380000000000001</v>
      </c>
      <c r="J3" s="6">
        <f>'[159]Sheet 1'!$AV$7</f>
        <v>6.5494826609416468E-2</v>
      </c>
      <c r="K3" s="6">
        <f>'[159]Sheet 1'!$AU$13</f>
        <v>5.1011947386273696E-2</v>
      </c>
      <c r="L3" s="8">
        <f>'[159]Sheet 1'!$AU$101</f>
        <v>142812019080</v>
      </c>
      <c r="M3" s="16" t="str" cm="1">
        <f t="array" ref="M3">_FV(A3,"Industry")</f>
        <v>Aerospace &amp; Defense</v>
      </c>
      <c r="N3" s="25" cm="1">
        <f t="array" ref="N3">_FV(A3,"Year incorporated",TRUE)</f>
        <v>1934</v>
      </c>
      <c r="O3" s="14" t="str" cm="1">
        <f t="array" ref="O3">_FV(A3,"Description")</f>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c>
      <c r="P3" s="10"/>
      <c r="Q3" s="10"/>
      <c r="R3" s="10"/>
    </row>
    <row r="4" spans="1:18" ht="50" customHeight="1">
      <c r="A4" s="2" t="e" vm="170">
        <v>#VALUE!</v>
      </c>
      <c r="B4" s="19">
        <f>'[160]Sheet 1'!$AB$115</f>
        <v>161.64822763099554</v>
      </c>
      <c r="C4" s="6" cm="1">
        <f t="array" ref="C4">(B4/_FV(A4,"Price"))-1</f>
        <v>7.1298479892607514E-2</v>
      </c>
      <c r="D4" s="6">
        <f>'[160]Sheet 1'!$Z$4</f>
        <v>0.19621956617972547</v>
      </c>
      <c r="E4" s="6">
        <f>'[160]Sheet 1'!$AA$4</f>
        <v>8.9828513910578556E-2</v>
      </c>
      <c r="F4" s="6">
        <f>'[160]Sheet 1'!$Z$20</f>
        <v>0.45106803797468364</v>
      </c>
      <c r="G4" s="7">
        <f>'[160]Sheet 1'!$AG$16</f>
        <v>3.4113534285375944</v>
      </c>
      <c r="H4" s="7">
        <f>'[160]Sheet 1'!$AH$16</f>
        <v>30.984014237026081</v>
      </c>
      <c r="I4" s="6">
        <f>'[160]Sheet 1'!$AF$7</f>
        <v>0.54852604856675524</v>
      </c>
      <c r="J4" s="6">
        <f>'[160]Sheet 1'!$AI$7</f>
        <v>0.12848504585051032</v>
      </c>
      <c r="K4" s="6">
        <f>'[160]Sheet 1'!$AH$13</f>
        <v>0.11138951633560766</v>
      </c>
      <c r="L4" s="8">
        <f>'[160]Sheet 1'!$AH$101</f>
        <v>46091819579</v>
      </c>
      <c r="M4" s="16" t="str" cm="1">
        <f t="array" ref="M4">_FV(A4,"Industry")</f>
        <v>Professional &amp; Commercial Services</v>
      </c>
      <c r="N4" s="25" cm="1">
        <f t="array" ref="N4">_FV(A4,"Year incorporated",TRUE)</f>
        <v>1996</v>
      </c>
      <c r="O4" s="14" t="str" cm="1">
        <f t="array" ref="O4">_FV(A4,"Description")</f>
        <v>Republic Services, Inc. provides environmental services in the United States. The Company provides a range of products and services, including recycling, solid waste, special waste, hazardous waste, container rental and field services. It has three segments. Group 1 segment is a recycling and solid waste business operating primarily in geographic areas located in the western United States. Group 2 segment is a recycling and solid waste business operating primarily in geographic areas located in the southeastern and mid-western United States and the eastern seaboard of the United States. Group 3 segment is an environmental solutions business operating primarily in geographic areas located across the United States and Canada. Its Colorado and New Mexico operations are vertically integrated operations, which include recycling, collection and disposal assets in four Colorado markets, including Denver, Colorado Springs, Durango and Canon City, as well as the Bloomfield, New Mexico, market.</v>
      </c>
      <c r="P4" s="10"/>
      <c r="Q4" s="10"/>
      <c r="R4" s="10"/>
    </row>
    <row r="5" spans="1:18" ht="50" customHeight="1">
      <c r="A5" s="2" t="e" vm="171">
        <v>#VALUE!</v>
      </c>
      <c r="B5" s="19">
        <f>'[161]Sheet 1'!$AH$115</f>
        <v>548.44292254145103</v>
      </c>
      <c r="C5" s="6" cm="1">
        <f t="array" ref="C5">(B5/_FV(A5,"Price"))-1</f>
        <v>0.19128311946967935</v>
      </c>
      <c r="D5" s="6">
        <f>'[161]Sheet 1'!$AF$4</f>
        <v>-1.5810512499254248E-2</v>
      </c>
      <c r="E5" s="6">
        <f>'[161]Sheet 1'!$AG$4</f>
        <v>-3.2583656644035175E-3</v>
      </c>
      <c r="F5" s="6">
        <f>'[161]Sheet 1'!$AF$20</f>
        <v>-8.1830644310872058E-2</v>
      </c>
      <c r="G5" s="7">
        <f>'[161]Sheet 1'!$AM$16</f>
        <v>1.7465779582929195</v>
      </c>
      <c r="H5" s="7">
        <f>'[161]Sheet 1'!$AN$16</f>
        <v>20.105757152826239</v>
      </c>
      <c r="I5" s="6">
        <f>'[161]Sheet 1'!$AL$7</f>
        <v>0.12559999999999999</v>
      </c>
      <c r="J5" s="6">
        <f>'[161]Sheet 1'!$AO$7</f>
        <v>9.2931619786614933E-2</v>
      </c>
      <c r="K5" s="6">
        <f>'[161]Sheet 1'!$AN$13</f>
        <v>0.33804413848957277</v>
      </c>
      <c r="L5" s="8">
        <f>'[161]Sheet 1'!$AN$101</f>
        <v>115246200000</v>
      </c>
      <c r="M5" s="16" t="str" cm="1">
        <f t="array" ref="M5">_FV(A5,"Industry")</f>
        <v>Aerospace &amp; Defense</v>
      </c>
      <c r="N5" s="25" cm="1">
        <f t="array" ref="N5">_FV(A5,"Year incorporated",TRUE)</f>
        <v>1994</v>
      </c>
      <c r="O5" s="14" t="str" cm="1">
        <f t="array" ref="O5">_FV(A5,"Description")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P5" s="10"/>
      <c r="Q5" s="10"/>
      <c r="R5" s="10"/>
    </row>
    <row r="6" spans="1:18" ht="50" customHeight="1">
      <c r="A6" s="2" t="e" vm="172">
        <v>#VALUE!</v>
      </c>
      <c r="B6" s="19">
        <f>'[162]Sheet 1'!$G$115</f>
        <v>24.301770470229691</v>
      </c>
      <c r="C6" s="6">
        <f>'[162]Sheet 1'!$G$117</f>
        <v>6.7271430400952736E-2</v>
      </c>
      <c r="D6" s="6">
        <f>'[162]Sheet 1'!$E$4</f>
        <v>0.58911529377741356</v>
      </c>
      <c r="E6" s="6">
        <f>'[162]Sheet 1'!$F$4</f>
        <v>-0.37062804496597224</v>
      </c>
      <c r="F6" s="6">
        <f>'[162]Sheet 1'!$E$20</f>
        <v>0.88800967536864084</v>
      </c>
      <c r="G6" s="7">
        <f>'[162]Sheet 1'!$L$16</f>
        <v>7.6670122196735608</v>
      </c>
      <c r="H6" s="7">
        <f>'[162]Sheet 1'!$M$16</f>
        <v>13.994358610953482</v>
      </c>
      <c r="I6" s="6">
        <f>'[162]Sheet 1'!$K$7</f>
        <v>0.82520000000000004</v>
      </c>
      <c r="J6" s="6">
        <f>'[162]Sheet 1'!$N$7</f>
        <v>3.2073325624158787E-2</v>
      </c>
      <c r="K6" s="6">
        <f>'[162]Sheet 1'!$M$13</f>
        <v>0.16369911573448637</v>
      </c>
      <c r="L6" s="8" cm="1">
        <f t="array" ref="L6">_FV(A6,"Market cap",TRUE)</f>
        <v>4484925200</v>
      </c>
      <c r="M6" s="16" t="str" cm="1">
        <f t="array" ref="M6">_FV(A6,"Industry")</f>
        <v>Metals &amp; Mining</v>
      </c>
      <c r="N6" s="25" cm="1">
        <f t="array" ref="N6">_FV(A6,"Year incorporated",TRUE)</f>
        <v>2020</v>
      </c>
      <c r="O6" s="14" t="str" cm="1">
        <f t="array" ref="O6">_FV(A6,"Description")</f>
        <v>MP Materials Corp. produces specialty materials that are vital inputs for electrification and other advanced technologies. The Company owns and operates the Mountain Pass Rare Earth Mine and Processing Facility (Mountain Pass). Processing of rare earth materials at Mountain Pass includes five primary process steps: mining and crushing; milling and flotation; roasting, leaching and impurity removal; separation and extraction; and product finishing. The Company produces a rare earth concentrate that is principally sold to Shenghe Resources (Singapore) International Trading Pte. Ltd. (Shenghe) which, in turn, sells that product to refiners in China. These refiners separate the constituent rare earth elements (REE) contained in the Company's concentrate and sell the separated products to their customers. The Company is expanding its manufacturing operations downstream to provide a full supply chain solution from materials to magnetics.</v>
      </c>
      <c r="P6" s="10"/>
      <c r="Q6" s="10"/>
      <c r="R6" s="10"/>
    </row>
    <row r="7" spans="1:18" ht="50" customHeight="1">
      <c r="A7" s="2" t="e" vm="173">
        <v>#VALUE!</v>
      </c>
      <c r="B7" s="19">
        <f>'[163]Sheet 1'!$AB$115</f>
        <v>174.68538248086608</v>
      </c>
      <c r="C7" s="6" cm="1">
        <f t="array" ref="C7">(B7/_FV(A7,"Price"))-1</f>
        <v>-3.6643784917740785E-2</v>
      </c>
      <c r="D7" s="6">
        <f>'[163]Sheet 1'!$Z$4</f>
        <v>3.1360819020012975E-2</v>
      </c>
      <c r="E7" s="6">
        <f>'[163]Sheet 1'!$AA$4</f>
        <v>-2.2713229285016623E-2</v>
      </c>
      <c r="F7" s="6">
        <f>'[163]Sheet 1'!$Z$20</f>
        <v>-7.5338405295919397E-2</v>
      </c>
      <c r="G7" s="7">
        <f>'[163]Sheet 1'!$AG$16</f>
        <v>1.4631485578743846</v>
      </c>
      <c r="H7" s="7">
        <f>'[163]Sheet 1'!$AH$16</f>
        <v>12.712971943193626</v>
      </c>
      <c r="I7" s="6">
        <f>'[163]Sheet 1'!$AF$7</f>
        <v>0.21290000000000001</v>
      </c>
      <c r="J7" s="6">
        <f>'[163]Sheet 1'!$AI$7</f>
        <v>9.3035539875221757E-2</v>
      </c>
      <c r="K7" s="6">
        <f>'[163]Sheet 1'!$AH$13</f>
        <v>0.3023529683423003</v>
      </c>
      <c r="L7" s="8">
        <f>'[163]Sheet 1'!$AH$101</f>
        <v>146809400000</v>
      </c>
      <c r="M7" s="16" t="str" cm="1">
        <f t="array" ref="M7">_FV(A7,"Industry")</f>
        <v>Freight &amp; Logistics Services</v>
      </c>
      <c r="N7" s="25" cm="1">
        <f t="array" ref="N7">_FV(A7,"Year incorporated",TRUE)</f>
        <v>1999</v>
      </c>
      <c r="O7" s="14" t="str" cm="1">
        <f t="array" ref="O7">_FV(A7,"Description")</f>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c>
      <c r="P7" s="10"/>
      <c r="Q7" s="10"/>
      <c r="R7" s="10"/>
    </row>
    <row r="8" spans="1:18" ht="50" customHeight="1">
      <c r="A8" s="2" t="e" vm="174">
        <v>#VALUE!</v>
      </c>
      <c r="B8" s="19">
        <f>'[164]Sheet 1'!$AE$115</f>
        <v>151.68275339195966</v>
      </c>
      <c r="C8" s="6" cm="1">
        <f t="array" ref="C8">(B8/_FV(A8,"Price"))-1</f>
        <v>-1.4599146417464737E-2</v>
      </c>
      <c r="D8" s="6">
        <f>'[164]Sheet 1'!$AC$4</f>
        <v>0.18166747254265392</v>
      </c>
      <c r="E8" s="6">
        <f>'[164]Sheet 1'!$AD$4</f>
        <v>2.180393990764018E-2</v>
      </c>
      <c r="F8" s="6">
        <f>'[164]Sheet 1'!$AC$20</f>
        <v>5.8424072122702286E-2</v>
      </c>
      <c r="G8" s="7">
        <f>'[164]Sheet 1'!$AJ$16</f>
        <v>6.3649675571403517</v>
      </c>
      <c r="H8" s="7">
        <f>'[164]Sheet 1'!$AK$16</f>
        <v>21.275009769441187</v>
      </c>
      <c r="I8" s="6">
        <f>'[164]Sheet 1'!$AI$7</f>
        <v>0.43230000000000002</v>
      </c>
      <c r="J8" s="6">
        <f>'[164]Sheet 1'!$AL$7</f>
        <v>0.22897059683170631</v>
      </c>
      <c r="K8" s="6">
        <f>'[164]Sheet 1'!$AK$13</f>
        <v>0.18409861656887549</v>
      </c>
      <c r="L8" s="8">
        <f>'[164]Sheet 1'!$AK$101</f>
        <v>108885500000</v>
      </c>
      <c r="M8" s="16" t="str" cm="1">
        <f t="array" ref="M8">_FV(A8,"Industry")</f>
        <v>Freight &amp; Logistics Services</v>
      </c>
      <c r="N8" s="25" cm="1">
        <f t="array" ref="N8">_FV(A8,"Year incorporated",TRUE)</f>
        <v>1995</v>
      </c>
      <c r="O8" s="14" t="str" cm="1">
        <f t="array" ref="O8">_FV(A8,"Description")</f>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c>
      <c r="P8" s="10"/>
      <c r="Q8" s="10"/>
      <c r="R8" s="10"/>
    </row>
    <row r="9" spans="1:18" ht="50" customHeight="1">
      <c r="A9" s="2" t="e" vm="175">
        <v>#VALUE!</v>
      </c>
      <c r="B9" s="19">
        <f>'[165]Sheet 1'!$AC$115</f>
        <v>109.12270255198236</v>
      </c>
      <c r="C9" s="6" cm="1">
        <f t="array" ref="C9">(B9/_FV(A9,"Price"))-1</f>
        <v>5.3714779374105293E-2</v>
      </c>
      <c r="D9" s="6">
        <f>'[165]Sheet 1'!$AA$4</f>
        <v>0.10243902439024399</v>
      </c>
      <c r="E9" s="6">
        <f>'[165]Sheet 1'!$AB$4</f>
        <v>0.57125028363966424</v>
      </c>
      <c r="F9" s="6">
        <f>'[165]Sheet 1'!$AA$20</f>
        <v>0.15849907730161994</v>
      </c>
      <c r="G9" s="7">
        <f>'[165]Sheet 1'!$AH$16</f>
        <v>11.391586759246653</v>
      </c>
      <c r="H9" s="7">
        <f>'[165]Sheet 1'!$AI$16</f>
        <v>28.548605543360818</v>
      </c>
      <c r="I9" s="6">
        <f>'[165]Sheet 1'!$AG$7</f>
        <v>0.51990000000000003</v>
      </c>
      <c r="J9" s="6">
        <f>'[165]Sheet 1'!$AJ$7</f>
        <v>0.46993419559791239</v>
      </c>
      <c r="K9" s="6">
        <f>'[165]Sheet 1'!$AI$13</f>
        <v>5.6870013837401985E-2</v>
      </c>
      <c r="L9" s="8">
        <f>'[165]Sheet 1'!$AI$101</f>
        <v>100405445696</v>
      </c>
      <c r="M9" s="16" t="str" cm="1">
        <f t="array" ref="M9">_FV(A9,"Industry")</f>
        <v>Freight &amp; Logistics Services</v>
      </c>
      <c r="N9" s="25" cm="1">
        <f t="array" ref="N9">_FV(A9,"Year incorporated",TRUE)</f>
        <v>2001</v>
      </c>
      <c r="O9" s="14" t="str" cm="1">
        <f t="array" ref="O9">_FV(A9,"Description")</f>
        <v>Canadian Pacific Kansas City Limited, formerly Canadian Pacific Railway Limited, operates a single-line transnational railway linking Canada, the United States and Mexico, with access to the ports from Vancouver to Atlantic Canada, to the Gulf of Mexico, and to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 It transports ethanol from production areas in the Midwest United States to consumer markets across the Northeast United States and Canada. The Company serves various markets, including Canadian grain; United States grain; bulk; intermodal; automotive; forest and industrial products; transload; and energy, chemicals and plastics. Its wholly owned subsidiary is Canadian Pacific Railway Company.</v>
      </c>
      <c r="P9" s="10"/>
      <c r="Q9" s="10"/>
      <c r="R9" s="10"/>
    </row>
    <row r="10" spans="1:18" ht="50" customHeight="1">
      <c r="A10" s="2" t="e" vm="176">
        <v>#VALUE!</v>
      </c>
      <c r="B10" s="19">
        <f>'[166]Sheet 1'!$AG$115</f>
        <v>40.052264892170641</v>
      </c>
      <c r="C10" s="6">
        <f>'[166]Sheet 1'!$AG$117</f>
        <v>2.7771744731091674E-2</v>
      </c>
      <c r="D10" s="6">
        <f>'[166]Sheet 1'!$AE$4</f>
        <v>0.26645644969708138</v>
      </c>
      <c r="E10" s="6">
        <f>'[166]Sheet 1'!$AF$4</f>
        <v>0.24839199937045064</v>
      </c>
      <c r="F10" s="6">
        <f>'[166]Sheet 1'!$AE$20</f>
        <v>1.2486019491272362</v>
      </c>
      <c r="G10" s="7">
        <f>'[166]Sheet 1'!$AL$16</f>
        <v>9.1071909413421714</v>
      </c>
      <c r="H10" s="7">
        <f>'[166]Sheet 1'!$AM$16</f>
        <v>190.33205790875121</v>
      </c>
      <c r="I10" s="6">
        <f>'[166]Sheet 1'!$AK$7</f>
        <v>0.1249</v>
      </c>
      <c r="J10" s="6">
        <f>'[166]Sheet 1'!$AN$7</f>
        <v>8.6273416049117688E-2</v>
      </c>
      <c r="K10" s="6">
        <f>'[166]Sheet 1'!$AM$13</f>
        <v>2.2778979940740992E-3</v>
      </c>
      <c r="L10" s="8">
        <f>'[166]Sheet 1'!$AM$101</f>
        <v>17012260000</v>
      </c>
      <c r="M10" s="16" t="str" cm="1">
        <f t="array" ref="M10">_FV(A10,"Industry")</f>
        <v>Uranium</v>
      </c>
      <c r="N10" s="25" cm="1">
        <f t="array" ref="N10">_FV(A10,"Year incorporated",TRUE)</f>
        <v>1997</v>
      </c>
      <c r="O10" s="14" t="str" cm="1">
        <f t="array" ref="O10">_FV(A10,"Description")</f>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c>
      <c r="P10" s="10"/>
      <c r="Q10" s="10"/>
      <c r="R10" s="10"/>
    </row>
    <row r="11" spans="1:18" ht="50" customHeight="1">
      <c r="A11" s="2" t="e" vm="177">
        <v>#VALUE!</v>
      </c>
      <c r="B11" s="19">
        <f>'[167]Sheet 1'!$AN$115</f>
        <v>188.20896950008478</v>
      </c>
      <c r="C11" s="6" cm="1">
        <f t="array" ref="C11">(B11/_FV(A11,"Price"))-1</f>
        <v>-8.1280047348995632E-2</v>
      </c>
      <c r="D11" s="6">
        <f>'[167]Sheet 1'!$AL$4</f>
        <v>0.14084571638231513</v>
      </c>
      <c r="E11" s="6">
        <f>'[167]Sheet 1'!$AM$4</f>
        <v>-1.0854271356783851E-3</v>
      </c>
      <c r="F11" s="6">
        <f>'[167]Sheet 1'!$AL$20</f>
        <v>6.2990796250949943E-2</v>
      </c>
      <c r="G11" s="7">
        <f>'[167]Sheet 1'!$AS$16</f>
        <v>4.8601608388341706</v>
      </c>
      <c r="H11" s="7">
        <f>'[167]Sheet 1'!$AT$16</f>
        <v>17.275864656473278</v>
      </c>
      <c r="I11" s="6">
        <f>'[167]Sheet 1'!$AR$7</f>
        <v>0.45050000000000001</v>
      </c>
      <c r="J11" s="6">
        <f>'[167]Sheet 1'!$AU$7</f>
        <v>0.23083417085427135</v>
      </c>
      <c r="K11" s="6">
        <f>'[167]Sheet 1'!$AT$13</f>
        <v>0.21195152706832804</v>
      </c>
      <c r="L11" s="8">
        <f>'[167]Sheet 1'!$AT$101</f>
        <v>120896500866</v>
      </c>
      <c r="M11" s="16" t="str" cm="1">
        <f t="array" ref="M11">_FV(A11,"Industry")</f>
        <v>Freight &amp; Logistics Services</v>
      </c>
      <c r="N11" s="25" cm="1">
        <f t="array" ref="N11">_FV(A11,"Year incorporated",TRUE)</f>
        <v>1969</v>
      </c>
      <c r="O11" s="14" t="str" cm="1">
        <f t="array" ref="O11">_FV(A11,"Description")</f>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c>
      <c r="P11" s="10"/>
      <c r="Q11" s="10"/>
      <c r="R11" s="10"/>
    </row>
    <row r="12" spans="1:18" ht="50" customHeight="1">
      <c r="A12" s="2" t="e" vm="178">
        <v>#VALUE!</v>
      </c>
      <c r="B12" s="19">
        <f>'[168]Sheet 1'!$AO$115</f>
        <v>146.70568636805544</v>
      </c>
      <c r="C12" s="6">
        <f>'[168]Sheet 1'!$AO$117</f>
        <v>-0.17339595239995809</v>
      </c>
      <c r="D12" s="6">
        <f>'[168]Sheet 1'!$AM$4</f>
        <v>0.11424554900220674</v>
      </c>
      <c r="E12" s="6">
        <f>'[168]Sheet 1'!$AN$4</f>
        <v>8.0082888115141193E-2</v>
      </c>
      <c r="F12" s="6">
        <f>'[168]Sheet 1'!$AM$20</f>
        <v>-0.11540949147061197</v>
      </c>
      <c r="G12" s="7">
        <f>'[168]Sheet 1'!$AT$16</f>
        <v>3.5616712950563159</v>
      </c>
      <c r="H12" s="7">
        <f>'[168]Sheet 1'!$AU$16</f>
        <v>46.287698085554638</v>
      </c>
      <c r="I12" s="6">
        <f>'[168]Sheet 1'!$AS$7</f>
        <v>0.49159999999999998</v>
      </c>
      <c r="J12" s="6">
        <f>'[168]Sheet 1'!$AV$7</f>
        <v>7.5811612794090696E-2</v>
      </c>
      <c r="K12" s="6">
        <f>'[168]Sheet 1'!$AU$13</f>
        <v>9.6723473007186936E-2</v>
      </c>
      <c r="L12" s="8" cm="1">
        <f t="array" ref="L12">_FV(A12,"Market cap",TRUE)</f>
        <v>52300382121</v>
      </c>
      <c r="M12" s="16" t="str" cm="1">
        <f t="array" ref="M12">_FV(A12,"Industry")</f>
        <v>Chemicals</v>
      </c>
      <c r="N12" s="25" cm="1">
        <f t="array" ref="N12">_FV(A12,"Year incorporated",TRUE)</f>
        <v>1924</v>
      </c>
      <c r="O12" s="14" t="str" cm="1">
        <f t="array" ref="O12">_FV(A12,"Description")</f>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c>
      <c r="P12" s="10"/>
      <c r="Q12" s="10"/>
      <c r="R12" s="10"/>
    </row>
    <row r="13" spans="1:18" ht="50" customHeight="1">
      <c r="A13" s="2" t="e" vm="179">
        <v>#VALUE!</v>
      </c>
      <c r="B13" s="19">
        <f>'[169]Sheet 1'!$AC$115</f>
        <v>145.4360322046486</v>
      </c>
      <c r="C13" s="6" cm="1">
        <f t="array" ref="C13">(B13/_FV(A13,"Price"))-1</f>
        <v>-0.2103163804927588</v>
      </c>
      <c r="D13" s="6">
        <f>'[169]Sheet 1'!$AA$4</f>
        <v>0.17240054680582073</v>
      </c>
      <c r="E13" s="6">
        <f>'[169]Sheet 1'!$AB$4</f>
        <v>0.12176347319047687</v>
      </c>
      <c r="F13" s="6">
        <f>'[169]Sheet 1'!$AA$20</f>
        <v>0.24271736235793373</v>
      </c>
      <c r="G13" s="7">
        <f>'[169]Sheet 1'!$AH$16</f>
        <v>6.6369350815094972</v>
      </c>
      <c r="H13" s="7">
        <f>'[169]Sheet 1'!$AI$16</f>
        <v>57.27751172124615</v>
      </c>
      <c r="I13" s="6">
        <f>'[169]Sheet 1'!$AG$7</f>
        <v>0.39879999999999999</v>
      </c>
      <c r="J13" s="6">
        <f>'[169]Sheet 1'!$AJ$7</f>
        <v>0.15388750667477</v>
      </c>
      <c r="K13" s="6">
        <f>'[169]Sheet 1'!$AI$13</f>
        <v>8.7439757098255008E-2</v>
      </c>
      <c r="L13" s="8">
        <f>'[169]Sheet 1'!$AI$101</f>
        <v>47864640000</v>
      </c>
      <c r="M13" s="16" t="str" cm="1">
        <f t="array" ref="M13">_FV(A13,"Industry")</f>
        <v>Professional &amp; Commercial Services</v>
      </c>
      <c r="N13" s="25" cm="1">
        <f t="array" ref="N13">_FV(A13,"Year incorporated",TRUE)</f>
        <v>2016</v>
      </c>
      <c r="O13" s="14" t="str" cm="1">
        <f t="array" ref="O13">_FV(A13,"Description")</f>
        <v>Waste Connections, Inc. is a Canada-based integrated solid waste services company. The Company provides non-hazardous waste collection, transfer and disposal services, along with resource recovery primarily through recycling and renewable fuels generation. The Company's segments include Eastern, Southern, Western, Central and Canada. Its residential services include residential garbage pickup, residential yard waste, residential recycling, residential dumpster rental, bulk pickup, and portable toilets. Its commercial services include commercial waste collection, commercial recycling, shredding service, commercial roll off dumpster, and others. The Company also provides non-hazardous oilfield waste treatment, recovery and disposal services in several basins across the United States, as well as intermodal services for the movement of cargo and solid waste containers in the Pacific Northwest. The Company serves more than eight million residential, commercial, and industrial customers.</v>
      </c>
      <c r="P13" s="10"/>
      <c r="Q13" s="10"/>
      <c r="R13" s="10"/>
    </row>
    <row r="14" spans="1:18" ht="50" customHeight="1">
      <c r="A14" s="2" t="e" vm="180">
        <v>#VALUE!</v>
      </c>
      <c r="B14" s="19">
        <f>'[170]Sheet 1'!$AM$115</f>
        <v>158.01911036261512</v>
      </c>
      <c r="C14" s="6" cm="1">
        <f t="array" ref="C14">(B14/_FV(A14,"Price"))-1</f>
        <v>-7.6613624948196568E-2</v>
      </c>
      <c r="D14" s="6">
        <f>'[170]Sheet 1'!$AK$4</f>
        <v>9.8544420277731248E-2</v>
      </c>
      <c r="E14" s="6">
        <f>'[170]Sheet 1'!$AL$4</f>
        <v>4.9598944055234018E-2</v>
      </c>
      <c r="F14" s="6">
        <f>'[170]Sheet 1'!$AK$20</f>
        <v>0.13157894736842102</v>
      </c>
      <c r="G14" s="7">
        <f>'[170]Sheet 1'!$AR$16</f>
        <v>3.4857611242765763</v>
      </c>
      <c r="H14" s="7">
        <f>'[170]Sheet 1'!$AS$16</f>
        <v>30.680305016085789</v>
      </c>
      <c r="I14" s="6">
        <f>'[170]Sheet 1'!$AQ$7</f>
        <v>0.37590000000000001</v>
      </c>
      <c r="J14" s="6">
        <f>'[170]Sheet 1'!$AT$7</f>
        <v>9.8944055234033906E-2</v>
      </c>
      <c r="K14" s="6">
        <f>'[170]Sheet 1'!$AS$13</f>
        <v>0.1540186744782131</v>
      </c>
      <c r="L14" s="8">
        <f>'[170]Sheet 1'!$AS$101</f>
        <v>68662522626</v>
      </c>
      <c r="M14" s="16" t="str" cm="1">
        <f t="array" ref="M14">_FV(A14,"Industry")</f>
        <v>Professional &amp; Commercial Services</v>
      </c>
      <c r="N14" s="25" cm="1">
        <f t="array" ref="N14">_FV(A14,"Year incorporated",TRUE)</f>
        <v>1995</v>
      </c>
      <c r="O14" s="14" t="str" cm="1">
        <f t="array" ref="O14">_FV(A14,"Description")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P14" s="10"/>
      <c r="Q14" s="10"/>
      <c r="R14" s="10"/>
    </row>
    <row r="15" spans="1:18" ht="50" customHeight="1">
      <c r="A15" s="2" t="e" vm="181">
        <v>#VALUE!</v>
      </c>
      <c r="B15" s="19">
        <f>'[171]Sheet 1'!$K$115</f>
        <v>25.482262307169595</v>
      </c>
      <c r="C15" s="6" cm="1">
        <f t="array" ref="C15">(B15/_FV(A15,"Price"))-1</f>
        <v>-0.10147170990234144</v>
      </c>
      <c r="D15" s="6">
        <f>'[171]Sheet 1'!$I$4</f>
        <v>0.93434823977164605</v>
      </c>
      <c r="E15" s="6">
        <f>'[171]Sheet 1'!$J$4</f>
        <v>0.33669454008853905</v>
      </c>
      <c r="F15" s="6">
        <f>'[171]Sheet 1'!$I$20</f>
        <v>7.4345616264294794</v>
      </c>
      <c r="G15" s="7">
        <f>'[171]Sheet 1'!$P$16</f>
        <v>6.2665381751106741</v>
      </c>
      <c r="H15" s="7">
        <f>'[171]Sheet 1'!$Q$16</f>
        <v>18.632354091407677</v>
      </c>
      <c r="I15" s="6">
        <f>'[171]Sheet 1'!$O$7</f>
        <v>0.48659999999999998</v>
      </c>
      <c r="J15" s="6">
        <f>'[171]Sheet 1'!$R$7</f>
        <v>0.55914904082636496</v>
      </c>
      <c r="K15" s="6">
        <f>'[171]Sheet 1'!$Q$13</f>
        <v>0.19607140724819391</v>
      </c>
      <c r="L15" s="8">
        <f>'[171]Sheet 1'!$Q$101</f>
        <v>5095948844</v>
      </c>
      <c r="M15" s="16" t="str" cm="1">
        <f t="array" ref="M15">_FV(A15,"Industry")</f>
        <v>Chemicals</v>
      </c>
      <c r="N15" s="25" cm="1">
        <f t="array" ref="N15">_FV(A15,"Year incorporated",TRUE)</f>
        <v>2018</v>
      </c>
      <c r="O15" s="14" t="str" cm="1">
        <f t="array" ref="O15">_FV(A15,"Description")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15" s="10"/>
      <c r="Q15" s="10"/>
      <c r="R15" s="10"/>
    </row>
    <row r="16" spans="1:18" ht="50" customHeight="1">
      <c r="A16" s="2" t="e" vm="182">
        <v>#VALUE!</v>
      </c>
      <c r="B16" s="19">
        <f>'[172]Sheet 1'!$AO$115</f>
        <v>99.481433462341315</v>
      </c>
      <c r="C16" s="6" cm="1">
        <f t="array" ref="C16">(B16/_FV(A16,"Price"))-1</f>
        <v>-0.36845204759813799</v>
      </c>
      <c r="D16" s="6">
        <f>'[172]Sheet 1'!$AM$4</f>
        <v>0.10890011275550737</v>
      </c>
      <c r="E16" s="6">
        <f>'[172]Sheet 1'!$AN$4</f>
        <v>5.6982081219016933E-2</v>
      </c>
      <c r="F16" s="6">
        <f>'[172]Sheet 1'!$AM$20</f>
        <v>0.14767654573678768</v>
      </c>
      <c r="G16" s="7">
        <f>'[172]Sheet 1'!$AT$16</f>
        <v>5.3870340850300709</v>
      </c>
      <c r="H16" s="7">
        <f>'[172]Sheet 1'!$AU$16</f>
        <v>28.574311884347441</v>
      </c>
      <c r="I16" s="6">
        <f>'[172]Sheet 1'!$AS$7</f>
        <v>0.3488</v>
      </c>
      <c r="J16" s="6">
        <f>'[172]Sheet 1'!$AV$7</f>
        <v>0.16427332278681675</v>
      </c>
      <c r="K16" s="6">
        <f>'[172]Sheet 1'!$AU$13</f>
        <v>0.15217655616746265</v>
      </c>
      <c r="L16" s="8">
        <f>'[172]Sheet 1'!$AU$101</f>
        <v>33133114751</v>
      </c>
      <c r="M16" s="16" t="str" cm="1">
        <f t="array" ref="M16">_FV(A16,"Industry")</f>
        <v>Machinery, Equipment &amp; Components</v>
      </c>
      <c r="N16" s="25" cm="1">
        <f t="array" ref="N16">_FV(A16,"Year incorporated",TRUE)</f>
        <v>1986</v>
      </c>
      <c r="O16" s="14" t="str" cm="1">
        <f t="array" ref="O16">_FV(A16,"Description")</f>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c>
      <c r="P16" s="10"/>
      <c r="Q16" s="10"/>
      <c r="R16" s="10"/>
    </row>
    <row r="17" spans="1:18" ht="50" customHeight="1">
      <c r="A17" s="2" t="e" vm="183">
        <v>#VALUE!</v>
      </c>
      <c r="B17" s="19">
        <f>'[173]Sheet 1'!$AO$115</f>
        <v>112.65462199476195</v>
      </c>
      <c r="C17" s="6" cm="1">
        <f t="array" ref="C17">(B17/_FV(A17,"Price"))-1</f>
        <v>-0.50790799810089571</v>
      </c>
      <c r="D17" s="6">
        <f>'[173]Sheet 1'!$AM$4</f>
        <v>0.14387004128522718</v>
      </c>
      <c r="E17" s="6">
        <f>'[173]Sheet 1'!$AN$4</f>
        <v>-1.8517065515888609E-2</v>
      </c>
      <c r="F17" s="6">
        <f>'[173]Sheet 1'!$AM$20</f>
        <v>5.9246275197195386E-2</v>
      </c>
      <c r="G17" s="7">
        <f>'[173]Sheet 1'!$AT$16</f>
        <v>3.8612106708513143</v>
      </c>
      <c r="H17" s="7">
        <f>'[173]Sheet 1'!$AU$16</f>
        <v>15.049275229357798</v>
      </c>
      <c r="I17" s="6">
        <f>'[173]Sheet 1'!$AS$7</f>
        <v>0.41110000000000002</v>
      </c>
      <c r="J17" s="6">
        <f>'[173]Sheet 1'!$AV$7</f>
        <v>0.1784229109454688</v>
      </c>
      <c r="K17" s="6">
        <f>'[173]Sheet 1'!$AU$13</f>
        <v>0.17659311562224184</v>
      </c>
      <c r="L17" s="8">
        <f>'[173]Sheet 1'!$AU$101</f>
        <v>49211130000</v>
      </c>
      <c r="M17" s="16" t="str" cm="1">
        <f t="array" ref="M17">_FV(A17,"Industry")</f>
        <v>Freight &amp; Logistics Services</v>
      </c>
      <c r="N17" s="25" cm="1">
        <f t="array" ref="N17">_FV(A17,"Year incorporated",TRUE)</f>
        <v>2009</v>
      </c>
      <c r="O17" s="14" t="str" cm="1">
        <f t="array" ref="O17">_FV(A17,"Description")</f>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c>
      <c r="P17" s="10"/>
      <c r="Q17" s="10"/>
      <c r="R17" s="10"/>
    </row>
    <row r="18" spans="1:18" ht="50" customHeight="1">
      <c r="A18" s="2" t="e" vm="184">
        <v>#VALUE!</v>
      </c>
      <c r="B18" s="19">
        <f>'[174]Sheet 1'!$AF$115</f>
        <v>34.713750606350615</v>
      </c>
      <c r="C18" s="6" cm="1">
        <f t="array" ref="C18">(B18/_FV(A18,"Price"))-1</f>
        <v>-0.61553050607652438</v>
      </c>
      <c r="D18" s="6">
        <f>'[174]Sheet 1'!$AD$4</f>
        <v>0.30024389872501911</v>
      </c>
      <c r="E18" s="6">
        <f>'[174]Sheet 1'!$AE$4</f>
        <v>9.57116713002093E-2</v>
      </c>
      <c r="F18" s="6">
        <f>'[174]Sheet 1'!$AD$20</f>
        <v>0.18263847667164357</v>
      </c>
      <c r="G18" s="7">
        <f>'[174]Sheet 1'!$AK$16</f>
        <v>12.016043778194367</v>
      </c>
      <c r="H18" s="7">
        <f>'[174]Sheet 1'!$AL$16</f>
        <v>38.589177437553317</v>
      </c>
      <c r="I18" s="6">
        <f>'[174]Sheet 1'!$AJ$7</f>
        <v>0.45879999999999999</v>
      </c>
      <c r="J18" s="6">
        <f>'[174]Sheet 1'!$AM$7</f>
        <v>0.23971834840032094</v>
      </c>
      <c r="K18" s="6">
        <f>'[174]Sheet 1'!$AL$13</f>
        <v>0.28977368520435515</v>
      </c>
      <c r="L18" s="8">
        <f>'[174]Sheet 1'!$AL$101</f>
        <v>42067220000</v>
      </c>
      <c r="M18" s="16" t="str" cm="1">
        <f t="array" ref="M18">_FV(A18,"Industry")</f>
        <v>Software &amp; IT Services</v>
      </c>
      <c r="N18" s="25" cm="1">
        <f t="array" ref="N18">_FV(A18,"Year incorporated",TRUE)</f>
        <v>2012</v>
      </c>
      <c r="O18" s="14" t="str" cm="1">
        <f t="array" ref="O18">_FV(A18,"Description")</f>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c>
      <c r="P18" s="10"/>
      <c r="Q18" s="10"/>
      <c r="R18" s="10"/>
    </row>
    <row r="19" spans="1:18" ht="50" customHeight="1">
      <c r="A19" s="2" t="e" vm="185">
        <v>#VALUE!</v>
      </c>
      <c r="B19" s="19">
        <f>'[175]Sheet 1'!$AO$115</f>
        <v>63.177998507358126</v>
      </c>
      <c r="C19" s="6" cm="1">
        <f t="array" ref="C19">(B19/_FV(A19,"Price"))-1</f>
        <v>-0.63896223494280746</v>
      </c>
      <c r="D19" s="6">
        <f>'[175]Sheet 1'!$AM$4</f>
        <v>0.18365402035287892</v>
      </c>
      <c r="E19" s="6">
        <f>'[175]Sheet 1'!$AN$4</f>
        <v>0.2344214294835627</v>
      </c>
      <c r="F19" s="6">
        <f>'[175]Sheet 1'!$AM$20</f>
        <v>0.20131045593126395</v>
      </c>
      <c r="G19" s="7">
        <f>'[175]Sheet 1'!$AT$16</f>
        <v>8.8978962307127318</v>
      </c>
      <c r="H19" s="7">
        <f>'[175]Sheet 1'!$AU$16</f>
        <v>55.873803938295303</v>
      </c>
      <c r="I19" s="6">
        <f>'[175]Sheet 1'!$AS$7</f>
        <v>0.39069999999999999</v>
      </c>
      <c r="J19" s="6">
        <f>'[175]Sheet 1'!$AV$7</f>
        <v>0.19737791861875215</v>
      </c>
      <c r="K19" s="6">
        <f>'[175]Sheet 1'!$AU$13</f>
        <v>0.1690762204874463</v>
      </c>
      <c r="L19" s="8">
        <f>'[175]Sheet 1'!$AU$101</f>
        <v>19649420000</v>
      </c>
      <c r="M19" s="16" t="str" cm="1">
        <f t="array" ref="M19">_FV(A19,"Industry")</f>
        <v>Aerospace &amp; Defense</v>
      </c>
      <c r="N19" s="25" cm="1">
        <f t="array" ref="N19">_FV(A19,"Year incorporated",TRUE)</f>
        <v>1993</v>
      </c>
      <c r="O19" s="14" t="str" cm="1">
        <f t="array" ref="O19">_FV(A19,"Description")</f>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c>
      <c r="P19" s="10"/>
      <c r="Q19" s="10"/>
      <c r="R19" s="10"/>
    </row>
    <row r="20" spans="1:18" ht="50" customHeight="1">
      <c r="A20" s="2" t="e" vm="186">
        <v>#VALUE!</v>
      </c>
      <c r="B20" s="19">
        <f>'[176]Sheet 1'!$AI$115</f>
        <v>482.15944620269613</v>
      </c>
      <c r="C20" s="6">
        <f>'[176]Sheet 1'!$AI$117</f>
        <v>1.3685369920521717E-2</v>
      </c>
      <c r="D20" s="6">
        <f>'[176]Sheet 1'!$AG$4</f>
        <v>-7.0268960503998112E-2</v>
      </c>
      <c r="E20" s="6">
        <f>'[176]Sheet 1'!$AH$4</f>
        <v>0.12513496407163327</v>
      </c>
      <c r="F20" s="6">
        <f>'[176]Sheet 1'!$AG$20</f>
        <v>-5.81153646284428E-2</v>
      </c>
      <c r="G20" s="7">
        <f>'[176]Sheet 1'!$AN$16</f>
        <v>9.4533694478573285</v>
      </c>
      <c r="H20" s="7">
        <f>'[176]Sheet 1'!$AO$16</f>
        <v>32.874739431604844</v>
      </c>
      <c r="I20" s="6">
        <f>'[176]Sheet 1'!$AM$7</f>
        <v>0.6986</v>
      </c>
      <c r="J20" s="6">
        <f>'[176]Sheet 1'!$AP$7</f>
        <v>0.12366432108418035</v>
      </c>
      <c r="K20" s="6">
        <f>'[176]Sheet 1'!$AO$13</f>
        <v>6.7160069605057382E-2</v>
      </c>
      <c r="L20" s="8">
        <f>'[176]Sheet 1'!$AO$101</f>
        <v>50781610000</v>
      </c>
      <c r="M20" s="16" t="str" cm="1">
        <f t="array" ref="M20">_FV(A20,"Industry")</f>
        <v>Software &amp; IT Services</v>
      </c>
      <c r="N20" s="25" cm="1">
        <f t="array" ref="N20">_FV(A20,"Year incorporated",TRUE)</f>
        <v>1981</v>
      </c>
      <c r="O20" s="14" t="str" cm="1">
        <f t="array" ref="O20">_FV(A20,"Description")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4"/>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22"/>
      <c r="B47" s="19"/>
      <c r="C47" s="6"/>
      <c r="D47" s="6"/>
      <c r="E47" s="6"/>
      <c r="F47" s="6"/>
      <c r="G47" s="7"/>
      <c r="H47" s="7"/>
      <c r="I47" s="6"/>
      <c r="J47" s="6"/>
      <c r="K47" s="6"/>
      <c r="L47" s="8"/>
      <c r="M47" s="16"/>
      <c r="N47" s="10"/>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N54" s="10"/>
      <c r="O54" s="9"/>
      <c r="P54" s="10"/>
      <c r="Q54" s="10"/>
      <c r="R54" s="10"/>
    </row>
  </sheetData>
  <autoFilter ref="A1:L1" xr:uid="{FAB1ACF9-D4B9-FB4D-8299-9FC1FBDA430F}">
    <sortState xmlns:xlrd2="http://schemas.microsoft.com/office/spreadsheetml/2017/richdata2" ref="A2:L19">
      <sortCondition descending="1" ref="C1:C19"/>
    </sortState>
  </autoFilter>
  <conditionalFormatting sqref="C2:C19">
    <cfRule type="colorScale" priority="179">
      <colorScale>
        <cfvo type="min"/>
        <cfvo type="percentile" val="50"/>
        <cfvo type="max"/>
        <color rgb="FFF8696B"/>
        <color rgb="FFFCFCFF"/>
        <color rgb="FF63BE7B"/>
      </colorScale>
    </cfRule>
  </conditionalFormatting>
  <conditionalFormatting sqref="C20:C33">
    <cfRule type="colorScale" priority="194">
      <colorScale>
        <cfvo type="min"/>
        <cfvo type="percentile" val="50"/>
        <cfvo type="max"/>
        <color rgb="FFF8696B"/>
        <color rgb="FFFCFCFF"/>
        <color rgb="FF63BE7B"/>
      </colorScale>
    </cfRule>
  </conditionalFormatting>
  <conditionalFormatting sqref="C21">
    <cfRule type="colorScale" priority="195">
      <colorScale>
        <cfvo type="min"/>
        <cfvo type="percentile" val="50"/>
        <cfvo type="max"/>
        <color rgb="FFF8696B"/>
        <color rgb="FFFFEB84"/>
        <color rgb="FF63BE7B"/>
      </colorScale>
    </cfRule>
    <cfRule type="colorScale" priority="196">
      <colorScale>
        <cfvo type="min"/>
        <cfvo type="percentile" val="50"/>
        <cfvo type="max"/>
        <color rgb="FFF8696B"/>
        <color rgb="FFFFEB84"/>
        <color rgb="FF63BE7B"/>
      </colorScale>
    </cfRule>
    <cfRule type="colorScale" priority="197">
      <colorScale>
        <cfvo type="min"/>
        <cfvo type="max"/>
        <color rgb="FFFFEF9C"/>
        <color rgb="FF63BE7B"/>
      </colorScale>
    </cfRule>
  </conditionalFormatting>
  <conditionalFormatting sqref="C22:C27 C20">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onditionalFormatting>
  <conditionalFormatting sqref="C22:C47 C20">
    <cfRule type="colorScale" priority="200">
      <colorScale>
        <cfvo type="min"/>
        <cfvo type="percentile" val="50"/>
        <cfvo type="max"/>
        <color rgb="FFF8696B"/>
        <color rgb="FFFCFCFF"/>
        <color rgb="FF63BE7B"/>
      </colorScale>
    </cfRule>
  </conditionalFormatting>
  <conditionalFormatting sqref="C22:C54 C20">
    <cfRule type="colorScale" priority="274">
      <colorScale>
        <cfvo type="min"/>
        <cfvo type="percentile" val="50"/>
        <cfvo type="max"/>
        <color rgb="FFF8696B"/>
        <color rgb="FFFFEB84"/>
        <color rgb="FF63BE7B"/>
      </colorScale>
    </cfRule>
    <cfRule type="colorScale" priority="279">
      <colorScale>
        <cfvo type="min"/>
        <cfvo type="percentile" val="50"/>
        <cfvo type="max"/>
        <color rgb="FFF8696B"/>
        <color rgb="FFFFEB84"/>
        <color rgb="FF63BE7B"/>
      </colorScale>
    </cfRule>
    <cfRule type="colorScale" priority="292">
      <colorScale>
        <cfvo type="min"/>
        <cfvo type="max"/>
        <color rgb="FFFFEF9C"/>
        <color rgb="FF63BE7B"/>
      </colorScale>
    </cfRule>
  </conditionalFormatting>
  <conditionalFormatting sqref="D2:D19">
    <cfRule type="colorScale" priority="55">
      <colorScale>
        <cfvo type="min"/>
        <cfvo type="max"/>
        <color rgb="FFFCFCFF"/>
        <color rgb="FF63BE7B"/>
      </colorScale>
    </cfRule>
  </conditionalFormatting>
  <conditionalFormatting sqref="D2:D33">
    <cfRule type="colorScale" priority="193">
      <colorScale>
        <cfvo type="min"/>
        <cfvo type="max"/>
        <color rgb="FFFCFCFF"/>
        <color rgb="FF63BE7B"/>
      </colorScale>
    </cfRule>
  </conditionalFormatting>
  <conditionalFormatting sqref="D22:D47 D2:D20">
    <cfRule type="colorScale" priority="198">
      <colorScale>
        <cfvo type="min"/>
        <cfvo type="max"/>
        <color rgb="FFFCFCFF"/>
        <color rgb="FF63BE7B"/>
      </colorScale>
    </cfRule>
  </conditionalFormatting>
  <conditionalFormatting sqref="D2:E4">
    <cfRule type="colorScale" priority="290">
      <colorScale>
        <cfvo type="min"/>
        <cfvo type="max"/>
        <color rgb="FFFCFCFF"/>
        <color rgb="FF63BE7B"/>
      </colorScale>
    </cfRule>
    <cfRule type="colorScale" priority="291">
      <colorScale>
        <cfvo type="min"/>
        <cfvo type="percentile" val="50"/>
        <cfvo type="max"/>
        <color rgb="FFF8696B"/>
        <color rgb="FFFFEB84"/>
        <color rgb="FF63BE7B"/>
      </colorScale>
    </cfRule>
  </conditionalFormatting>
  <conditionalFormatting sqref="D5:E5">
    <cfRule type="colorScale" priority="288">
      <colorScale>
        <cfvo type="min"/>
        <cfvo type="max"/>
        <color rgb="FFFCFCFF"/>
        <color rgb="FF63BE7B"/>
      </colorScale>
    </cfRule>
    <cfRule type="colorScale" priority="289">
      <colorScale>
        <cfvo type="min"/>
        <cfvo type="percentile" val="50"/>
        <cfvo type="max"/>
        <color rgb="FFF8696B"/>
        <color rgb="FFFFEB84"/>
        <color rgb="FF63BE7B"/>
      </colorScale>
    </cfRule>
  </conditionalFormatting>
  <conditionalFormatting sqref="D6:E6">
    <cfRule type="colorScale" priority="286">
      <colorScale>
        <cfvo type="min"/>
        <cfvo type="max"/>
        <color rgb="FFFCFCFF"/>
        <color rgb="FF63BE7B"/>
      </colorScale>
    </cfRule>
    <cfRule type="colorScale" priority="287">
      <colorScale>
        <cfvo type="min"/>
        <cfvo type="percentile" val="50"/>
        <cfvo type="max"/>
        <color rgb="FFF8696B"/>
        <color rgb="FFFFEB84"/>
        <color rgb="FF63BE7B"/>
      </colorScale>
    </cfRule>
  </conditionalFormatting>
  <conditionalFormatting sqref="D7:E7">
    <cfRule type="colorScale" priority="284">
      <colorScale>
        <cfvo type="min"/>
        <cfvo type="max"/>
        <color rgb="FFFCFCFF"/>
        <color rgb="FF63BE7B"/>
      </colorScale>
    </cfRule>
    <cfRule type="colorScale" priority="285">
      <colorScale>
        <cfvo type="min"/>
        <cfvo type="percentile" val="50"/>
        <cfvo type="max"/>
        <color rgb="FFF8696B"/>
        <color rgb="FFFFEB84"/>
        <color rgb="FF63BE7B"/>
      </colorScale>
    </cfRule>
  </conditionalFormatting>
  <conditionalFormatting sqref="D8:E8">
    <cfRule type="colorScale" priority="282">
      <colorScale>
        <cfvo type="min"/>
        <cfvo type="max"/>
        <color rgb="FFFCFCFF"/>
        <color rgb="FF63BE7B"/>
      </colorScale>
    </cfRule>
    <cfRule type="colorScale" priority="283">
      <colorScale>
        <cfvo type="min"/>
        <cfvo type="percentile" val="50"/>
        <cfvo type="max"/>
        <color rgb="FFF8696B"/>
        <color rgb="FFFFEB84"/>
        <color rgb="FF63BE7B"/>
      </colorScale>
    </cfRule>
  </conditionalFormatting>
  <conditionalFormatting sqref="D9:E9">
    <cfRule type="colorScale" priority="280">
      <colorScale>
        <cfvo type="min"/>
        <cfvo type="max"/>
        <color rgb="FFFCFCFF"/>
        <color rgb="FF63BE7B"/>
      </colorScale>
    </cfRule>
    <cfRule type="colorScale" priority="281">
      <colorScale>
        <cfvo type="min"/>
        <cfvo type="percentile" val="50"/>
        <cfvo type="max"/>
        <color rgb="FFF8696B"/>
        <color rgb="FFFFEB84"/>
        <color rgb="FF63BE7B"/>
      </colorScale>
    </cfRule>
  </conditionalFormatting>
  <conditionalFormatting sqref="D10:E10">
    <cfRule type="colorScale" priority="269">
      <colorScale>
        <cfvo type="min"/>
        <cfvo type="max"/>
        <color rgb="FFFCFCFF"/>
        <color rgb="FF63BE7B"/>
      </colorScale>
    </cfRule>
    <cfRule type="colorScale" priority="270">
      <colorScale>
        <cfvo type="min"/>
        <cfvo type="percentile" val="50"/>
        <cfvo type="max"/>
        <color rgb="FFF8696B"/>
        <color rgb="FFFFEB84"/>
        <color rgb="FF63BE7B"/>
      </colorScale>
    </cfRule>
  </conditionalFormatting>
  <conditionalFormatting sqref="D11:E13">
    <cfRule type="colorScale" priority="271">
      <colorScale>
        <cfvo type="min"/>
        <cfvo type="max"/>
        <color rgb="FFFCFCFF"/>
        <color rgb="FF63BE7B"/>
      </colorScale>
    </cfRule>
    <cfRule type="colorScale" priority="272">
      <colorScale>
        <cfvo type="min"/>
        <cfvo type="percentile" val="50"/>
        <cfvo type="max"/>
        <color rgb="FFF8696B"/>
        <color rgb="FFFFEB84"/>
        <color rgb="FF63BE7B"/>
      </colorScale>
    </cfRule>
  </conditionalFormatting>
  <conditionalFormatting sqref="D14:E14">
    <cfRule type="colorScale" priority="183">
      <colorScale>
        <cfvo type="min"/>
        <cfvo type="max"/>
        <color rgb="FFFCFCFF"/>
        <color rgb="FF63BE7B"/>
      </colorScale>
    </cfRule>
    <cfRule type="colorScale" priority="184">
      <colorScale>
        <cfvo type="min"/>
        <cfvo type="percentile" val="50"/>
        <cfvo type="max"/>
        <color rgb="FFF8696B"/>
        <color rgb="FFFFEB84"/>
        <color rgb="FF63BE7B"/>
      </colorScale>
    </cfRule>
  </conditionalFormatting>
  <conditionalFormatting sqref="D15:E15">
    <cfRule type="colorScale" priority="177">
      <colorScale>
        <cfvo type="min"/>
        <cfvo type="max"/>
        <color rgb="FFFCFCFF"/>
        <color rgb="FF63BE7B"/>
      </colorScale>
    </cfRule>
    <cfRule type="colorScale" priority="178">
      <colorScale>
        <cfvo type="min"/>
        <cfvo type="percentile" val="50"/>
        <cfvo type="max"/>
        <color rgb="FFF8696B"/>
        <color rgb="FFFFEB84"/>
        <color rgb="FF63BE7B"/>
      </colorScale>
    </cfRule>
  </conditionalFormatting>
  <conditionalFormatting sqref="D16:E16">
    <cfRule type="colorScale" priority="142">
      <colorScale>
        <cfvo type="min"/>
        <cfvo type="max"/>
        <color rgb="FFFCFCFF"/>
        <color rgb="FF63BE7B"/>
      </colorScale>
    </cfRule>
    <cfRule type="colorScale" priority="143">
      <colorScale>
        <cfvo type="min"/>
        <cfvo type="percentile" val="50"/>
        <cfvo type="max"/>
        <color rgb="FFF8696B"/>
        <color rgb="FFFFEB84"/>
        <color rgb="FF63BE7B"/>
      </colorScale>
    </cfRule>
    <cfRule type="colorScale" priority="144">
      <colorScale>
        <cfvo type="min"/>
        <cfvo type="max"/>
        <color rgb="FFFCFCFF"/>
        <color rgb="FF63BE7B"/>
      </colorScale>
    </cfRule>
    <cfRule type="colorScale" priority="145">
      <colorScale>
        <cfvo type="min"/>
        <cfvo type="max"/>
        <color rgb="FFFFEF9C"/>
        <color rgb="FF63BE7B"/>
      </colorScale>
    </cfRule>
  </conditionalFormatting>
  <conditionalFormatting sqref="D17:E17">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fRule type="colorScale" priority="109">
      <colorScale>
        <cfvo type="min"/>
        <cfvo type="max"/>
        <color rgb="FFFCFCFF"/>
        <color rgb="FF63BE7B"/>
      </colorScale>
    </cfRule>
    <cfRule type="colorScale" priority="110">
      <colorScale>
        <cfvo type="min"/>
        <cfvo type="max"/>
        <color rgb="FFFFEF9C"/>
        <color rgb="FF63BE7B"/>
      </colorScale>
    </cfRule>
  </conditionalFormatting>
  <conditionalFormatting sqref="D18:E18">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fRule type="colorScale" priority="63">
      <colorScale>
        <cfvo type="min"/>
        <cfvo type="max"/>
        <color rgb="FFFCFCFF"/>
        <color rgb="FF63BE7B"/>
      </colorScale>
    </cfRule>
    <cfRule type="colorScale" priority="64">
      <colorScale>
        <cfvo type="min"/>
        <cfvo type="max"/>
        <color rgb="FFFFEF9C"/>
        <color rgb="FF63BE7B"/>
      </colorScale>
    </cfRule>
  </conditionalFormatting>
  <conditionalFormatting sqref="D19:E19">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fRule type="colorScale" priority="59">
      <colorScale>
        <cfvo type="min"/>
        <cfvo type="max"/>
        <color rgb="FFFCFCFF"/>
        <color rgb="FF63BE7B"/>
      </colorScale>
    </cfRule>
    <cfRule type="colorScale" priority="60">
      <colorScale>
        <cfvo type="min"/>
        <cfvo type="max"/>
        <color rgb="FFFFEF9C"/>
        <color rgb="FF63BE7B"/>
      </colorScale>
    </cfRule>
  </conditionalFormatting>
  <conditionalFormatting sqref="D20:E20 D22:E22">
    <cfRule type="colorScale" priority="257">
      <colorScale>
        <cfvo type="min"/>
        <cfvo type="max"/>
        <color rgb="FFFCFCFF"/>
        <color rgb="FF63BE7B"/>
      </colorScale>
    </cfRule>
    <cfRule type="colorScale" priority="258">
      <colorScale>
        <cfvo type="min"/>
        <cfvo type="percentile" val="50"/>
        <cfvo type="max"/>
        <color rgb="FFF8696B"/>
        <color rgb="FFFFEB84"/>
        <color rgb="FF63BE7B"/>
      </colorScale>
    </cfRule>
  </conditionalFormatting>
  <conditionalFormatting sqref="D22:E27 D2:E15 D20:E20">
    <cfRule type="colorScale" priority="208">
      <colorScale>
        <cfvo type="min"/>
        <cfvo type="max"/>
        <color rgb="FFFCFCFF"/>
        <color rgb="FF63BE7B"/>
      </colorScale>
    </cfRule>
  </conditionalFormatting>
  <conditionalFormatting sqref="D22:E53 D2:E15 D20:E20">
    <cfRule type="colorScale" priority="275">
      <colorScale>
        <cfvo type="min"/>
        <cfvo type="max"/>
        <color rgb="FFFFEF9C"/>
        <color rgb="FF63BE7B"/>
      </colorScale>
    </cfRule>
  </conditionalFormatting>
  <conditionalFormatting sqref="D23:E23">
    <cfRule type="colorScale" priority="253">
      <colorScale>
        <cfvo type="min"/>
        <cfvo type="max"/>
        <color rgb="FFFCFCFF"/>
        <color rgb="FF63BE7B"/>
      </colorScale>
    </cfRule>
    <cfRule type="colorScale" priority="254">
      <colorScale>
        <cfvo type="min"/>
        <cfvo type="percentile" val="50"/>
        <cfvo type="max"/>
        <color rgb="FFF8696B"/>
        <color rgb="FFFFEB84"/>
        <color rgb="FF63BE7B"/>
      </colorScale>
    </cfRule>
  </conditionalFormatting>
  <conditionalFormatting sqref="D24:E24">
    <cfRule type="colorScale" priority="251">
      <colorScale>
        <cfvo type="min"/>
        <cfvo type="max"/>
        <color rgb="FFFCFCFF"/>
        <color rgb="FF63BE7B"/>
      </colorScale>
    </cfRule>
    <cfRule type="colorScale" priority="252">
      <colorScale>
        <cfvo type="min"/>
        <cfvo type="percentile" val="50"/>
        <cfvo type="max"/>
        <color rgb="FFF8696B"/>
        <color rgb="FFFFEB84"/>
        <color rgb="FF63BE7B"/>
      </colorScale>
    </cfRule>
  </conditionalFormatting>
  <conditionalFormatting sqref="D25:E27">
    <cfRule type="colorScale" priority="249">
      <colorScale>
        <cfvo type="min"/>
        <cfvo type="max"/>
        <color rgb="FFFCFCFF"/>
        <color rgb="FF63BE7B"/>
      </colorScale>
    </cfRule>
    <cfRule type="colorScale" priority="250">
      <colorScale>
        <cfvo type="min"/>
        <cfvo type="percentile" val="50"/>
        <cfvo type="max"/>
        <color rgb="FFF8696B"/>
        <color rgb="FFFFEB84"/>
        <color rgb="FF63BE7B"/>
      </colorScale>
    </cfRule>
  </conditionalFormatting>
  <conditionalFormatting sqref="D28:E28">
    <cfRule type="colorScale" priority="245">
      <colorScale>
        <cfvo type="min"/>
        <cfvo type="max"/>
        <color rgb="FFFCFCFF"/>
        <color rgb="FF63BE7B"/>
      </colorScale>
    </cfRule>
    <cfRule type="colorScale" priority="246">
      <colorScale>
        <cfvo type="min"/>
        <cfvo type="percentile" val="50"/>
        <cfvo type="max"/>
        <color rgb="FFF8696B"/>
        <color rgb="FFFFEB84"/>
        <color rgb="FF63BE7B"/>
      </colorScale>
    </cfRule>
  </conditionalFormatting>
  <conditionalFormatting sqref="D29:E31">
    <cfRule type="colorScale" priority="247">
      <colorScale>
        <cfvo type="min"/>
        <cfvo type="max"/>
        <color rgb="FFFCFCFF"/>
        <color rgb="FF63BE7B"/>
      </colorScale>
    </cfRule>
    <cfRule type="colorScale" priority="248">
      <colorScale>
        <cfvo type="min"/>
        <cfvo type="percentile" val="50"/>
        <cfvo type="max"/>
        <color rgb="FFF8696B"/>
        <color rgb="FFFFEB84"/>
        <color rgb="FF63BE7B"/>
      </colorScale>
    </cfRule>
  </conditionalFormatting>
  <conditionalFormatting sqref="D32:E32">
    <cfRule type="colorScale" priority="243">
      <colorScale>
        <cfvo type="min"/>
        <cfvo type="max"/>
        <color rgb="FFFCFCFF"/>
        <color rgb="FF63BE7B"/>
      </colorScale>
    </cfRule>
    <cfRule type="colorScale" priority="244">
      <colorScale>
        <cfvo type="min"/>
        <cfvo type="percentile" val="50"/>
        <cfvo type="max"/>
        <color rgb="FFF8696B"/>
        <color rgb="FFFFEB84"/>
        <color rgb="FF63BE7B"/>
      </colorScale>
    </cfRule>
  </conditionalFormatting>
  <conditionalFormatting sqref="D33:E33">
    <cfRule type="colorScale" priority="241">
      <colorScale>
        <cfvo type="min"/>
        <cfvo type="max"/>
        <color rgb="FFFCFCFF"/>
        <color rgb="FF63BE7B"/>
      </colorScale>
    </cfRule>
    <cfRule type="colorScale" priority="242">
      <colorScale>
        <cfvo type="min"/>
        <cfvo type="percentile" val="50"/>
        <cfvo type="max"/>
        <color rgb="FFF8696B"/>
        <color rgb="FFFFEB84"/>
        <color rgb="FF63BE7B"/>
      </colorScale>
    </cfRule>
  </conditionalFormatting>
  <conditionalFormatting sqref="D34:E34">
    <cfRule type="colorScale" priority="239">
      <colorScale>
        <cfvo type="min"/>
        <cfvo type="max"/>
        <color rgb="FFFCFCFF"/>
        <color rgb="FF63BE7B"/>
      </colorScale>
    </cfRule>
    <cfRule type="colorScale" priority="240">
      <colorScale>
        <cfvo type="min"/>
        <cfvo type="percentile" val="50"/>
        <cfvo type="max"/>
        <color rgb="FFF8696B"/>
        <color rgb="FFFFEB84"/>
        <color rgb="FF63BE7B"/>
      </colorScale>
    </cfRule>
  </conditionalFormatting>
  <conditionalFormatting sqref="D35:E35">
    <cfRule type="colorScale" priority="237">
      <colorScale>
        <cfvo type="min"/>
        <cfvo type="max"/>
        <color rgb="FFFCFCFF"/>
        <color rgb="FF63BE7B"/>
      </colorScale>
    </cfRule>
    <cfRule type="colorScale" priority="238">
      <colorScale>
        <cfvo type="min"/>
        <cfvo type="percentile" val="50"/>
        <cfvo type="max"/>
        <color rgb="FFF8696B"/>
        <color rgb="FFFFEB84"/>
        <color rgb="FF63BE7B"/>
      </colorScale>
    </cfRule>
  </conditionalFormatting>
  <conditionalFormatting sqref="D36:E36">
    <cfRule type="colorScale" priority="235">
      <colorScale>
        <cfvo type="min"/>
        <cfvo type="max"/>
        <color rgb="FFFCFCFF"/>
        <color rgb="FF63BE7B"/>
      </colorScale>
    </cfRule>
    <cfRule type="colorScale" priority="236">
      <colorScale>
        <cfvo type="min"/>
        <cfvo type="percentile" val="50"/>
        <cfvo type="max"/>
        <color rgb="FFF8696B"/>
        <color rgb="FFFFEB84"/>
        <color rgb="FF63BE7B"/>
      </colorScale>
    </cfRule>
  </conditionalFormatting>
  <conditionalFormatting sqref="D37:E37">
    <cfRule type="colorScale" priority="231">
      <colorScale>
        <cfvo type="min"/>
        <cfvo type="max"/>
        <color rgb="FFFCFCFF"/>
        <color rgb="FF63BE7B"/>
      </colorScale>
    </cfRule>
    <cfRule type="colorScale" priority="232">
      <colorScale>
        <cfvo type="min"/>
        <cfvo type="percentile" val="50"/>
        <cfvo type="max"/>
        <color rgb="FFF8696B"/>
        <color rgb="FFFFEB84"/>
        <color rgb="FF63BE7B"/>
      </colorScale>
    </cfRule>
  </conditionalFormatting>
  <conditionalFormatting sqref="D38:E40">
    <cfRule type="colorScale" priority="233">
      <colorScale>
        <cfvo type="min"/>
        <cfvo type="max"/>
        <color rgb="FFFCFCFF"/>
        <color rgb="FF63BE7B"/>
      </colorScale>
    </cfRule>
    <cfRule type="colorScale" priority="234">
      <colorScale>
        <cfvo type="min"/>
        <cfvo type="percentile" val="50"/>
        <cfvo type="max"/>
        <color rgb="FFF8696B"/>
        <color rgb="FFFFEB84"/>
        <color rgb="FF63BE7B"/>
      </colorScale>
    </cfRule>
  </conditionalFormatting>
  <conditionalFormatting sqref="D41:E41">
    <cfRule type="colorScale" priority="229">
      <colorScale>
        <cfvo type="min"/>
        <cfvo type="max"/>
        <color rgb="FFFCFCFF"/>
        <color rgb="FF63BE7B"/>
      </colorScale>
    </cfRule>
    <cfRule type="colorScale" priority="230">
      <colorScale>
        <cfvo type="min"/>
        <cfvo type="percentile" val="50"/>
        <cfvo type="max"/>
        <color rgb="FFF8696B"/>
        <color rgb="FFFFEB84"/>
        <color rgb="FF63BE7B"/>
      </colorScale>
    </cfRule>
  </conditionalFormatting>
  <conditionalFormatting sqref="D42:E42">
    <cfRule type="colorScale" priority="227">
      <colorScale>
        <cfvo type="min"/>
        <cfvo type="max"/>
        <color rgb="FFFCFCFF"/>
        <color rgb="FF63BE7B"/>
      </colorScale>
    </cfRule>
    <cfRule type="colorScale" priority="228">
      <colorScale>
        <cfvo type="min"/>
        <cfvo type="percentile" val="50"/>
        <cfvo type="max"/>
        <color rgb="FFF8696B"/>
        <color rgb="FFFFEB84"/>
        <color rgb="FF63BE7B"/>
      </colorScale>
    </cfRule>
  </conditionalFormatting>
  <conditionalFormatting sqref="D43:E43">
    <cfRule type="colorScale" priority="225">
      <colorScale>
        <cfvo type="min"/>
        <cfvo type="max"/>
        <color rgb="FFFCFCFF"/>
        <color rgb="FF63BE7B"/>
      </colorScale>
    </cfRule>
    <cfRule type="colorScale" priority="226">
      <colorScale>
        <cfvo type="min"/>
        <cfvo type="percentile" val="50"/>
        <cfvo type="max"/>
        <color rgb="FFF8696B"/>
        <color rgb="FFFFEB84"/>
        <color rgb="FF63BE7B"/>
      </colorScale>
    </cfRule>
  </conditionalFormatting>
  <conditionalFormatting sqref="D44:E44">
    <cfRule type="colorScale" priority="223">
      <colorScale>
        <cfvo type="min"/>
        <cfvo type="max"/>
        <color rgb="FFFCFCFF"/>
        <color rgb="FF63BE7B"/>
      </colorScale>
    </cfRule>
    <cfRule type="colorScale" priority="224">
      <colorScale>
        <cfvo type="min"/>
        <cfvo type="percentile" val="50"/>
        <cfvo type="max"/>
        <color rgb="FFF8696B"/>
        <color rgb="FFFFEB84"/>
        <color rgb="FF63BE7B"/>
      </colorScale>
    </cfRule>
  </conditionalFormatting>
  <conditionalFormatting sqref="D45:E45">
    <cfRule type="colorScale" priority="221">
      <colorScale>
        <cfvo type="min"/>
        <cfvo type="max"/>
        <color rgb="FFFCFCFF"/>
        <color rgb="FF63BE7B"/>
      </colorScale>
    </cfRule>
    <cfRule type="colorScale" priority="222">
      <colorScale>
        <cfvo type="min"/>
        <cfvo type="percentile" val="50"/>
        <cfvo type="max"/>
        <color rgb="FFF8696B"/>
        <color rgb="FFFFEB84"/>
        <color rgb="FF63BE7B"/>
      </colorScale>
    </cfRule>
  </conditionalFormatting>
  <conditionalFormatting sqref="D46:E46">
    <cfRule type="colorScale" priority="217">
      <colorScale>
        <cfvo type="min"/>
        <cfvo type="max"/>
        <color rgb="FFFCFCFF"/>
        <color rgb="FF63BE7B"/>
      </colorScale>
    </cfRule>
    <cfRule type="colorScale" priority="218">
      <colorScale>
        <cfvo type="min"/>
        <cfvo type="percentile" val="50"/>
        <cfvo type="max"/>
        <color rgb="FFF8696B"/>
        <color rgb="FFFFEB84"/>
        <color rgb="FF63BE7B"/>
      </colorScale>
    </cfRule>
  </conditionalFormatting>
  <conditionalFormatting sqref="D47:E49">
    <cfRule type="colorScale" priority="219">
      <colorScale>
        <cfvo type="min"/>
        <cfvo type="max"/>
        <color rgb="FFFCFCFF"/>
        <color rgb="FF63BE7B"/>
      </colorScale>
    </cfRule>
    <cfRule type="colorScale" priority="220">
      <colorScale>
        <cfvo type="min"/>
        <cfvo type="percentile" val="50"/>
        <cfvo type="max"/>
        <color rgb="FFF8696B"/>
        <color rgb="FFFFEB84"/>
        <color rgb="FF63BE7B"/>
      </colorScale>
    </cfRule>
  </conditionalFormatting>
  <conditionalFormatting sqref="D50:E50">
    <cfRule type="colorScale" priority="215">
      <colorScale>
        <cfvo type="min"/>
        <cfvo type="max"/>
        <color rgb="FFFCFCFF"/>
        <color rgb="FF63BE7B"/>
      </colorScale>
    </cfRule>
    <cfRule type="colorScale" priority="216">
      <colorScale>
        <cfvo type="min"/>
        <cfvo type="percentile" val="50"/>
        <cfvo type="max"/>
        <color rgb="FFF8696B"/>
        <color rgb="FFFFEB84"/>
        <color rgb="FF63BE7B"/>
      </colorScale>
    </cfRule>
  </conditionalFormatting>
  <conditionalFormatting sqref="D51:E51">
    <cfRule type="colorScale" priority="213">
      <colorScale>
        <cfvo type="min"/>
        <cfvo type="max"/>
        <color rgb="FFFCFCFF"/>
        <color rgb="FF63BE7B"/>
      </colorScale>
    </cfRule>
    <cfRule type="colorScale" priority="214">
      <colorScale>
        <cfvo type="min"/>
        <cfvo type="percentile" val="50"/>
        <cfvo type="max"/>
        <color rgb="FFF8696B"/>
        <color rgb="FFFFEB84"/>
        <color rgb="FF63BE7B"/>
      </colorScale>
    </cfRule>
  </conditionalFormatting>
  <conditionalFormatting sqref="D52:E52">
    <cfRule type="colorScale" priority="211">
      <colorScale>
        <cfvo type="min"/>
        <cfvo type="max"/>
        <color rgb="FFFCFCFF"/>
        <color rgb="FF63BE7B"/>
      </colorScale>
    </cfRule>
    <cfRule type="colorScale" priority="212">
      <colorScale>
        <cfvo type="min"/>
        <cfvo type="percentile" val="50"/>
        <cfvo type="max"/>
        <color rgb="FFF8696B"/>
        <color rgb="FFFFEB84"/>
        <color rgb="FF63BE7B"/>
      </colorScale>
    </cfRule>
  </conditionalFormatting>
  <conditionalFormatting sqref="D53:E53">
    <cfRule type="colorScale" priority="209">
      <colorScale>
        <cfvo type="min"/>
        <cfvo type="max"/>
        <color rgb="FFFCFCFF"/>
        <color rgb="FF63BE7B"/>
      </colorScale>
    </cfRule>
    <cfRule type="colorScale" priority="210">
      <colorScale>
        <cfvo type="min"/>
        <cfvo type="percentile" val="50"/>
        <cfvo type="max"/>
        <color rgb="FFF8696B"/>
        <color rgb="FFFFEB84"/>
        <color rgb="FF63BE7B"/>
      </colorScale>
    </cfRule>
  </conditionalFormatting>
  <conditionalFormatting sqref="E2:E19">
    <cfRule type="colorScale" priority="56">
      <colorScale>
        <cfvo type="min"/>
        <cfvo type="max"/>
        <color rgb="FFFCFCFF"/>
        <color rgb="FF63BE7B"/>
      </colorScale>
    </cfRule>
  </conditionalFormatting>
  <conditionalFormatting sqref="E2:E33">
    <cfRule type="colorScale" priority="192">
      <colorScale>
        <cfvo type="min"/>
        <cfvo type="max"/>
        <color rgb="FFFCFCFF"/>
        <color rgb="FF63BE7B"/>
      </colorScale>
    </cfRule>
  </conditionalFormatting>
  <conditionalFormatting sqref="E22:E47 E2:E20">
    <cfRule type="colorScale" priority="199">
      <colorScale>
        <cfvo type="min"/>
        <cfvo type="max"/>
        <color rgb="FFFCFCFF"/>
        <color rgb="FF63BE7B"/>
      </colorScale>
    </cfRule>
  </conditionalFormatting>
  <conditionalFormatting sqref="F2:F10 F29:F33">
    <cfRule type="colorScale" priority="191">
      <colorScale>
        <cfvo type="min"/>
        <cfvo type="percentile" val="50"/>
        <cfvo type="max"/>
        <color rgb="FFF8696B"/>
        <color rgb="FFFCFCFF"/>
        <color rgb="FF63BE7B"/>
      </colorScale>
    </cfRule>
  </conditionalFormatting>
  <conditionalFormatting sqref="F2:F10">
    <cfRule type="colorScale" priority="205">
      <colorScale>
        <cfvo type="min"/>
        <cfvo type="max"/>
        <color rgb="FFFCFCFF"/>
        <color rgb="FF63BE7B"/>
      </colorScale>
    </cfRule>
  </conditionalFormatting>
  <conditionalFormatting sqref="F2:F19">
    <cfRule type="colorScale" priority="12">
      <colorScale>
        <cfvo type="min"/>
        <cfvo type="percentile" val="50"/>
        <cfvo type="max"/>
        <color rgb="FFF8696B"/>
        <color rgb="FFFCFCFF"/>
        <color rgb="FF63BE7B"/>
      </colorScale>
    </cfRule>
    <cfRule type="colorScale" priority="13">
      <colorScale>
        <cfvo type="min"/>
        <cfvo type="max"/>
        <color rgb="FFFCFCFF"/>
        <color rgb="FF63BE7B"/>
      </colorScale>
    </cfRule>
  </conditionalFormatting>
  <conditionalFormatting sqref="F11:F13">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F11:F24">
    <cfRule type="colorScale" priority="37">
      <colorScale>
        <cfvo type="min"/>
        <cfvo type="max"/>
        <color rgb="FFFCFCFF"/>
        <color rgb="FF63BE7B"/>
      </colorScale>
    </cfRule>
    <cfRule type="colorScale" priority="42">
      <colorScale>
        <cfvo type="min"/>
        <cfvo type="max"/>
        <color rgb="FFFFEF9C"/>
        <color rgb="FF63BE7B"/>
      </colorScale>
    </cfRule>
  </conditionalFormatting>
  <conditionalFormatting sqref="F11:F28">
    <cfRule type="colorScale" priority="14">
      <colorScale>
        <cfvo type="min"/>
        <cfvo type="max"/>
        <color rgb="FFFCFCFF"/>
        <color rgb="FF63BE7B"/>
      </colorScale>
    </cfRule>
    <cfRule type="colorScale" priority="35">
      <colorScale>
        <cfvo type="min"/>
        <cfvo type="max"/>
        <color rgb="FFFCFCFF"/>
        <color rgb="FF63BE7B"/>
      </colorScale>
    </cfRule>
    <cfRule type="colorScale" priority="36">
      <colorScale>
        <cfvo type="min"/>
        <cfvo type="max"/>
        <color rgb="FFFCFCFF"/>
        <color rgb="FF63BE7B"/>
      </colorScale>
    </cfRule>
  </conditionalFormatting>
  <conditionalFormatting sqref="F14">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F15">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F16">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F17">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F18">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F19">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F20:F22">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F23">
    <cfRule type="colorScale" priority="33">
      <colorScale>
        <cfvo type="min"/>
        <cfvo type="max"/>
        <color rgb="FFFCFCFF"/>
        <color rgb="FF63BE7B"/>
      </colorScale>
    </cfRule>
    <cfRule type="colorScale" priority="34">
      <colorScale>
        <cfvo type="min"/>
        <cfvo type="percentile" val="50"/>
        <cfvo type="max"/>
        <color rgb="FFF8696B"/>
        <color rgb="FFFFEB84"/>
        <color rgb="FF63BE7B"/>
      </colorScale>
    </cfRule>
  </conditionalFormatting>
  <conditionalFormatting sqref="F24">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onditionalFormatting>
  <conditionalFormatting sqref="F25">
    <cfRule type="colorScale" priority="27">
      <colorScale>
        <cfvo type="min"/>
        <cfvo type="max"/>
        <color rgb="FFFCFCFF"/>
        <color rgb="FF63BE7B"/>
      </colorScale>
    </cfRule>
    <cfRule type="colorScale" priority="28">
      <colorScale>
        <cfvo type="min"/>
        <cfvo type="percentile" val="50"/>
        <cfvo type="max"/>
        <color rgb="FFF8696B"/>
        <color rgb="FFFFEB84"/>
        <color rgb="FF63BE7B"/>
      </colorScale>
    </cfRule>
    <cfRule type="colorScale" priority="29">
      <colorScale>
        <cfvo type="min"/>
        <cfvo type="max"/>
        <color rgb="FFFCFCFF"/>
        <color rgb="FF63BE7B"/>
      </colorScale>
    </cfRule>
    <cfRule type="colorScale" priority="30">
      <colorScale>
        <cfvo type="min"/>
        <cfvo type="max"/>
        <color rgb="FFFFEF9C"/>
        <color rgb="FF63BE7B"/>
      </colorScale>
    </cfRule>
  </conditionalFormatting>
  <conditionalFormatting sqref="F26">
    <cfRule type="colorScale" priority="23">
      <colorScale>
        <cfvo type="min"/>
        <cfvo type="max"/>
        <color rgb="FFFCFCFF"/>
        <color rgb="FF63BE7B"/>
      </colorScale>
    </cfRule>
    <cfRule type="colorScale" priority="24">
      <colorScale>
        <cfvo type="min"/>
        <cfvo type="percentile" val="50"/>
        <cfvo type="max"/>
        <color rgb="FFF8696B"/>
        <color rgb="FFFFEB84"/>
        <color rgb="FF63BE7B"/>
      </colorScale>
    </cfRule>
    <cfRule type="colorScale" priority="25">
      <colorScale>
        <cfvo type="min"/>
        <cfvo type="max"/>
        <color rgb="FFFCFCFF"/>
        <color rgb="FF63BE7B"/>
      </colorScale>
    </cfRule>
    <cfRule type="colorScale" priority="26">
      <colorScale>
        <cfvo type="min"/>
        <cfvo type="max"/>
        <color rgb="FFFFEF9C"/>
        <color rgb="FF63BE7B"/>
      </colorScale>
    </cfRule>
  </conditionalFormatting>
  <conditionalFormatting sqref="F27">
    <cfRule type="colorScale" priority="19">
      <colorScale>
        <cfvo type="min"/>
        <cfvo type="max"/>
        <color rgb="FFFCFCFF"/>
        <color rgb="FF63BE7B"/>
      </colorScale>
    </cfRule>
    <cfRule type="colorScale" priority="20">
      <colorScale>
        <cfvo type="min"/>
        <cfvo type="percentile" val="50"/>
        <cfvo type="max"/>
        <color rgb="FFF8696B"/>
        <color rgb="FFFFEB84"/>
        <color rgb="FF63BE7B"/>
      </colorScale>
    </cfRule>
    <cfRule type="colorScale" priority="21">
      <colorScale>
        <cfvo type="min"/>
        <cfvo type="max"/>
        <color rgb="FFFCFCFF"/>
        <color rgb="FF63BE7B"/>
      </colorScale>
    </cfRule>
    <cfRule type="colorScale" priority="22">
      <colorScale>
        <cfvo type="min"/>
        <cfvo type="max"/>
        <color rgb="FFFFEF9C"/>
        <color rgb="FF63BE7B"/>
      </colorScale>
    </cfRule>
  </conditionalFormatting>
  <conditionalFormatting sqref="F28">
    <cfRule type="colorScale" priority="15">
      <colorScale>
        <cfvo type="min"/>
        <cfvo type="max"/>
        <color rgb="FFFCFCFF"/>
        <color rgb="FF63BE7B"/>
      </colorScale>
    </cfRule>
    <cfRule type="colorScale" priority="16">
      <colorScale>
        <cfvo type="min"/>
        <cfvo type="percentile" val="50"/>
        <cfvo type="max"/>
        <color rgb="FFF8696B"/>
        <color rgb="FFFFEB84"/>
        <color rgb="FF63BE7B"/>
      </colorScale>
    </cfRule>
    <cfRule type="colorScale" priority="17">
      <colorScale>
        <cfvo type="min"/>
        <cfvo type="max"/>
        <color rgb="FFFCFCFF"/>
        <color rgb="FF63BE7B"/>
      </colorScale>
    </cfRule>
    <cfRule type="colorScale" priority="18">
      <colorScale>
        <cfvo type="min"/>
        <cfvo type="max"/>
        <color rgb="FFFFEF9C"/>
        <color rgb="FF63BE7B"/>
      </colorScale>
    </cfRule>
  </conditionalFormatting>
  <conditionalFormatting sqref="F56:F1048576 F29:F53 F1:F10">
    <cfRule type="colorScale" priority="201">
      <colorScale>
        <cfvo type="min"/>
        <cfvo type="percentile" val="50"/>
        <cfvo type="max"/>
        <color rgb="FFF8696B"/>
        <color rgb="FFFCFCFF"/>
        <color rgb="FF63BE7B"/>
      </colorScale>
    </cfRule>
  </conditionalFormatting>
  <conditionalFormatting sqref="G2:G19">
    <cfRule type="colorScale" priority="11">
      <colorScale>
        <cfvo type="min"/>
        <cfvo type="percentile" val="50"/>
        <cfvo type="max"/>
        <color rgb="FF63BE7B"/>
        <color rgb="FFFCFCFF"/>
        <color rgb="FFF8696B"/>
      </colorScale>
    </cfRule>
  </conditionalFormatting>
  <conditionalFormatting sqref="G2:G33">
    <cfRule type="colorScale" priority="190">
      <colorScale>
        <cfvo type="min"/>
        <cfvo type="percentile" val="50"/>
        <cfvo type="max"/>
        <color rgb="FF63BE7B"/>
        <color rgb="FFFCFCFF"/>
        <color rgb="FFF8696B"/>
      </colorScale>
    </cfRule>
  </conditionalFormatting>
  <conditionalFormatting sqref="G22:G27 G2:G20">
    <cfRule type="colorScale" priority="204">
      <colorScale>
        <cfvo type="min"/>
        <cfvo type="percentile" val="50"/>
        <cfvo type="max"/>
        <color rgb="FF63BE7B"/>
        <color rgb="FFFCFCFF"/>
        <color rgb="FFF8696B"/>
      </colorScale>
    </cfRule>
  </conditionalFormatting>
  <conditionalFormatting sqref="G22:G53 G2:G20">
    <cfRule type="colorScale" priority="273">
      <colorScale>
        <cfvo type="min"/>
        <cfvo type="percentile" val="50"/>
        <cfvo type="max"/>
        <color rgb="FF63BE7B"/>
        <color rgb="FFFCFCFF"/>
        <color rgb="FFF8696B"/>
      </colorScale>
    </cfRule>
  </conditionalFormatting>
  <conditionalFormatting sqref="H2:H19">
    <cfRule type="colorScale" priority="10">
      <colorScale>
        <cfvo type="min"/>
        <cfvo type="percentile" val="50"/>
        <cfvo type="max"/>
        <color rgb="FF63BE7B"/>
        <color rgb="FFFCFCFF"/>
        <color rgb="FFF8696B"/>
      </colorScale>
    </cfRule>
  </conditionalFormatting>
  <conditionalFormatting sqref="H2:H33">
    <cfRule type="colorScale" priority="189">
      <colorScale>
        <cfvo type="min"/>
        <cfvo type="percentile" val="50"/>
        <cfvo type="max"/>
        <color rgb="FF63BE7B"/>
        <color rgb="FFFCFCFF"/>
        <color rgb="FFF8696B"/>
      </colorScale>
    </cfRule>
  </conditionalFormatting>
  <conditionalFormatting sqref="H22:H27 H2:H20">
    <cfRule type="colorScale" priority="203">
      <colorScale>
        <cfvo type="min"/>
        <cfvo type="percentile" val="50"/>
        <cfvo type="max"/>
        <color rgb="FF63BE7B"/>
        <color rgb="FFFCFCFF"/>
        <color rgb="FFF8696B"/>
      </colorScale>
    </cfRule>
  </conditionalFormatting>
  <conditionalFormatting sqref="I2:I19">
    <cfRule type="colorScale" priority="9">
      <colorScale>
        <cfvo type="min"/>
        <cfvo type="max"/>
        <color rgb="FFFFEF9C"/>
        <color rgb="FF63BE7B"/>
      </colorScale>
    </cfRule>
  </conditionalFormatting>
  <conditionalFormatting sqref="I2:I33">
    <cfRule type="colorScale" priority="188">
      <colorScale>
        <cfvo type="min"/>
        <cfvo type="max"/>
        <color rgb="FFFFEF9C"/>
        <color rgb="FF63BE7B"/>
      </colorScale>
    </cfRule>
  </conditionalFormatting>
  <conditionalFormatting sqref="I22:I27 I2:I20">
    <cfRule type="colorScale" priority="202">
      <colorScale>
        <cfvo type="min"/>
        <cfvo type="max"/>
        <color rgb="FFFFEF9C"/>
        <color rgb="FF63BE7B"/>
      </colorScale>
    </cfRule>
  </conditionalFormatting>
  <conditionalFormatting sqref="I22:I53 I2:I20">
    <cfRule type="colorScale" priority="276">
      <colorScale>
        <cfvo type="min"/>
        <cfvo type="max"/>
        <color rgb="FFFFEF9C"/>
        <color rgb="FF63BE7B"/>
      </colorScale>
    </cfRule>
  </conditionalFormatting>
  <conditionalFormatting sqref="J2:J19">
    <cfRule type="colorScale" priority="5">
      <colorScale>
        <cfvo type="min"/>
        <cfvo type="max"/>
        <color rgb="FFFFEF9C"/>
        <color rgb="FF63BE7B"/>
      </colorScale>
    </cfRule>
    <cfRule type="colorScale" priority="6">
      <colorScale>
        <cfvo type="min"/>
        <cfvo type="max"/>
        <color rgb="FFFFEF9C"/>
        <color rgb="FF63BE7B"/>
      </colorScale>
    </cfRule>
    <cfRule type="colorScale" priority="7">
      <colorScale>
        <cfvo type="min"/>
        <cfvo type="max"/>
        <color rgb="FFFFEF9C"/>
        <color rgb="FF63BE7B"/>
      </colorScale>
    </cfRule>
    <cfRule type="colorScale" priority="8">
      <colorScale>
        <cfvo type="min"/>
        <cfvo type="max"/>
        <color rgb="FFFFEF9C"/>
        <color rgb="FF63BE7B"/>
      </colorScale>
    </cfRule>
  </conditionalFormatting>
  <conditionalFormatting sqref="J20:J33">
    <cfRule type="colorScale" priority="187">
      <colorScale>
        <cfvo type="min"/>
        <cfvo type="max"/>
        <color rgb="FFFFEF9C"/>
        <color rgb="FF63BE7B"/>
      </colorScale>
    </cfRule>
  </conditionalFormatting>
  <conditionalFormatting sqref="J22:J53 J20">
    <cfRule type="colorScale" priority="277">
      <colorScale>
        <cfvo type="min"/>
        <cfvo type="max"/>
        <color rgb="FFFFEF9C"/>
        <color rgb="FF63BE7B"/>
      </colorScale>
    </cfRule>
  </conditionalFormatting>
  <conditionalFormatting sqref="K2:K19">
    <cfRule type="colorScale" priority="1">
      <colorScale>
        <cfvo type="min"/>
        <cfvo type="max"/>
        <color rgb="FFFFEF9C"/>
        <color rgb="FF63BE7B"/>
      </colorScale>
    </cfRule>
    <cfRule type="colorScale" priority="2">
      <colorScale>
        <cfvo type="min"/>
        <cfvo type="max"/>
        <color rgb="FFFFEF9C"/>
        <color rgb="FF63BE7B"/>
      </colorScale>
    </cfRule>
    <cfRule type="colorScale" priority="3">
      <colorScale>
        <cfvo type="min"/>
        <cfvo type="max"/>
        <color rgb="FFFFEF9C"/>
        <color rgb="FF63BE7B"/>
      </colorScale>
    </cfRule>
    <cfRule type="colorScale" priority="4">
      <colorScale>
        <cfvo type="min"/>
        <cfvo type="max"/>
        <color rgb="FFFFEF9C"/>
        <color rgb="FF63BE7B"/>
      </colorScale>
    </cfRule>
  </conditionalFormatting>
  <conditionalFormatting sqref="K20:K33">
    <cfRule type="colorScale" priority="186">
      <colorScale>
        <cfvo type="min"/>
        <cfvo type="percentile" val="50"/>
        <cfvo type="max"/>
        <color rgb="FFF8696B"/>
        <color rgb="FFFFEB84"/>
        <color rgb="FF63BE7B"/>
      </colorScale>
    </cfRule>
  </conditionalFormatting>
  <conditionalFormatting sqref="K22:K53 K20">
    <cfRule type="colorScale" priority="278">
      <colorScale>
        <cfvo type="min"/>
        <cfvo type="percentile" val="50"/>
        <cfvo type="max"/>
        <color rgb="FFF8696B"/>
        <color rgb="FFFFEB84"/>
        <color rgb="FF63BE7B"/>
      </colorScale>
    </cfRule>
  </conditionalFormatting>
  <hyperlinks>
    <hyperlink ref="A16" r:id="rId1" display="Industrials/AMETEK.xlsx" xr:uid="{8D91EFEF-AD47-9241-BA88-F5A82289A9A8}"/>
    <hyperlink ref="A18" r:id="rId2" display="Industrials/Copart.xlsx" xr:uid="{B6927691-8B96-404A-98D2-AE80776E0AA9}"/>
    <hyperlink ref="A19" r:id="rId3" display="Industrials/HEICO.xlsx" xr:uid="{B127D8CA-F7E6-FC44-B5D5-33C7539B071B}"/>
    <hyperlink ref="A3" r:id="rId4" display="Industrials/Raytheon Technologies.xlsx" xr:uid="{BDDBA16F-4091-A149-9D49-58E6A0748FEE}"/>
    <hyperlink ref="A4" r:id="rId5" display="Industrials/Republic Services.xlsx" xr:uid="{03D6A044-7F8A-BA4D-8FC3-CC29A35E1E10}"/>
    <hyperlink ref="A7" r:id="rId6" display="Industrials/United Parcel Service.xlsx" xr:uid="{000F376A-61D4-1F48-96C7-D4FF75428A4A}"/>
    <hyperlink ref="A13" r:id="rId7" display="Industrials/Waste Connections.xlsx" xr:uid="{78FF76C5-1121-224D-8D13-FC9997E5896D}"/>
    <hyperlink ref="A14" r:id="rId8" display="Industrials/Waste Management.xlsx" xr:uid="{A32E0D0F-475E-6B4A-AC21-EA53CD5E3328}"/>
    <hyperlink ref="A9" r:id="rId9" display="Industrials/Canadian Pacific.xlsx" xr:uid="{2DC320AD-487A-2C42-B032-4917324353DB}"/>
    <hyperlink ref="A11" r:id="rId10" display="Industrials/Union Pacific.xlsx" xr:uid="{1D989CEC-62BE-1540-8D62-AF97746A0777}"/>
    <hyperlink ref="A8" r:id="rId11" display="Industrials/Canadian National Railway.xlsx" xr:uid="{03C2DE85-9E5D-304C-A52F-A493588643E7}"/>
    <hyperlink ref="A17" r:id="rId12" display="Industrials/Norfolk Southern.xlsx" xr:uid="{261006D3-59D5-D442-9783-9E122451EB98}"/>
    <hyperlink ref="A5" r:id="rId13" display="Industrials/Lockheed Martin.xlsx" xr:uid="{72A2A670-5EE4-D34D-85D5-98E227814815}"/>
    <hyperlink ref="A12" r:id="rId14" display="Industrials/Ecolab.xlsx" xr:uid="{9C96516A-C100-6C40-8D24-DA15271411D0}"/>
    <hyperlink ref="A2" r:id="rId15" display="Industrials/Caterpillar.xlsx" xr:uid="{ABE716F1-26A6-6341-89BD-D0A6B5E91C0C}"/>
    <hyperlink ref="A10" r:id="rId16" display="Industrials/Cameco.xlsx" xr:uid="{8F176B03-7178-BE43-822B-0192CC80C731}"/>
    <hyperlink ref="A15" r:id="rId17" display="Technology/Hardware/Livent.xlsx" xr:uid="{04F3CD3A-C2F2-D946-AAA5-4C85C9BAB3CC}"/>
    <hyperlink ref="A6" r:id="rId18" display="Industrials/MP Materials.xlsx" xr:uid="{6DDF87CB-F5F3-AC43-BAFB-C9F8C4B05ED0}"/>
    <hyperlink ref="A20" r:id="rId19" display="Industrials/Roper Technologies.xlsx" xr:uid="{3CA56A78-AFF2-704B-90F3-ABFAD4DEC68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AB9B7-17FE-2148-B534-1C274877DF07}">
  <dimension ref="A1:R53"/>
  <sheetViews>
    <sheetView zoomScale="80" zoomScaleNormal="80" workbookViewId="0">
      <pane ySplit="1" topLeftCell="A2" activePane="bottomLeft" state="frozen"/>
      <selection pane="bottomLeft" activeCell="F12" sqref="F1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18</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87">
        <v>#VALUE!</v>
      </c>
      <c r="B2" s="19">
        <f>'[177]Sheet 1'!$K$115</f>
        <v>53.85827363873166</v>
      </c>
      <c r="C2" s="6" cm="1">
        <f t="array" ref="C2">(B2/_FV(A2,"Price"))-1</f>
        <v>0.12768579645585554</v>
      </c>
      <c r="D2" s="6">
        <f>'[177]Sheet 1'!$I$4</f>
        <v>0.1307332271886017</v>
      </c>
      <c r="E2" s="6">
        <f>'[177]Sheet 1'!$J$4</f>
        <v>0.11778880372328682</v>
      </c>
      <c r="F2" s="6">
        <f>'[177]Sheet 1'!$I$20</f>
        <v>-9.612215582267436E-3</v>
      </c>
      <c r="G2" s="7">
        <f>'[177]Sheet 1'!$P$16</f>
        <v>4.2670829165933535</v>
      </c>
      <c r="H2" s="7">
        <f>'[177]Sheet 1'!$Q$16</f>
        <v>26.926871649879249</v>
      </c>
      <c r="I2" s="6">
        <f>'[177]Sheet 1'!$O$7</f>
        <v>0.52990000000000004</v>
      </c>
      <c r="J2" s="6">
        <f>'[177]Sheet 1'!$R$7</f>
        <v>0.32716628170238066</v>
      </c>
      <c r="K2" s="6">
        <f>'[177]Sheet 1'!$Q$13</f>
        <v>0.10542654824372046</v>
      </c>
      <c r="L2" s="8">
        <f>'[177]Sheet 1'!$Q$101</f>
        <v>9142750000</v>
      </c>
      <c r="M2" s="16" t="str" cm="1">
        <f t="array" ref="M2">_FV(A2,"Industry")</f>
        <v>Professional &amp; Commercial Services</v>
      </c>
      <c r="N2" s="25" cm="1">
        <f t="array" ref="N2">_FV(A2,"Year incorporated",TRUE)</f>
        <v>2017</v>
      </c>
      <c r="O2" s="14" t="str" cm="1">
        <f t="array" ref="O2">_FV(A2,"Description")</f>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c>
      <c r="P2" s="10"/>
      <c r="Q2" s="10"/>
      <c r="R2" s="10"/>
    </row>
    <row r="3" spans="1:18" ht="50" customHeight="1">
      <c r="A3" s="2" t="e" vm="188">
        <v>#VALUE!</v>
      </c>
      <c r="B3" s="19">
        <f>'[178]Sheet 1'!$AO$115</f>
        <v>1039.5098155698415</v>
      </c>
      <c r="C3" s="6" cm="1">
        <f t="array" ref="C3">(B3/_FV(A3,"Price"))-1</f>
        <v>-0.22943335490219452</v>
      </c>
      <c r="D3" s="6">
        <f>'[178]Sheet 1'!$AM$4</f>
        <v>0.48000922480585784</v>
      </c>
      <c r="E3" s="6">
        <f>'[178]Sheet 1'!$AN$4</f>
        <v>6.3495060096910194E-2</v>
      </c>
      <c r="F3" s="6">
        <f>'[178]Sheet 1'!$AM$20</f>
        <v>0.5403929612892</v>
      </c>
      <c r="G3" s="7">
        <f>'[178]Sheet 1'!$AT$16</f>
        <v>15.513168579998862</v>
      </c>
      <c r="H3" s="7">
        <f>'[178]Sheet 1'!$AU$16</f>
        <v>23.196038193215372</v>
      </c>
      <c r="I3" s="6">
        <f>'[178]Sheet 1'!$AS$7</f>
        <v>0.97699999999999998</v>
      </c>
      <c r="J3" s="6">
        <f>'[178]Sheet 1'!$AV$7</f>
        <v>0.66959734620674771</v>
      </c>
      <c r="K3" s="6">
        <f>'[178]Sheet 1'!$AU$13</f>
        <v>0.72570536961083676</v>
      </c>
      <c r="L3" s="8">
        <f>'[178]Sheet 1'!$AU$101</f>
        <v>10353830000</v>
      </c>
      <c r="M3" s="16" t="str" cm="1">
        <f t="array" ref="M3">_FV(A3,"Industry")</f>
        <v>Oil &amp; Gas</v>
      </c>
      <c r="N3" s="25" cm="1">
        <f t="array" ref="N3">_FV(A3,"Year incorporated",TRUE)</f>
        <v>2020</v>
      </c>
      <c r="O3" s="14" t="str" cm="1">
        <f t="array" ref="O3">_FV(A3,"Description")</f>
        <v>Texas Pacific Land Corporation is a landowner in the state of Texas with approximately 874,000 acres of land in West Texas, with its ownership concentrated in the Permian Basin. The Company's segments include Land and Resource Management and Water Services and Operations. The Land and Resource Management segment encompasses the business of managing approximately 874,000 surface acres of land and its oil and gas royalty interests in West Texas. This segment consists primarily of oil and gas royalties, revenues from easements and commercial leases, and land and material sales. The Company’s Water Services and Operations segment encompasses the business of providing full-service water offerings to operators in the Permian Basin through Texas Pacific Water Resources LLC (TPWR). These full-service water offerings include, water sourcing, produced water gathering/treatment, infrastructure development, disposal solutions, water tracking, analytics and well testing services.</v>
      </c>
      <c r="P3" s="10"/>
      <c r="Q3" s="10"/>
      <c r="R3" s="10"/>
    </row>
    <row r="4" spans="1:18" ht="50" customHeight="1">
      <c r="A4" s="2" t="e" vm="189">
        <v>#VALUE!</v>
      </c>
      <c r="B4" s="19">
        <f>'[179]Sheet 1'!$AD$115</f>
        <v>88.609096833708776</v>
      </c>
      <c r="C4" s="6" cm="1">
        <f t="array" ref="C4">(B4/_FV(A4,"Price"))-1</f>
        <v>-0.27256303395691017</v>
      </c>
      <c r="D4" s="6">
        <f>'[179]Sheet 1'!$AB$4</f>
        <v>0.25512497268586221</v>
      </c>
      <c r="E4" s="6">
        <f>'[179]Sheet 1'!$AC$4</f>
        <v>0.13581349691279687</v>
      </c>
      <c r="F4" s="6">
        <f>'[179]Sheet 1'!$AB$20</f>
        <v>0.2239110486914897</v>
      </c>
      <c r="G4" s="7">
        <f>'[179]Sheet 1'!$AI$16</f>
        <v>19.023695898616801</v>
      </c>
      <c r="H4" s="7">
        <f>'[179]Sheet 1'!$AJ$16</f>
        <v>33.773124317950007</v>
      </c>
      <c r="I4" s="6">
        <f>'[179]Sheet 1'!$AH$7</f>
        <v>0.74739999999999995</v>
      </c>
      <c r="J4" s="6">
        <f>'[179]Sheet 1'!$AK$7</f>
        <v>0.69076711688516912</v>
      </c>
      <c r="K4" s="6">
        <f>'[179]Sheet 1'!$AJ$13</f>
        <v>2.9329154442659482E-2</v>
      </c>
      <c r="L4" s="8">
        <f>'[179]Sheet 1'!$AJ$101</f>
        <v>113641700000</v>
      </c>
      <c r="M4" s="16" t="str" cm="1">
        <f t="array" ref="M4">_FV(A4,"Industry")</f>
        <v>Residential &amp; Commercial REIT</v>
      </c>
      <c r="N4" s="25" cm="1">
        <f t="array" ref="N4">_FV(A4,"Year incorporated",TRUE)</f>
        <v>1997</v>
      </c>
      <c r="O4" s="14" t="str" cm="1">
        <f t="array" ref="O4">_FV(A4,"Description")</f>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c>
      <c r="P4" s="10"/>
      <c r="Q4" s="10"/>
      <c r="R4" s="10"/>
    </row>
    <row r="5" spans="1:18" ht="50" customHeight="1">
      <c r="A5" s="2" t="e" vm="190">
        <v>#VALUE!</v>
      </c>
      <c r="B5" s="19">
        <f>'[180]Sheet 1'!$AC$115</f>
        <v>48.253066433651895</v>
      </c>
      <c r="C5" s="6" cm="1">
        <f t="array" ref="C5">(B5/_FV(A5,"Price"))-1</f>
        <v>-0.45241640452051868</v>
      </c>
      <c r="D5" s="6">
        <f>'[180]Sheet 1'!$AA$4</f>
        <v>0.1225552752252288</v>
      </c>
      <c r="E5" s="6">
        <f>'[180]Sheet 1'!$AB$4</f>
        <v>0.1354477343510514</v>
      </c>
      <c r="F5" s="6">
        <f>'[180]Sheet 1'!$AA$20</f>
        <v>0.14138994031091179</v>
      </c>
      <c r="G5" s="7">
        <f>'[180]Sheet 1'!$AH$16</f>
        <v>16.244980867384928</v>
      </c>
      <c r="H5" s="7">
        <f>'[180]Sheet 1'!$AI$16</f>
        <v>95.960866470159942</v>
      </c>
      <c r="I5" s="6">
        <f>'[180]Sheet 1'!$AG$7</f>
        <v>0.81030000000000002</v>
      </c>
      <c r="J5" s="6">
        <f>'[180]Sheet 1'!$AJ$7</f>
        <v>0.1924698462563445</v>
      </c>
      <c r="K5" s="6">
        <f>'[180]Sheet 1'!$AI$13</f>
        <v>5.6540359273749105E-2</v>
      </c>
      <c r="L5" s="8">
        <f>'[180]Sheet 1'!$AI$101</f>
        <v>35453030000</v>
      </c>
      <c r="M5" s="16" t="str" cm="1">
        <f t="array" ref="M5">_FV(A5,"Industry")</f>
        <v>Software &amp; IT Services</v>
      </c>
      <c r="N5" s="25" cm="1">
        <f t="array" ref="N5">_FV(A5,"Year incorporated",TRUE)</f>
        <v>1998</v>
      </c>
      <c r="O5" s="14" t="str" cm="1">
        <f t="array" ref="O5">_FV(A5,"Description")</f>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c>
      <c r="P5" s="10"/>
      <c r="Q5" s="10"/>
      <c r="R5" s="10"/>
    </row>
    <row r="6" spans="1:18" ht="50" customHeight="1">
      <c r="A6" s="2" t="e" vm="191">
        <v>#VALUE!</v>
      </c>
      <c r="B6" s="19">
        <f>'[181]Sheet 1'!$AC$115</f>
        <v>300.62862150578928</v>
      </c>
      <c r="C6" s="6">
        <f>'[181]Sheet 1'!$AC$117</f>
        <v>0.53734912557294434</v>
      </c>
      <c r="D6" s="6">
        <f>'[181]Sheet 1'!$AA$4</f>
        <v>0.14472742040633113</v>
      </c>
      <c r="E6" s="6">
        <f>'[181]Sheet 1'!$AB$4</f>
        <v>2.8652519349086525E-2</v>
      </c>
      <c r="F6" s="6">
        <f>'[181]Sheet 1'!$AA$20</f>
        <v>4.1173545499751274E-2</v>
      </c>
      <c r="G6" s="7">
        <f>'[181]Sheet 1'!$AH$16</f>
        <v>8.5084407763908469</v>
      </c>
      <c r="H6" s="7">
        <f>'[181]Sheet 1'!$AI$16</f>
        <v>51.611031826933967</v>
      </c>
      <c r="I6" s="6">
        <f>'[181]Sheet 1'!$AG$7</f>
        <v>0.99</v>
      </c>
      <c r="J6" s="6">
        <f>'[181]Sheet 1'!$AJ$7</f>
        <v>0.17015992755179207</v>
      </c>
      <c r="K6" s="6">
        <f>'[181]Sheet 1'!$AI$13</f>
        <v>4.4700646480463062E-2</v>
      </c>
      <c r="L6" s="8">
        <f>'[181]Sheet 1'!$AI$101</f>
        <v>91134760000</v>
      </c>
      <c r="M6" s="16" t="str" cm="1">
        <f t="array" ref="M6">_FV(A6,"Industry")</f>
        <v>Residential &amp; Commercial REIT</v>
      </c>
      <c r="N6" s="25" cm="1">
        <f t="array" ref="N6">_FV(A6,"Year incorporated",TRUE)</f>
        <v>1996</v>
      </c>
      <c r="O6" s="14" t="str" cm="1">
        <f t="array" ref="O6">_FV(A6,"Description")</f>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c>
      <c r="P6" s="10"/>
      <c r="Q6" s="10"/>
      <c r="R6" s="10"/>
    </row>
    <row r="7" spans="1:18" ht="50" customHeight="1">
      <c r="A7" s="2"/>
      <c r="B7" s="19"/>
      <c r="C7" s="6"/>
      <c r="D7" s="6"/>
      <c r="E7" s="6"/>
      <c r="F7" s="6"/>
      <c r="G7" s="7"/>
      <c r="H7" s="7"/>
      <c r="I7" s="6"/>
      <c r="J7" s="6"/>
      <c r="K7" s="6"/>
      <c r="L7" s="8"/>
      <c r="M7" s="16"/>
      <c r="N7" s="25"/>
      <c r="O7" s="14"/>
      <c r="P7" s="10"/>
      <c r="Q7" s="10"/>
      <c r="R7" s="10"/>
    </row>
    <row r="8" spans="1:18" ht="50" customHeight="1">
      <c r="A8" s="2"/>
      <c r="B8" s="19"/>
      <c r="C8" s="6"/>
      <c r="D8" s="6"/>
      <c r="E8" s="6"/>
      <c r="F8" s="6"/>
      <c r="G8" s="7"/>
      <c r="H8" s="7"/>
      <c r="I8" s="6"/>
      <c r="J8" s="6"/>
      <c r="K8" s="6"/>
      <c r="L8" s="8"/>
      <c r="M8" s="16"/>
      <c r="N8" s="25"/>
      <c r="O8" s="14"/>
      <c r="P8" s="10"/>
      <c r="Q8" s="10"/>
      <c r="R8" s="10"/>
    </row>
    <row r="9" spans="1:18" ht="50" customHeight="1">
      <c r="A9" s="2"/>
      <c r="B9" s="19"/>
      <c r="C9" s="6"/>
      <c r="D9" s="6"/>
      <c r="E9" s="6"/>
      <c r="F9" s="6"/>
      <c r="G9" s="7"/>
      <c r="H9" s="7"/>
      <c r="I9" s="6"/>
      <c r="J9" s="6"/>
      <c r="K9" s="6"/>
      <c r="L9" s="8"/>
      <c r="M9" s="16"/>
      <c r="N9" s="25"/>
      <c r="O9" s="14"/>
      <c r="P9" s="10"/>
      <c r="Q9" s="10"/>
      <c r="R9" s="10"/>
    </row>
    <row r="10" spans="1:18" ht="50" customHeight="1">
      <c r="A10" s="2"/>
      <c r="B10" s="19"/>
      <c r="C10" s="6"/>
      <c r="D10" s="6"/>
      <c r="E10" s="6"/>
      <c r="F10" s="6"/>
      <c r="G10" s="7"/>
      <c r="H10" s="7"/>
      <c r="I10" s="6"/>
      <c r="J10" s="6"/>
      <c r="K10" s="6"/>
      <c r="L10" s="8"/>
      <c r="M10" s="16"/>
      <c r="N10" s="25"/>
      <c r="O10" s="14"/>
      <c r="P10" s="10"/>
      <c r="Q10" s="10"/>
      <c r="R10" s="10"/>
    </row>
    <row r="11" spans="1:18" ht="50" customHeight="1">
      <c r="A11" s="2"/>
      <c r="B11" s="19"/>
      <c r="C11" s="6"/>
      <c r="D11" s="6"/>
      <c r="E11" s="6"/>
      <c r="F11" s="6"/>
      <c r="G11" s="7"/>
      <c r="H11" s="7"/>
      <c r="I11" s="6"/>
      <c r="J11" s="6"/>
      <c r="K11" s="6"/>
      <c r="L11" s="8"/>
      <c r="M11" s="16"/>
      <c r="N11" s="25"/>
      <c r="O11" s="14"/>
      <c r="P11" s="10"/>
      <c r="Q11" s="10"/>
      <c r="R11" s="10"/>
    </row>
    <row r="12" spans="1:18" ht="50" customHeight="1">
      <c r="A12" s="2"/>
      <c r="B12" s="19"/>
      <c r="C12" s="6"/>
      <c r="D12" s="6"/>
      <c r="E12" s="6"/>
      <c r="F12" s="6"/>
      <c r="G12" s="7"/>
      <c r="H12" s="7"/>
      <c r="I12" s="6"/>
      <c r="J12" s="6"/>
      <c r="K12" s="6"/>
      <c r="L12" s="8"/>
      <c r="M12" s="16"/>
      <c r="N12" s="25"/>
      <c r="O12" s="14"/>
      <c r="P12" s="10"/>
      <c r="Q12" s="10"/>
      <c r="R12" s="10"/>
    </row>
    <row r="13" spans="1:18" ht="50" customHeight="1">
      <c r="A13" s="2"/>
      <c r="B13" s="19"/>
      <c r="C13" s="6"/>
      <c r="D13" s="6"/>
      <c r="E13" s="6"/>
      <c r="F13" s="6"/>
      <c r="G13" s="7"/>
      <c r="H13" s="7"/>
      <c r="I13" s="6"/>
      <c r="J13" s="6"/>
      <c r="K13" s="6"/>
      <c r="L13" s="8"/>
      <c r="M13" s="16"/>
      <c r="N13" s="25"/>
      <c r="O13" s="14"/>
      <c r="P13" s="10"/>
      <c r="Q13" s="10"/>
      <c r="R13" s="10"/>
    </row>
    <row r="14" spans="1:18" ht="50" customHeight="1">
      <c r="A14" s="2"/>
      <c r="B14" s="19"/>
      <c r="C14" s="6"/>
      <c r="D14" s="6"/>
      <c r="E14" s="6"/>
      <c r="F14" s="6"/>
      <c r="G14" s="7"/>
      <c r="H14" s="7"/>
      <c r="I14" s="6"/>
      <c r="J14" s="6"/>
      <c r="K14" s="6"/>
      <c r="L14" s="8"/>
      <c r="M14" s="16"/>
      <c r="N14" s="25"/>
      <c r="O14" s="14"/>
      <c r="P14" s="10"/>
      <c r="Q14" s="10"/>
      <c r="R14" s="10"/>
    </row>
    <row r="15" spans="1:18" ht="50" customHeight="1">
      <c r="A15" s="2"/>
      <c r="B15" s="19"/>
      <c r="C15" s="6"/>
      <c r="D15" s="6"/>
      <c r="E15" s="6"/>
      <c r="F15" s="6"/>
      <c r="G15" s="7"/>
      <c r="H15" s="7"/>
      <c r="I15" s="6"/>
      <c r="J15" s="6"/>
      <c r="K15" s="6"/>
      <c r="L15" s="8"/>
      <c r="M15" s="16"/>
      <c r="N15" s="25"/>
      <c r="O15" s="14"/>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4"/>
      <c r="B25" s="19"/>
      <c r="C25" s="6"/>
      <c r="D25" s="6"/>
      <c r="E25" s="6"/>
      <c r="F25" s="6"/>
      <c r="G25" s="7"/>
      <c r="H25" s="7"/>
      <c r="I25" s="6"/>
      <c r="J25" s="6"/>
      <c r="K25" s="6"/>
      <c r="L25" s="8"/>
      <c r="M25" s="16"/>
      <c r="N25" s="25"/>
      <c r="O25" s="14"/>
      <c r="P25" s="10"/>
      <c r="Q25" s="10"/>
      <c r="R25" s="10"/>
    </row>
    <row r="26" spans="1:18" ht="50" customHeight="1">
      <c r="A26" s="2"/>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2"/>
      <c r="B33" s="19"/>
      <c r="C33" s="6"/>
      <c r="D33" s="6"/>
      <c r="E33" s="6"/>
      <c r="F33" s="6"/>
      <c r="G33" s="7"/>
      <c r="H33" s="7"/>
      <c r="I33" s="6"/>
      <c r="J33" s="6"/>
      <c r="K33" s="6"/>
      <c r="L33" s="8"/>
      <c r="M33" s="16"/>
      <c r="N33" s="10"/>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11"/>
      <c r="B47" s="5"/>
      <c r="C47" s="6"/>
      <c r="D47" s="6"/>
      <c r="E47" s="6"/>
      <c r="F47" s="6"/>
      <c r="G47" s="7"/>
      <c r="H47" s="7"/>
      <c r="I47" s="6"/>
      <c r="J47" s="6"/>
      <c r="K47" s="6"/>
      <c r="L47" s="8"/>
      <c r="M47" s="13"/>
      <c r="N47" s="10"/>
      <c r="O47" s="9"/>
      <c r="P47" s="10"/>
      <c r="Q47" s="10"/>
      <c r="R47" s="10"/>
    </row>
    <row r="48" spans="1:18" ht="50" customHeight="1">
      <c r="A48" s="4"/>
      <c r="B48" s="5"/>
      <c r="C48" s="6"/>
      <c r="D48" s="6"/>
      <c r="E48" s="6"/>
      <c r="F48" s="6"/>
      <c r="G48" s="7"/>
      <c r="H48" s="7"/>
      <c r="I48" s="6"/>
      <c r="J48" s="6"/>
      <c r="K48" s="6"/>
      <c r="L48" s="8"/>
      <c r="M48" s="13"/>
      <c r="N48" s="10"/>
      <c r="O48" s="9"/>
      <c r="P48" s="10"/>
      <c r="Q48" s="10"/>
      <c r="R48" s="10"/>
    </row>
    <row r="49" spans="1:18" ht="50" customHeight="1">
      <c r="A49" s="11"/>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4"/>
      <c r="B51" s="5"/>
      <c r="C51" s="6"/>
      <c r="D51" s="6"/>
      <c r="E51" s="6"/>
      <c r="F51" s="6"/>
      <c r="G51" s="7"/>
      <c r="H51" s="7"/>
      <c r="I51" s="6"/>
      <c r="J51" s="6"/>
      <c r="K51" s="6"/>
      <c r="L51" s="8"/>
      <c r="M51" s="13"/>
      <c r="N51" s="10"/>
      <c r="O51" s="9"/>
      <c r="P51" s="10"/>
      <c r="Q51" s="10"/>
      <c r="R51" s="10"/>
    </row>
    <row r="52" spans="1:18" ht="50" customHeight="1">
      <c r="A52" s="11"/>
      <c r="B52" s="5"/>
      <c r="C52" s="6"/>
      <c r="D52" s="6"/>
      <c r="E52" s="6"/>
      <c r="F52" s="6"/>
      <c r="G52" s="7"/>
      <c r="H52" s="7"/>
      <c r="I52" s="6"/>
      <c r="J52" s="6"/>
      <c r="K52" s="6"/>
      <c r="L52" s="8"/>
      <c r="M52" s="13"/>
      <c r="N52" s="10"/>
      <c r="O52" s="9"/>
      <c r="P52" s="10"/>
      <c r="Q52" s="10"/>
      <c r="R52" s="10"/>
    </row>
    <row r="53" spans="1:18" ht="50" customHeight="1">
      <c r="A53" s="23"/>
      <c r="B53" s="5"/>
      <c r="C53" s="6"/>
      <c r="D53" s="6"/>
      <c r="E53" s="6"/>
      <c r="F53" s="6"/>
      <c r="G53" s="7"/>
      <c r="H53" s="7"/>
      <c r="I53" s="6"/>
      <c r="J53" s="6"/>
      <c r="K53" s="6"/>
      <c r="L53" s="8"/>
      <c r="M53" s="13"/>
      <c r="N53" s="10"/>
      <c r="O53" s="9"/>
      <c r="P53" s="10"/>
      <c r="Q53" s="10"/>
      <c r="R53" s="10"/>
    </row>
  </sheetData>
  <autoFilter ref="A1:L1" xr:uid="{FAB1ACF9-D4B9-FB4D-8299-9FC1FBDA430F}">
    <sortState xmlns:xlrd2="http://schemas.microsoft.com/office/spreadsheetml/2017/richdata2" ref="A2:L6">
      <sortCondition descending="1" ref="C1:C6"/>
    </sortState>
  </autoFilter>
  <conditionalFormatting sqref="C2:C6">
    <cfRule type="colorScale" priority="1">
      <colorScale>
        <cfvo type="min"/>
        <cfvo type="percentile" val="50"/>
        <cfvo type="max"/>
        <color rgb="FFF8696B"/>
        <color rgb="FFFCFCFF"/>
        <color rgb="FF63BE7B"/>
      </colorScale>
    </cfRule>
  </conditionalFormatting>
  <conditionalFormatting sqref="C7:C32">
    <cfRule type="colorScale" priority="14">
      <colorScale>
        <cfvo type="min"/>
        <cfvo type="percentile" val="50"/>
        <cfvo type="max"/>
        <color rgb="FFF8696B"/>
        <color rgb="FFFCFCFF"/>
        <color rgb="FF63BE7B"/>
      </colorScale>
    </cfRule>
  </conditionalFormatting>
  <conditionalFormatting sqref="C20">
    <cfRule type="colorScale" priority="15">
      <colorScale>
        <cfvo type="min"/>
        <cfvo type="percentile" val="50"/>
        <cfvo type="max"/>
        <color rgb="FFF8696B"/>
        <color rgb="FFFFEB84"/>
        <color rgb="FF63BE7B"/>
      </colorScale>
    </cfRule>
    <cfRule type="colorScale" priority="16">
      <colorScale>
        <cfvo type="min"/>
        <cfvo type="percentile" val="50"/>
        <cfvo type="max"/>
        <color rgb="FFF8696B"/>
        <color rgb="FFFFEB84"/>
        <color rgb="FF63BE7B"/>
      </colorScale>
    </cfRule>
    <cfRule type="colorScale" priority="17">
      <colorScale>
        <cfvo type="min"/>
        <cfvo type="max"/>
        <color rgb="FFFFEF9C"/>
        <color rgb="FF63BE7B"/>
      </colorScale>
    </cfRule>
  </conditionalFormatting>
  <conditionalFormatting sqref="C21:C26 C7:C19">
    <cfRule type="colorScale" priority="26">
      <colorScale>
        <cfvo type="min"/>
        <cfvo type="percentile" val="50"/>
        <cfvo type="max"/>
        <color rgb="FFF8696B"/>
        <color rgb="FFFCFCFF"/>
        <color rgb="FF63BE7B"/>
      </colorScale>
    </cfRule>
    <cfRule type="colorScale" priority="27">
      <colorScale>
        <cfvo type="min"/>
        <cfvo type="max"/>
        <color rgb="FFFCFCFF"/>
        <color rgb="FF63BE7B"/>
      </colorScale>
    </cfRule>
  </conditionalFormatting>
  <conditionalFormatting sqref="C21:C46 C7:C19">
    <cfRule type="colorScale" priority="20">
      <colorScale>
        <cfvo type="min"/>
        <cfvo type="percentile" val="50"/>
        <cfvo type="max"/>
        <color rgb="FFF8696B"/>
        <color rgb="FFFCFCFF"/>
        <color rgb="FF63BE7B"/>
      </colorScale>
    </cfRule>
  </conditionalFormatting>
  <conditionalFormatting sqref="C21:C53 C7:C19">
    <cfRule type="colorScale" priority="94">
      <colorScale>
        <cfvo type="min"/>
        <cfvo type="percentile" val="50"/>
        <cfvo type="max"/>
        <color rgb="FFF8696B"/>
        <color rgb="FFFFEB84"/>
        <color rgb="FF63BE7B"/>
      </colorScale>
    </cfRule>
    <cfRule type="colorScale" priority="99">
      <colorScale>
        <cfvo type="min"/>
        <cfvo type="percentile" val="50"/>
        <cfvo type="max"/>
        <color rgb="FFF8696B"/>
        <color rgb="FFFFEB84"/>
        <color rgb="FF63BE7B"/>
      </colorScale>
    </cfRule>
    <cfRule type="colorScale" priority="112">
      <colorScale>
        <cfvo type="min"/>
        <cfvo type="max"/>
        <color rgb="FFFFEF9C"/>
        <color rgb="FF63BE7B"/>
      </colorScale>
    </cfRule>
  </conditionalFormatting>
  <conditionalFormatting sqref="D2:D32">
    <cfRule type="colorScale" priority="13">
      <colorScale>
        <cfvo type="min"/>
        <cfvo type="max"/>
        <color rgb="FFFCFCFF"/>
        <color rgb="FF63BE7B"/>
      </colorScale>
    </cfRule>
  </conditionalFormatting>
  <conditionalFormatting sqref="D21:D46 D2:D19">
    <cfRule type="colorScale" priority="18">
      <colorScale>
        <cfvo type="min"/>
        <cfvo type="max"/>
        <color rgb="FFFCFCFF"/>
        <color rgb="FF63BE7B"/>
      </colorScale>
    </cfRule>
  </conditionalFormatting>
  <conditionalFormatting sqref="D3:E4">
    <cfRule type="colorScale" priority="110">
      <colorScale>
        <cfvo type="min"/>
        <cfvo type="max"/>
        <color rgb="FFFCFCFF"/>
        <color rgb="FF63BE7B"/>
      </colorScale>
    </cfRule>
    <cfRule type="colorScale" priority="111">
      <colorScale>
        <cfvo type="min"/>
        <cfvo type="percentile" val="50"/>
        <cfvo type="max"/>
        <color rgb="FFF8696B"/>
        <color rgb="FFFFEB84"/>
        <color rgb="FF63BE7B"/>
      </colorScale>
    </cfRule>
  </conditionalFormatting>
  <conditionalFormatting sqref="D5:E5">
    <cfRule type="colorScale" priority="108">
      <colorScale>
        <cfvo type="min"/>
        <cfvo type="max"/>
        <color rgb="FFFCFCFF"/>
        <color rgb="FF63BE7B"/>
      </colorScale>
    </cfRule>
    <cfRule type="colorScale" priority="109">
      <colorScale>
        <cfvo type="min"/>
        <cfvo type="percentile" val="50"/>
        <cfvo type="max"/>
        <color rgb="FFF8696B"/>
        <color rgb="FFFFEB84"/>
        <color rgb="FF63BE7B"/>
      </colorScale>
    </cfRule>
  </conditionalFormatting>
  <conditionalFormatting sqref="D6:E6">
    <cfRule type="colorScale" priority="106">
      <colorScale>
        <cfvo type="min"/>
        <cfvo type="max"/>
        <color rgb="FFFCFCFF"/>
        <color rgb="FF63BE7B"/>
      </colorScale>
    </cfRule>
    <cfRule type="colorScale" priority="107">
      <colorScale>
        <cfvo type="min"/>
        <cfvo type="percentile" val="50"/>
        <cfvo type="max"/>
        <color rgb="FFF8696B"/>
        <color rgb="FFFFEB84"/>
        <color rgb="FF63BE7B"/>
      </colorScale>
    </cfRule>
  </conditionalFormatting>
  <conditionalFormatting sqref="D7:E7">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onditionalFormatting>
  <conditionalFormatting sqref="D8:E8">
    <cfRule type="colorScale" priority="102">
      <colorScale>
        <cfvo type="min"/>
        <cfvo type="max"/>
        <color rgb="FFFCFCFF"/>
        <color rgb="FF63BE7B"/>
      </colorScale>
    </cfRule>
    <cfRule type="colorScale" priority="103">
      <colorScale>
        <cfvo type="min"/>
        <cfvo type="percentile" val="50"/>
        <cfvo type="max"/>
        <color rgb="FFF8696B"/>
        <color rgb="FFFFEB84"/>
        <color rgb="FF63BE7B"/>
      </colorScale>
    </cfRule>
  </conditionalFormatting>
  <conditionalFormatting sqref="D9:E9">
    <cfRule type="colorScale" priority="100">
      <colorScale>
        <cfvo type="min"/>
        <cfvo type="max"/>
        <color rgb="FFFCFCFF"/>
        <color rgb="FF63BE7B"/>
      </colorScale>
    </cfRule>
    <cfRule type="colorScale" priority="101">
      <colorScale>
        <cfvo type="min"/>
        <cfvo type="percentile" val="50"/>
        <cfvo type="max"/>
        <color rgb="FFF8696B"/>
        <color rgb="FFFFEB84"/>
        <color rgb="FF63BE7B"/>
      </colorScale>
    </cfRule>
  </conditionalFormatting>
  <conditionalFormatting sqref="D10:E10">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D11:E12 D2:E2">
    <cfRule type="colorScale" priority="1338">
      <colorScale>
        <cfvo type="min"/>
        <cfvo type="max"/>
        <color rgb="FFFCFCFF"/>
        <color rgb="FF63BE7B"/>
      </colorScale>
    </cfRule>
    <cfRule type="colorScale" priority="1339">
      <colorScale>
        <cfvo type="min"/>
        <cfvo type="percentile" val="50"/>
        <cfvo type="max"/>
        <color rgb="FFF8696B"/>
        <color rgb="FFFFEB84"/>
        <color rgb="FF63BE7B"/>
      </colorScale>
    </cfRule>
  </conditionalFormatting>
  <conditionalFormatting sqref="D13:E13">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onditionalFormatting>
  <conditionalFormatting sqref="D14:E14">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15:E15">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D16:E16">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D17:E17">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onditionalFormatting>
  <conditionalFormatting sqref="D18:E18">
    <cfRule type="colorScale" priority="75">
      <colorScale>
        <cfvo type="min"/>
        <cfvo type="max"/>
        <color rgb="FFFCFCFF"/>
        <color rgb="FF63BE7B"/>
      </colorScale>
    </cfRule>
    <cfRule type="colorScale" priority="76">
      <colorScale>
        <cfvo type="min"/>
        <cfvo type="percentile" val="50"/>
        <cfvo type="max"/>
        <color rgb="FFF8696B"/>
        <color rgb="FFFFEB84"/>
        <color rgb="FF63BE7B"/>
      </colorScale>
    </cfRule>
  </conditionalFormatting>
  <conditionalFormatting sqref="D19:E19 D21:E21">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D21:E26 D2:E19">
    <cfRule type="colorScale" priority="28">
      <colorScale>
        <cfvo type="min"/>
        <cfvo type="max"/>
        <color rgb="FFFCFCFF"/>
        <color rgb="FF63BE7B"/>
      </colorScale>
    </cfRule>
  </conditionalFormatting>
  <conditionalFormatting sqref="D21:E52 D2:E19">
    <cfRule type="colorScale" priority="95">
      <colorScale>
        <cfvo type="min"/>
        <cfvo type="max"/>
        <color rgb="FFFFEF9C"/>
        <color rgb="FF63BE7B"/>
      </colorScale>
    </cfRule>
  </conditionalFormatting>
  <conditionalFormatting sqref="D22:E22">
    <cfRule type="colorScale" priority="73">
      <colorScale>
        <cfvo type="min"/>
        <cfvo type="max"/>
        <color rgb="FFFCFCFF"/>
        <color rgb="FF63BE7B"/>
      </colorScale>
    </cfRule>
    <cfRule type="colorScale" priority="74">
      <colorScale>
        <cfvo type="min"/>
        <cfvo type="percentile" val="50"/>
        <cfvo type="max"/>
        <color rgb="FFF8696B"/>
        <color rgb="FFFFEB84"/>
        <color rgb="FF63BE7B"/>
      </colorScale>
    </cfRule>
  </conditionalFormatting>
  <conditionalFormatting sqref="D23:E23">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D24:E26">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onditionalFormatting>
  <conditionalFormatting sqref="D27:E27">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D28:E30">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D31:E31">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D32:E32">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33:E33">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D34:E34">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onditionalFormatting>
  <conditionalFormatting sqref="D35:E35">
    <cfRule type="colorScale" priority="55">
      <colorScale>
        <cfvo type="min"/>
        <cfvo type="max"/>
        <color rgb="FFFCFCFF"/>
        <color rgb="FF63BE7B"/>
      </colorScale>
    </cfRule>
    <cfRule type="colorScale" priority="56">
      <colorScale>
        <cfvo type="min"/>
        <cfvo type="percentile" val="50"/>
        <cfvo type="max"/>
        <color rgb="FFF8696B"/>
        <color rgb="FFFFEB84"/>
        <color rgb="FF63BE7B"/>
      </colorScale>
    </cfRule>
  </conditionalFormatting>
  <conditionalFormatting sqref="D36:E36">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D37:E39">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D40:E40">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D41:E41">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D42:E42">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D43:E43">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D44:E44">
    <cfRule type="colorScale" priority="41">
      <colorScale>
        <cfvo type="min"/>
        <cfvo type="max"/>
        <color rgb="FFFCFCFF"/>
        <color rgb="FF63BE7B"/>
      </colorScale>
    </cfRule>
    <cfRule type="colorScale" priority="42">
      <colorScale>
        <cfvo type="min"/>
        <cfvo type="percentile" val="50"/>
        <cfvo type="max"/>
        <color rgb="FFF8696B"/>
        <color rgb="FFFFEB84"/>
        <color rgb="FF63BE7B"/>
      </colorScale>
    </cfRule>
  </conditionalFormatting>
  <conditionalFormatting sqref="D45:E45">
    <cfRule type="colorScale" priority="37">
      <colorScale>
        <cfvo type="min"/>
        <cfvo type="max"/>
        <color rgb="FFFCFCFF"/>
        <color rgb="FF63BE7B"/>
      </colorScale>
    </cfRule>
    <cfRule type="colorScale" priority="38">
      <colorScale>
        <cfvo type="min"/>
        <cfvo type="percentile" val="50"/>
        <cfvo type="max"/>
        <color rgb="FFF8696B"/>
        <color rgb="FFFFEB84"/>
        <color rgb="FF63BE7B"/>
      </colorScale>
    </cfRule>
  </conditionalFormatting>
  <conditionalFormatting sqref="D46:E48">
    <cfRule type="colorScale" priority="39">
      <colorScale>
        <cfvo type="min"/>
        <cfvo type="max"/>
        <color rgb="FFFCFCFF"/>
        <color rgb="FF63BE7B"/>
      </colorScale>
    </cfRule>
    <cfRule type="colorScale" priority="40">
      <colorScale>
        <cfvo type="min"/>
        <cfvo type="percentile" val="50"/>
        <cfvo type="max"/>
        <color rgb="FFF8696B"/>
        <color rgb="FFFFEB84"/>
        <color rgb="FF63BE7B"/>
      </colorScale>
    </cfRule>
  </conditionalFormatting>
  <conditionalFormatting sqref="D49:E49">
    <cfRule type="colorScale" priority="35">
      <colorScale>
        <cfvo type="min"/>
        <cfvo type="max"/>
        <color rgb="FFFCFCFF"/>
        <color rgb="FF63BE7B"/>
      </colorScale>
    </cfRule>
    <cfRule type="colorScale" priority="36">
      <colorScale>
        <cfvo type="min"/>
        <cfvo type="percentile" val="50"/>
        <cfvo type="max"/>
        <color rgb="FFF8696B"/>
        <color rgb="FFFFEB84"/>
        <color rgb="FF63BE7B"/>
      </colorScale>
    </cfRule>
  </conditionalFormatting>
  <conditionalFormatting sqref="D50:E50">
    <cfRule type="colorScale" priority="33">
      <colorScale>
        <cfvo type="min"/>
        <cfvo type="max"/>
        <color rgb="FFFCFCFF"/>
        <color rgb="FF63BE7B"/>
      </colorScale>
    </cfRule>
    <cfRule type="colorScale" priority="34">
      <colorScale>
        <cfvo type="min"/>
        <cfvo type="percentile" val="50"/>
        <cfvo type="max"/>
        <color rgb="FFF8696B"/>
        <color rgb="FFFFEB84"/>
        <color rgb="FF63BE7B"/>
      </colorScale>
    </cfRule>
  </conditionalFormatting>
  <conditionalFormatting sqref="D51:E51">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onditionalFormatting>
  <conditionalFormatting sqref="D52:E52">
    <cfRule type="colorScale" priority="29">
      <colorScale>
        <cfvo type="min"/>
        <cfvo type="max"/>
        <color rgb="FFFCFCFF"/>
        <color rgb="FF63BE7B"/>
      </colorScale>
    </cfRule>
    <cfRule type="colorScale" priority="30">
      <colorScale>
        <cfvo type="min"/>
        <cfvo type="percentile" val="50"/>
        <cfvo type="max"/>
        <color rgb="FFF8696B"/>
        <color rgb="FFFFEB84"/>
        <color rgb="FF63BE7B"/>
      </colorScale>
    </cfRule>
  </conditionalFormatting>
  <conditionalFormatting sqref="E2:E32">
    <cfRule type="colorScale" priority="12">
      <colorScale>
        <cfvo type="min"/>
        <cfvo type="max"/>
        <color rgb="FFFCFCFF"/>
        <color rgb="FF63BE7B"/>
      </colorScale>
    </cfRule>
  </conditionalFormatting>
  <conditionalFormatting sqref="E21:E46 E2:E19">
    <cfRule type="colorScale" priority="19">
      <colorScale>
        <cfvo type="min"/>
        <cfvo type="max"/>
        <color rgb="FFFCFCFF"/>
        <color rgb="FF63BE7B"/>
      </colorScale>
    </cfRule>
  </conditionalFormatting>
  <conditionalFormatting sqref="F2:F32">
    <cfRule type="colorScale" priority="11">
      <colorScale>
        <cfvo type="min"/>
        <cfvo type="percentile" val="50"/>
        <cfvo type="max"/>
        <color rgb="FFF8696B"/>
        <color rgb="FFFCFCFF"/>
        <color rgb="FF63BE7B"/>
      </colorScale>
    </cfRule>
  </conditionalFormatting>
  <conditionalFormatting sqref="F21:F26 F2:F19">
    <cfRule type="colorScale" priority="25">
      <colorScale>
        <cfvo type="min"/>
        <cfvo type="max"/>
        <color rgb="FFFCFCFF"/>
        <color rgb="FF63BE7B"/>
      </colorScale>
    </cfRule>
  </conditionalFormatting>
  <conditionalFormatting sqref="F55:F1048576 F1:F19 F21:F52">
    <cfRule type="colorScale" priority="21">
      <colorScale>
        <cfvo type="min"/>
        <cfvo type="percentile" val="50"/>
        <cfvo type="max"/>
        <color rgb="FFF8696B"/>
        <color rgb="FFFCFCFF"/>
        <color rgb="FF63BE7B"/>
      </colorScale>
    </cfRule>
  </conditionalFormatting>
  <conditionalFormatting sqref="G2:G32">
    <cfRule type="colorScale" priority="10">
      <colorScale>
        <cfvo type="min"/>
        <cfvo type="percentile" val="50"/>
        <cfvo type="max"/>
        <color rgb="FF63BE7B"/>
        <color rgb="FFFCFCFF"/>
        <color rgb="FFF8696B"/>
      </colorScale>
    </cfRule>
  </conditionalFormatting>
  <conditionalFormatting sqref="G21:G26 G2:G19">
    <cfRule type="colorScale" priority="24">
      <colorScale>
        <cfvo type="min"/>
        <cfvo type="percentile" val="50"/>
        <cfvo type="max"/>
        <color rgb="FF63BE7B"/>
        <color rgb="FFFCFCFF"/>
        <color rgb="FFF8696B"/>
      </colorScale>
    </cfRule>
  </conditionalFormatting>
  <conditionalFormatting sqref="G21:G52 G2:G19">
    <cfRule type="colorScale" priority="93">
      <colorScale>
        <cfvo type="min"/>
        <cfvo type="percentile" val="50"/>
        <cfvo type="max"/>
        <color rgb="FF63BE7B"/>
        <color rgb="FFFCFCFF"/>
        <color rgb="FFF8696B"/>
      </colorScale>
    </cfRule>
  </conditionalFormatting>
  <conditionalFormatting sqref="H2:H32">
    <cfRule type="colorScale" priority="9">
      <colorScale>
        <cfvo type="min"/>
        <cfvo type="percentile" val="50"/>
        <cfvo type="max"/>
        <color rgb="FF63BE7B"/>
        <color rgb="FFFCFCFF"/>
        <color rgb="FFF8696B"/>
      </colorScale>
    </cfRule>
  </conditionalFormatting>
  <conditionalFormatting sqref="H21:H26 H2:H19">
    <cfRule type="colorScale" priority="23">
      <colorScale>
        <cfvo type="min"/>
        <cfvo type="percentile" val="50"/>
        <cfvo type="max"/>
        <color rgb="FF63BE7B"/>
        <color rgb="FFFCFCFF"/>
        <color rgb="FFF8696B"/>
      </colorScale>
    </cfRule>
  </conditionalFormatting>
  <conditionalFormatting sqref="I2:I6">
    <cfRule type="colorScale" priority="4">
      <colorScale>
        <cfvo type="min"/>
        <cfvo type="max"/>
        <color rgb="FFFFEF9C"/>
        <color rgb="FF63BE7B"/>
      </colorScale>
    </cfRule>
  </conditionalFormatting>
  <conditionalFormatting sqref="I2:I32">
    <cfRule type="colorScale" priority="8">
      <colorScale>
        <cfvo type="min"/>
        <cfvo type="max"/>
        <color rgb="FFFFEF9C"/>
        <color rgb="FF63BE7B"/>
      </colorScale>
    </cfRule>
  </conditionalFormatting>
  <conditionalFormatting sqref="I21:I26 I2:I19">
    <cfRule type="colorScale" priority="22">
      <colorScale>
        <cfvo type="min"/>
        <cfvo type="max"/>
        <color rgb="FFFFEF9C"/>
        <color rgb="FF63BE7B"/>
      </colorScale>
    </cfRule>
  </conditionalFormatting>
  <conditionalFormatting sqref="I21:I52 I2:I19">
    <cfRule type="colorScale" priority="96">
      <colorScale>
        <cfvo type="min"/>
        <cfvo type="max"/>
        <color rgb="FFFFEF9C"/>
        <color rgb="FF63BE7B"/>
      </colorScale>
    </cfRule>
  </conditionalFormatting>
  <conditionalFormatting sqref="J2:J6">
    <cfRule type="colorScale" priority="3">
      <colorScale>
        <cfvo type="min"/>
        <cfvo type="max"/>
        <color rgb="FFFFEF9C"/>
        <color rgb="FF63BE7B"/>
      </colorScale>
    </cfRule>
  </conditionalFormatting>
  <conditionalFormatting sqref="J2:J32">
    <cfRule type="colorScale" priority="7">
      <colorScale>
        <cfvo type="min"/>
        <cfvo type="max"/>
        <color rgb="FFFFEF9C"/>
        <color rgb="FF63BE7B"/>
      </colorScale>
    </cfRule>
  </conditionalFormatting>
  <conditionalFormatting sqref="J21:J52 J2:J19">
    <cfRule type="colorScale" priority="97">
      <colorScale>
        <cfvo type="min"/>
        <cfvo type="max"/>
        <color rgb="FFFFEF9C"/>
        <color rgb="FF63BE7B"/>
      </colorScale>
    </cfRule>
  </conditionalFormatting>
  <conditionalFormatting sqref="K2:K6">
    <cfRule type="colorScale" priority="2">
      <colorScale>
        <cfvo type="min"/>
        <cfvo type="max"/>
        <color rgb="FFFFEF9C"/>
        <color rgb="FF63BE7B"/>
      </colorScale>
    </cfRule>
  </conditionalFormatting>
  <conditionalFormatting sqref="K2:K32">
    <cfRule type="colorScale" priority="6">
      <colorScale>
        <cfvo type="min"/>
        <cfvo type="percentile" val="50"/>
        <cfvo type="max"/>
        <color rgb="FFF8696B"/>
        <color rgb="FFFFEB84"/>
        <color rgb="FF63BE7B"/>
      </colorScale>
    </cfRule>
  </conditionalFormatting>
  <conditionalFormatting sqref="K21:K52 K2:K19">
    <cfRule type="colorScale" priority="98">
      <colorScale>
        <cfvo type="min"/>
        <cfvo type="percentile" val="50"/>
        <cfvo type="max"/>
        <color rgb="FFF8696B"/>
        <color rgb="FFFFEB84"/>
        <color rgb="FF63BE7B"/>
      </colorScale>
    </cfRule>
  </conditionalFormatting>
  <hyperlinks>
    <hyperlink ref="A4" r:id="rId1" display="Real Estate/Prologis.xlsx" xr:uid="{57B908D3-F1A2-7D44-86AB-3BCA5CBDAACC}"/>
    <hyperlink ref="A3" r:id="rId2" display="Real Estate/Texas Pacific Land.xlsx" xr:uid="{6D801969-BAE0-CD44-AFEF-42CB855A8E28}"/>
    <hyperlink ref="A2" r:id="rId3" display="Real Estate/WillScot Mobile Mini Holdings.xlsx" xr:uid="{71DB3FFA-9302-0B4B-A018-5040741F8B3C}"/>
    <hyperlink ref="A5" r:id="rId4" display="Real Estate/CoStar Group.xlsx" xr:uid="{554DAE06-B25F-3845-A09D-BFE661E07474}"/>
    <hyperlink ref="A6" r:id="rId5" display="Real Estate/American Tower Corporation.xlsx" xr:uid="{35E2B6B0-DE2F-9541-8EB3-D2C499245EB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AD451-D92C-9A42-9B47-7252F7B8D98D}">
  <dimension ref="A1:R36"/>
  <sheetViews>
    <sheetView zoomScale="80" zoomScaleNormal="80" workbookViewId="0">
      <pane ySplit="1" topLeftCell="A2" activePane="bottomLeft" state="frozen"/>
      <selection pane="bottomLeft" activeCell="E4" sqref="E4"/>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25</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02">
        <v>#VALUE!</v>
      </c>
      <c r="B2" s="19">
        <f>'[93]Sheet 1'!$X$115</f>
        <v>200.51094748747769</v>
      </c>
      <c r="C2" s="6" cm="1">
        <f t="array" ref="C2">(B2/_FV(A2,"Price"))-1</f>
        <v>0.70836625617685689</v>
      </c>
      <c r="D2" s="6">
        <f>'[93]Sheet 1'!$V$4</f>
        <v>0.53668211856406289</v>
      </c>
      <c r="E2" s="6">
        <f>'[93]Sheet 1'!$W$4</f>
        <v>0.12461796603923792</v>
      </c>
      <c r="F2" s="6">
        <f>'[93]Sheet 1'!$V$20</f>
        <v>0.24589531020025879</v>
      </c>
      <c r="G2" s="7">
        <f>'[93]Sheet 1'!$AC$16</f>
        <v>1.8639127951313437</v>
      </c>
      <c r="H2" s="7">
        <f>'[93]Sheet 1'!$AD$16</f>
        <v>12.267095481145367</v>
      </c>
      <c r="I2" s="6">
        <f>'[93]Sheet 1'!$AB$7</f>
        <v>0.52329999999999999</v>
      </c>
      <c r="J2" s="6">
        <f>'[93]Sheet 1'!$AE$7</f>
        <v>0.1403527722339194</v>
      </c>
      <c r="K2" s="6">
        <f>'[93]Sheet 1'!$AD$13</f>
        <v>0.24927693351245789</v>
      </c>
      <c r="L2" s="8">
        <f>'[93]Sheet 1'!$AD$101</f>
        <v>6626182028</v>
      </c>
      <c r="M2" s="16" t="str" cm="1">
        <f t="array" ref="M2">_FV(A2,"Industry")</f>
        <v>Textiles &amp; Apparel</v>
      </c>
      <c r="N2" s="25" cm="1">
        <f t="array" ref="N2">_FV(A2,"Year incorporated",TRUE)</f>
        <v>2005</v>
      </c>
      <c r="O2" s="14" t="str" cm="1">
        <f t="array" ref="O2">_FV(A2,"Description")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2" s="14"/>
      <c r="Q2" s="14"/>
      <c r="R2" s="14"/>
    </row>
    <row r="3" spans="1:18" ht="50" customHeight="1">
      <c r="A3" s="2" t="e" vm="112">
        <v>#VALUE!</v>
      </c>
      <c r="B3" s="19">
        <f>'[103]Sheet 1'!$X$115</f>
        <v>598.86090171160379</v>
      </c>
      <c r="C3" s="6" cm="1">
        <f t="array" ref="C3">(B3/_FV(A3,"Price"))-1</f>
        <v>0.23057824249790171</v>
      </c>
      <c r="D3" s="6">
        <f>'[103]Sheet 1'!$V$4</f>
        <v>0.15334481898760011</v>
      </c>
      <c r="E3" s="6">
        <f>'[103]Sheet 1'!$W$4</f>
        <v>5.2626406564787898E-2</v>
      </c>
      <c r="F3" s="6">
        <f>'[103]Sheet 1'!$V$20</f>
        <v>0.13517883067176983</v>
      </c>
      <c r="G3" s="7">
        <f>'[103]Sheet 1'!$AC$16</f>
        <v>3.1275273942312416</v>
      </c>
      <c r="H3" s="7">
        <f>'[103]Sheet 1'!$AD$16</f>
        <v>17.611596568898726</v>
      </c>
      <c r="I3" s="6">
        <f>'[103]Sheet 1'!$AB$7</f>
        <v>0.74680000000000002</v>
      </c>
      <c r="J3" s="6">
        <f>'[103]Sheet 1'!$AE$7</f>
        <v>0.15758439388727827</v>
      </c>
      <c r="K3" s="6">
        <f>'[103]Sheet 1'!$AD$13</f>
        <v>0.21659707724425886</v>
      </c>
      <c r="L3" s="8">
        <f>'[103]Sheet 1'!$AD$101</f>
        <v>63648310000</v>
      </c>
      <c r="M3" s="16" t="str" cm="1">
        <f t="array" ref="M3">_FV(A3,"Industry")</f>
        <v>Specialty Retailers</v>
      </c>
      <c r="N3" s="25" cm="1">
        <f t="array" ref="N3">_FV(A3,"Year incorporated",TRUE)</f>
        <v>1955</v>
      </c>
      <c r="O3" s="14" t="str" cm="1">
        <f t="array" ref="O3">_FV(A3,"Description")</f>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c>
      <c r="P3" s="14"/>
      <c r="Q3" s="14"/>
      <c r="R3" s="14"/>
    </row>
    <row r="4" spans="1:18" ht="50" customHeight="1">
      <c r="A4" s="2" t="e" vm="113">
        <v>#VALUE!</v>
      </c>
      <c r="B4" s="19">
        <f>'[104]Sheet 1'!$AB$115</f>
        <v>44.393746804610856</v>
      </c>
      <c r="C4" s="6" cm="1">
        <f t="array" ref="C4">(B4/_FV(A4,"Price"))-1</f>
        <v>2.2897391811310008E-2</v>
      </c>
      <c r="D4" s="6">
        <f>'[104]Sheet 1'!$Z$4</f>
        <v>0.1632702782660147</v>
      </c>
      <c r="E4" s="6">
        <f>'[104]Sheet 1'!$AA$4</f>
        <v>-8.7515894980926268E-3</v>
      </c>
      <c r="F4" s="6">
        <f>'[104]Sheet 1'!$Z$20</f>
        <v>9.5671214418056261E-2</v>
      </c>
      <c r="G4" s="7">
        <f>'[104]Sheet 1'!$AG$16</f>
        <v>1.490240175779789</v>
      </c>
      <c r="H4" s="7">
        <f>'[104]Sheet 1'!$AH$16</f>
        <v>11.633201512320449</v>
      </c>
      <c r="I4" s="6">
        <f>'[104]Sheet 1'!$AF$7</f>
        <v>0.69569999999999999</v>
      </c>
      <c r="J4" s="6">
        <f>'[104]Sheet 1'!$AI$7</f>
        <v>0.11359114369062757</v>
      </c>
      <c r="K4" s="6">
        <f>'[104]Sheet 1'!$AH$13</f>
        <v>0.21197425589067767</v>
      </c>
      <c r="L4" s="8">
        <f>'[104]Sheet 1'!$AH$101</f>
        <v>9961510455</v>
      </c>
      <c r="M4" s="16" t="str" cm="1">
        <f t="array" ref="M4">_FV(A4,"Industry")</f>
        <v>Specialty Retailers</v>
      </c>
      <c r="N4" s="25" cm="1">
        <f t="array" ref="N4">_FV(A4,"Year incorporated",TRUE)</f>
        <v>2000</v>
      </c>
      <c r="O4" s="14" t="str" cm="1">
        <f t="array" ref="O4">_FV(A4,"Description")</f>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c>
      <c r="P4" s="14"/>
      <c r="Q4" s="14"/>
      <c r="R4" s="14"/>
    </row>
    <row r="5" spans="1:18" ht="50" customHeight="1">
      <c r="A5" s="2" t="e" vm="118">
        <v>#VALUE!</v>
      </c>
      <c r="B5" s="19">
        <f>'[109]Sheet 1'!$Z$115</f>
        <v>25.564910987744017</v>
      </c>
      <c r="C5" s="6" cm="1">
        <f t="array" ref="C5">(B5/_FV(A5,"Price"))-1</f>
        <v>6.7428433726263837E-2</v>
      </c>
      <c r="D5" s="6">
        <f>'[109]Sheet 1'!$X$4</f>
        <v>0.20568283629847683</v>
      </c>
      <c r="E5" s="6">
        <f>'[109]Sheet 1'!$Y$4</f>
        <v>0.24876150035385702</v>
      </c>
      <c r="F5" s="6">
        <f>'[109]Sheet 1'!$X$20</f>
        <v>7.2190834902699397E-2</v>
      </c>
      <c r="G5" s="7">
        <f>'[109]Sheet 1'!$AE$16</f>
        <v>2.8962002830856335</v>
      </c>
      <c r="H5" s="7">
        <f>'[109]Sheet 1'!$AF$16</f>
        <v>20.668338383838385</v>
      </c>
      <c r="I5" s="6">
        <f>'[109]Sheet 1'!$AD$7</f>
        <v>0.71160000000000001</v>
      </c>
      <c r="J5" s="6">
        <f>'[109]Sheet 1'!$AG$7</f>
        <v>0.18895966029723993</v>
      </c>
      <c r="K5" s="6">
        <f>'[109]Sheet 1'!$AF$13</f>
        <v>0.18015925680159256</v>
      </c>
      <c r="L5" s="8">
        <f>'[109]Sheet 1'!$AF$101</f>
        <v>8184662000</v>
      </c>
      <c r="M5" s="16" t="str" cm="1">
        <f t="array" ref="M5">_FV(A5,"Industry")</f>
        <v>Specialty Retailers</v>
      </c>
      <c r="N5" s="25" cm="1">
        <f t="array" ref="N5">_FV(A5,"Year incorporated",TRUE)</f>
        <v>1997</v>
      </c>
      <c r="O5" s="14" t="str" cm="1">
        <f t="array" ref="O5">_FV(A5,"Description")</f>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c>
      <c r="P5" s="14"/>
      <c r="Q5" s="14"/>
      <c r="R5" s="14"/>
    </row>
    <row r="6" spans="1:18" ht="50" customHeight="1">
      <c r="A6" s="2" t="e" vm="94">
        <v>#VALUE!</v>
      </c>
      <c r="B6" s="19">
        <f>'[85]Sheet 1'!$X$115</f>
        <v>456.93987623642084</v>
      </c>
      <c r="C6" s="6" cm="1">
        <f t="array" ref="C6">(B6/_FV(A6,"Price"))-1</f>
        <v>-4.4058836325479356E-2</v>
      </c>
      <c r="D6" s="6">
        <f>'[85]Sheet 1'!$V$4</f>
        <v>0.18272868530692499</v>
      </c>
      <c r="E6" s="6">
        <f>'[85]Sheet 1'!$W$4</f>
        <v>8.6696708463949834E-2</v>
      </c>
      <c r="F6" s="6">
        <f>'[85]Sheet 1'!$V$20</f>
        <v>0.12058803578079469</v>
      </c>
      <c r="G6" s="7">
        <f>'[85]Sheet 1'!$AC$16</f>
        <v>2.332010190047022</v>
      </c>
      <c r="H6" s="7">
        <f>'[85]Sheet 1'!$AD$16</f>
        <v>19.160501236308846</v>
      </c>
      <c r="I6" s="6">
        <f>'[85]Sheet 1'!$AB$7</f>
        <v>0.39620983542319749</v>
      </c>
      <c r="J6" s="6">
        <f>'[85]Sheet 1'!$AE$7</f>
        <v>0.11461598746081504</v>
      </c>
      <c r="K6" s="6">
        <f>'[85]Sheet 1'!$AD$13</f>
        <v>0.42418211606717809</v>
      </c>
      <c r="L6" s="8">
        <f>'[85]Sheet 1'!$AD$101</f>
        <v>23805160020</v>
      </c>
      <c r="M6" s="16" t="str" cm="1">
        <f t="array" ref="M6">_FV(A6,"Industry")</f>
        <v>Specialty Retailers</v>
      </c>
      <c r="N6" s="25" cm="1">
        <f t="array" ref="N6">_FV(A6,"Year incorporated",TRUE)</f>
        <v>2016</v>
      </c>
      <c r="O6" s="14" t="str" cm="1">
        <f t="array" ref="O6">_FV(A6,"Description")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6" s="14"/>
      <c r="Q6" s="14"/>
      <c r="R6" s="14"/>
    </row>
    <row r="7" spans="1:18" ht="50" customHeight="1">
      <c r="A7" s="2" t="e" vm="107">
        <v>#VALUE!</v>
      </c>
      <c r="B7" s="19">
        <f>'[98]Sheet 1'!$Y$115</f>
        <v>781.03302740006245</v>
      </c>
      <c r="C7" s="6" cm="1">
        <f t="array" ref="C7">(B7/_FV(A7,"Price"))-1</f>
        <v>-7.6793111820257165E-2</v>
      </c>
      <c r="D7" s="6">
        <f>'[98]Sheet 1'!$W$4</f>
        <v>0.23310752939344392</v>
      </c>
      <c r="E7" s="6">
        <f>'[98]Sheet 1'!$X$4</f>
        <v>0.1158188522933925</v>
      </c>
      <c r="F7" s="6">
        <f>'[98]Sheet 1'!$W$20</f>
        <v>0.15191440445662741</v>
      </c>
      <c r="G7" s="7">
        <f>'[98]Sheet 1'!$AD$16</f>
        <v>5.233264295817337</v>
      </c>
      <c r="H7" s="7">
        <f>'[98]Sheet 1'!$AE$16</f>
        <v>29.422806021016758</v>
      </c>
      <c r="I7" s="6">
        <f>'[98]Sheet 1'!$AC$7</f>
        <v>0.68440000000000001</v>
      </c>
      <c r="J7" s="6">
        <f>'[98]Sheet 1'!$AF$7</f>
        <v>0.16105526368963427</v>
      </c>
      <c r="K7" s="6">
        <f>'[98]Sheet 1'!$AE$13</f>
        <v>0.2326800137385466</v>
      </c>
      <c r="L7" s="8">
        <f>'[98]Sheet 1'!$AE$101</f>
        <v>414390800000</v>
      </c>
      <c r="M7" s="16" t="str" cm="1">
        <f t="array" ref="M7">_FV(A7,"Industry")</f>
        <v>Textiles &amp; Apparel</v>
      </c>
      <c r="N7" s="25" cm="1">
        <f t="array" ref="N7">_FV(A7,"Year incorporated",TRUE)</f>
        <v>1971</v>
      </c>
      <c r="O7" s="14" t="str" cm="1">
        <f t="array" ref="O7">_FV(A7,"Description")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7" s="14"/>
      <c r="Q7" s="14"/>
      <c r="R7" s="14"/>
    </row>
    <row r="8" spans="1:18" ht="50" customHeight="1">
      <c r="A8" s="2" t="e" vm="97">
        <v>#VALUE!</v>
      </c>
      <c r="B8" s="19">
        <f>'[88]Sheet 1'!$Y$115</f>
        <v>1695.4924738790044</v>
      </c>
      <c r="C8" s="6" cm="1">
        <f t="array" ref="C8">(B8/_FV(A8,"Price"))-1</f>
        <v>-0.11434785108702239</v>
      </c>
      <c r="D8" s="6">
        <f>'[88]Sheet 1'!$W$4</f>
        <v>0.2916945001113338</v>
      </c>
      <c r="E8" s="6">
        <f>'[88]Sheet 1'!$X$4</f>
        <v>0.17083261506636793</v>
      </c>
      <c r="F8" s="6">
        <f>'[88]Sheet 1'!$W$20</f>
        <v>0.30801479654747221</v>
      </c>
      <c r="G8" s="7">
        <f>'[88]Sheet 1'!$AD$16</f>
        <v>16.944612997759005</v>
      </c>
      <c r="H8" s="7">
        <f>'[88]Sheet 1'!$AE$16</f>
        <v>58.387704187704188</v>
      </c>
      <c r="I8" s="6">
        <f>'[88]Sheet 1'!$AC$7</f>
        <v>0.70789999999999997</v>
      </c>
      <c r="J8" s="6">
        <f>'[88]Sheet 1'!$AF$7</f>
        <v>0.36062747802103085</v>
      </c>
      <c r="K8" s="6">
        <f>'[88]Sheet 1'!$AE$13</f>
        <v>0.32674782608695652</v>
      </c>
      <c r="L8" s="8">
        <f>'[88]Sheet 1'!$AE$101</f>
        <v>196591400000</v>
      </c>
      <c r="M8" s="16" t="str" cm="1">
        <f t="array" ref="M8">_FV(A8,"Industry")</f>
        <v>Textiles &amp; Apparel</v>
      </c>
      <c r="N8" s="25" cm="1">
        <f t="array" ref="N8">_FV(A8,"Year incorporated",TRUE)</f>
        <v>1957</v>
      </c>
      <c r="O8" s="14" t="str" cm="1">
        <f t="array" ref="O8">_FV(A8,"Description")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8" s="14"/>
      <c r="Q8" s="14"/>
      <c r="R8" s="14"/>
    </row>
    <row r="9" spans="1:18" ht="50" customHeight="1">
      <c r="A9" s="2" t="e" vm="115">
        <v>#VALUE!</v>
      </c>
      <c r="B9" s="19">
        <f>'[106]Sheet 1'!$P$115</f>
        <v>55.008624803459007</v>
      </c>
      <c r="C9" s="6" cm="1">
        <f t="array" ref="C9">(B9/_FV(A9,"Price"))-1</f>
        <v>-0.14183112631109185</v>
      </c>
      <c r="D9" s="6">
        <f>'[106]Sheet 1'!$N$4</f>
        <v>0.27212070946575029</v>
      </c>
      <c r="E9" s="6">
        <f>'[106]Sheet 1'!$O$4</f>
        <v>0.15448597520448426</v>
      </c>
      <c r="F9" s="6">
        <f>'[106]Sheet 1'!$N$20</f>
        <v>0.25508914155330609</v>
      </c>
      <c r="G9" s="7">
        <f>'[106]Sheet 1'!$U$16</f>
        <v>6.7019159472739913</v>
      </c>
      <c r="H9" s="7">
        <f>'[106]Sheet 1'!$V$16</f>
        <v>28.752985427651694</v>
      </c>
      <c r="I9" s="6">
        <f>'[106]Sheet 1'!$T$7</f>
        <v>0.76370000000000005</v>
      </c>
      <c r="J9" s="6">
        <f>'[106]Sheet 1'!$W$7</f>
        <v>0.189298817852464</v>
      </c>
      <c r="K9" s="6">
        <f>'[106]Sheet 1'!$V$13</f>
        <v>0.20302945072135958</v>
      </c>
      <c r="L9" s="8">
        <f>'[106]Sheet 1'!$V$101</f>
        <v>17444350000</v>
      </c>
      <c r="M9" s="16" t="str" cm="1">
        <f t="array" ref="M9">_FV(A9,"Industry")</f>
        <v>Textiles &amp; Apparel</v>
      </c>
      <c r="N9" s="25" cm="1">
        <f t="array" ref="N9">_FV(A9,"Year incorporated",TRUE)</f>
        <v>2004</v>
      </c>
      <c r="O9" s="14" t="str" cm="1">
        <f t="array" ref="O9">_FV(A9,"Description")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9" s="14"/>
      <c r="Q9" s="14"/>
      <c r="R9" s="14"/>
    </row>
    <row r="10" spans="1:18" ht="50" customHeight="1">
      <c r="A10" s="2" t="e" vm="127">
        <v>#VALUE!</v>
      </c>
      <c r="B10" s="19">
        <f>'[117]Sheet 1'!$X$115</f>
        <v>114.54011391499877</v>
      </c>
      <c r="C10" s="6" cm="1">
        <f t="array" ref="C10">(B10/_FV(A10,"Price"))-1</f>
        <v>-0.21681973391453835</v>
      </c>
      <c r="D10" s="6">
        <f>'[117]Sheet 1'!$V$4</f>
        <v>0.45929701765063902</v>
      </c>
      <c r="E10" s="6">
        <f>'[117]Sheet 1'!$W$4</f>
        <v>1.9237787393775019E-2</v>
      </c>
      <c r="F10" s="6">
        <f>'[117]Sheet 1'!$V$20</f>
        <v>0.32322303921568629</v>
      </c>
      <c r="G10" s="7">
        <f>'[117]Sheet 1'!$AC$16</f>
        <v>4.0310359209634532</v>
      </c>
      <c r="H10" s="7">
        <f>'[117]Sheet 1'!$AD$16</f>
        <v>37.280279652844747</v>
      </c>
      <c r="I10" s="6">
        <f>'[117]Sheet 1'!$AB$7</f>
        <v>0.627</v>
      </c>
      <c r="J10" s="6">
        <f>'[117]Sheet 1'!$AE$7</f>
        <v>0.19618372347635682</v>
      </c>
      <c r="K10" s="6">
        <f>'[117]Sheet 1'!$AD$13</f>
        <v>9.7240548448167055E-2</v>
      </c>
      <c r="L10" s="8">
        <f>'[117]Sheet 1'!$AD$101</f>
        <v>77319300000</v>
      </c>
      <c r="M10" s="16" t="str" cm="1">
        <f t="array" ref="M10">_FV(A10,"Industry")</f>
        <v>Textiles &amp; Apparel</v>
      </c>
      <c r="N10" s="25" cm="1">
        <f t="array" ref="N10">_FV(A10,"Year incorporated",TRUE)</f>
        <v>2002</v>
      </c>
      <c r="O10" s="14" t="str" cm="1">
        <f t="array" ref="O10">_FV(A10,"Description")</f>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c>
      <c r="P10" s="14"/>
      <c r="Q10" s="14"/>
      <c r="R10" s="14"/>
    </row>
    <row r="11" spans="1:18" ht="50" customHeight="1">
      <c r="A11" s="2" t="e" vm="109">
        <v>#VALUE!</v>
      </c>
      <c r="B11" s="19">
        <f>'[100]Sheet 1'!$AB$115</f>
        <v>260.81186566942603</v>
      </c>
      <c r="C11" s="6" cm="1">
        <f t="array" ref="C11">(B11/_FV(A11,"Price"))-1</f>
        <v>-0.36511230362846636</v>
      </c>
      <c r="D11" s="6">
        <f>'[100]Sheet 1'!$Z$4</f>
        <v>0.18499361984167306</v>
      </c>
      <c r="E11" s="6">
        <f>'[100]Sheet 1'!$AA$4</f>
        <v>5.5576755199866268E-2</v>
      </c>
      <c r="F11" s="6">
        <f>'[100]Sheet 1'!$Z$20</f>
        <v>0.17117231566644642</v>
      </c>
      <c r="G11" s="7">
        <f>'[100]Sheet 1'!$AG$16</f>
        <v>5.6915416904073641</v>
      </c>
      <c r="H11" s="7">
        <f>'[100]Sheet 1'!$AH$16</f>
        <v>38.159639715417235</v>
      </c>
      <c r="I11" s="6">
        <f>'[100]Sheet 1'!$AF$7</f>
        <v>0.72350000000000003</v>
      </c>
      <c r="J11" s="6">
        <f>'[100]Sheet 1'!$AI$7</f>
        <v>0.12898647695017851</v>
      </c>
      <c r="K11" s="6">
        <f>'[100]Sheet 1'!$AH$13</f>
        <v>0.22714160825847643</v>
      </c>
      <c r="L11" s="8">
        <f>'[100]Sheet 1'!$AH$101</f>
        <v>217761800000</v>
      </c>
      <c r="M11" s="16" t="str" cm="1">
        <f t="array" ref="M11">_FV(A11,"Industry")</f>
        <v>Personal &amp; Household Products &amp; Services</v>
      </c>
      <c r="N11" s="25" cm="1">
        <f t="array" ref="N11">_FV(A11,"Year incorporated",TRUE)</f>
        <v>1963</v>
      </c>
      <c r="O11" s="14" t="str" cm="1">
        <f t="array" ref="O11">_FV(A11,"Description")</f>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c>
      <c r="P11" s="14"/>
      <c r="Q11" s="14"/>
      <c r="R11" s="14"/>
    </row>
    <row r="12" spans="1:18" ht="50" customHeight="1">
      <c r="A12" s="2" t="e" vm="105">
        <v>#VALUE!</v>
      </c>
      <c r="B12" s="19">
        <f>'[96]Sheet 1'!$AE$115</f>
        <v>117.27628361763782</v>
      </c>
      <c r="C12" s="6" cm="1">
        <f t="array" ref="C12">(B12/_FV(A12,"Price"))-1</f>
        <v>-0.3929798984594316</v>
      </c>
      <c r="D12" s="6">
        <f>'[96]Sheet 1'!$AC$4</f>
        <v>9.3863706444649919E-2</v>
      </c>
      <c r="E12" s="6">
        <f>'[96]Sheet 1'!$AD$4</f>
        <v>-6.2130010712070805E-2</v>
      </c>
      <c r="F12" s="6">
        <f>'[96]Sheet 1'!$AC$20</f>
        <v>-5.7349397590361395E-2</v>
      </c>
      <c r="G12" s="7">
        <f>'[96]Sheet 1'!$AJ$16</f>
        <v>3.8620835304730226</v>
      </c>
      <c r="H12" s="7">
        <f>'[96]Sheet 1'!$AK$16</f>
        <v>28.661830786610878</v>
      </c>
      <c r="I12" s="6">
        <f>'[96]Sheet 1'!$AI$7</f>
        <v>0.75729999999999997</v>
      </c>
      <c r="J12" s="6">
        <f>'[96]Sheet 1'!$AL$7</f>
        <v>0.11275864013080002</v>
      </c>
      <c r="K12" s="6">
        <f>'[96]Sheet 1'!$AK$13</f>
        <v>0.23951643369852663</v>
      </c>
      <c r="L12" s="8">
        <f>'[96]Sheet 1'!$AK$101</f>
        <v>68501775580</v>
      </c>
      <c r="M12" s="16" t="str" cm="1">
        <f t="array" ref="M12">_FV(A12,"Industry")</f>
        <v>Personal &amp; Household Products &amp; Services</v>
      </c>
      <c r="N12" s="25" cm="1">
        <f t="array" ref="N12">_FV(A12,"Year incorporated",TRUE)</f>
        <v>1976</v>
      </c>
      <c r="O12" s="14" t="str" cm="1">
        <f t="array" ref="O12">_FV(A12,"Description")</f>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c>
      <c r="P12" s="14"/>
      <c r="Q12" s="14"/>
      <c r="R12" s="14"/>
    </row>
    <row r="13" spans="1:18" ht="50" customHeight="1">
      <c r="A13" s="24" t="e" vm="106">
        <v>#VALUE!</v>
      </c>
      <c r="B13" s="19">
        <f>'[97]Sheet 1'!$AN$115</f>
        <v>66.797623154922519</v>
      </c>
      <c r="C13" s="6" cm="1">
        <f t="array" ref="C13">(B13/_FV(A13,"Price"))-1</f>
        <v>-0.3685231314528028</v>
      </c>
      <c r="D13" s="6">
        <f>'[97]Sheet 1'!$AL$4</f>
        <v>4.8767344739323759E-2</v>
      </c>
      <c r="E13" s="6">
        <f>'[97]Sheet 1'!$AM$4</f>
        <v>9.0473132091629216E-2</v>
      </c>
      <c r="F13" s="6">
        <f>'[97]Sheet 1'!$AL$20</f>
        <v>-2.3062483239474352E-2</v>
      </c>
      <c r="G13" s="7">
        <f>'[97]Sheet 1'!$AS$16</f>
        <v>3.6116247151787624</v>
      </c>
      <c r="H13" s="7">
        <f>'[97]Sheet 1'!$AT$16</f>
        <v>27.90257863810784</v>
      </c>
      <c r="I13" s="6">
        <f>'[97]Sheet 1'!$AR$7</f>
        <v>0.45979999999999999</v>
      </c>
      <c r="J13" s="6">
        <f>'[97]Sheet 1'!$AU$7</f>
        <v>9.4840505245129519E-2</v>
      </c>
      <c r="K13" s="6">
        <f>'[97]Sheet 1'!$AT$13</f>
        <v>0.23917873011322918</v>
      </c>
      <c r="L13" s="8">
        <f>'[97]Sheet 1'!$AT$101</f>
        <v>168698990446</v>
      </c>
      <c r="M13" s="16" t="str" cm="1">
        <f t="array" ref="M13">_FV(A13,"Industry")</f>
        <v>Textiles &amp; Apparel</v>
      </c>
      <c r="N13" s="25" cm="1">
        <f t="array" ref="N13">_FV(A13,"Year incorporated",TRUE)</f>
        <v>1969</v>
      </c>
      <c r="O13" s="14" t="str" cm="1">
        <f t="array" ref="O13">_FV(A13,"Description")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c>
      <c r="P13" s="14"/>
      <c r="Q13" s="14"/>
      <c r="R13" s="14"/>
    </row>
    <row r="14" spans="1:18" ht="50" customHeight="1">
      <c r="A14" s="2" t="e" vm="96">
        <v>#VALUE!</v>
      </c>
      <c r="B14" s="19">
        <f>'[87]Sheet 1'!$W$116</f>
        <v>171.88005970647606</v>
      </c>
      <c r="C14" s="6" cm="1">
        <f t="array" ref="C14">(B14/_FV(A14,"Price"))-1</f>
        <v>-0.53485586786513295</v>
      </c>
      <c r="D14" s="6">
        <f>'[87]Sheet 1'!$T$4</f>
        <v>0.42135142742451581</v>
      </c>
      <c r="E14" s="6">
        <f>'[87]Sheet 1'!$V$4</f>
        <v>0.1709486373126845</v>
      </c>
      <c r="F14" s="6">
        <f>'[87]Sheet 1'!$T$20</f>
        <v>0.55058875747889191</v>
      </c>
      <c r="G14" s="7">
        <f>'[87]Sheet 1'!$AB$16</f>
        <v>5.5672180087634358</v>
      </c>
      <c r="H14" s="7">
        <f>'[87]Sheet 1'!$AC$16</f>
        <v>52.822908130556854</v>
      </c>
      <c r="I14" s="6">
        <f>'[87]Sheet 1'!$AA$7</f>
        <v>0.55389063929085669</v>
      </c>
      <c r="J14" s="6">
        <f>'[87]Sheet 1'!$AD$7</f>
        <v>4.0416654028756237E-2</v>
      </c>
      <c r="K14" s="6">
        <f>'[87]Sheet 1'!$AC$13</f>
        <v>0.411458941920058</v>
      </c>
      <c r="L14" s="8">
        <f>'[87]Sheet 1'!$AC$102</f>
        <v>45153021870</v>
      </c>
      <c r="M14" s="16" t="str" cm="1">
        <f t="array" ref="M14">_FV(A14,"Industry")</f>
        <v>Textiles &amp; Apparel</v>
      </c>
      <c r="N14" s="25" cm="1">
        <f t="array" ref="N14">_FV(A14,"Year incorporated",TRUE)</f>
        <v>2005</v>
      </c>
      <c r="O14" s="14" t="str" cm="1">
        <f t="array" ref="O14">_FV(A14,"Description")</f>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c>
      <c r="P14" s="14"/>
      <c r="Q14" s="14"/>
      <c r="R14" s="14"/>
    </row>
    <row r="15" spans="1:18" ht="50" customHeight="1">
      <c r="A15" s="2" t="e" vm="122">
        <v>#VALUE!</v>
      </c>
      <c r="B15" s="19">
        <f>'[113]Sheet 1'!$K$115</f>
        <v>36.43182499757841</v>
      </c>
      <c r="C15" s="6" cm="1">
        <f t="array" ref="C15">(B15/_FV(A15,"Price"))-1</f>
        <v>-0.67570032937886415</v>
      </c>
      <c r="D15" s="6">
        <f>'[113]Sheet 1'!$H$4</f>
        <v>0.23276539561786813</v>
      </c>
      <c r="E15" s="6">
        <f>'[113]Sheet 1'!$J$4</f>
        <v>0.3614374568071872</v>
      </c>
      <c r="F15" s="6">
        <f>'[113]Sheet 1'!$H$20</f>
        <v>0.70087492605162383</v>
      </c>
      <c r="G15" s="7">
        <f>'[113]Sheet 1'!$P$16</f>
        <v>10.28946658431237</v>
      </c>
      <c r="H15" s="7">
        <f>'[113]Sheet 1'!$Q$16</f>
        <v>96.790886705672037</v>
      </c>
      <c r="I15" s="6">
        <f>'[113]Sheet 1'!$O$7</f>
        <v>0.67449896337249482</v>
      </c>
      <c r="J15" s="6">
        <f>'[113]Sheet 1'!$R$7</f>
        <v>0.17304768486523842</v>
      </c>
      <c r="K15" s="6">
        <f>'[113]Sheet 1'!$Q$13</f>
        <v>0.13814375724746389</v>
      </c>
      <c r="L15" s="8">
        <f>'[113]Sheet 1'!$Q$101</f>
        <v>5955543259</v>
      </c>
      <c r="M15" s="16" t="str" cm="1">
        <f t="array" ref="M15">_FV(A15,"Industry")</f>
        <v>Specialty Retailers</v>
      </c>
      <c r="N15" s="25" t="str" cm="1">
        <f t="array" ref="N15">_FV(A15,"Headquarters")</f>
        <v>570 10th St, OAKLAND, CA, 94607-4038 US</v>
      </c>
      <c r="O15" s="14" t="str" cm="1">
        <f t="array" ref="O15">_FV(A15,"Description")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P15" s="14"/>
      <c r="Q15" s="14"/>
      <c r="R15" s="14"/>
    </row>
    <row r="16" spans="1:18" ht="50" customHeight="1">
      <c r="A16" s="2" t="e" vm="123">
        <v>#VALUE!</v>
      </c>
      <c r="B16" s="19">
        <f>'[114]Sheet 1'!$Q$115</f>
        <v>9.7886845896699892</v>
      </c>
      <c r="C16" s="6" cm="1">
        <f t="array" ref="C16">(B16/_FV(A16,"Price"))-1</f>
        <v>-0.8297620071361741</v>
      </c>
      <c r="D16" s="6">
        <f>'[114]Sheet 1'!$O$4</f>
        <v>0.24809554837124415</v>
      </c>
      <c r="E16" s="6">
        <f>'[114]Sheet 1'!$P$4</f>
        <v>0.10339436004793523</v>
      </c>
      <c r="F16" s="6">
        <f>'[114]Sheet 1'!$O$20</f>
        <v>0.30096576104626394</v>
      </c>
      <c r="G16" s="7">
        <f>'[114]Sheet 1'!$V$16</f>
        <v>32.126249263808617</v>
      </c>
      <c r="H16" s="7">
        <f>'[114]Sheet 1'!$W$16</f>
        <v>290.09873321395634</v>
      </c>
      <c r="I16" s="6">
        <f>'[114]Sheet 1'!$U$7</f>
        <v>0.78849999999999998</v>
      </c>
      <c r="J16" s="6">
        <f>'[114]Sheet 1'!$X$7</f>
        <v>0.21001439292837293</v>
      </c>
      <c r="K16" s="6">
        <f>'[114]Sheet 1'!$W$13</f>
        <v>0.1261800055773582</v>
      </c>
      <c r="L16" s="8">
        <f>'[114]Sheet 1'!$W$101</f>
        <v>134951900000</v>
      </c>
      <c r="M16" s="16" t="str" cm="1">
        <f t="array" ref="M16">_FV(A16,"Industry")</f>
        <v>Textiles &amp; Apparel</v>
      </c>
      <c r="N16" s="25" t="e" cm="1" vm="124">
        <f t="array" ref="N16">_FV(A16,"Year incorporated",TRUE)</f>
        <v>#VALUE!</v>
      </c>
      <c r="O16" s="14" t="str" cm="1">
        <f t="array" ref="O16">_FV(A16,"Description")</f>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c>
      <c r="P16" s="14"/>
      <c r="Q16" s="14"/>
      <c r="R16" s="14"/>
    </row>
    <row r="17" spans="1:17" ht="50" customHeight="1">
      <c r="A17" s="22"/>
      <c r="B17" s="19"/>
      <c r="C17" s="6"/>
      <c r="D17" s="6"/>
      <c r="E17" s="6"/>
      <c r="F17" s="6"/>
      <c r="G17" s="7"/>
      <c r="H17" s="7"/>
      <c r="I17" s="6"/>
      <c r="J17" s="6"/>
      <c r="K17" s="6"/>
      <c r="L17" s="8"/>
      <c r="M17" s="16"/>
      <c r="N17" s="10"/>
      <c r="O17" s="14"/>
      <c r="P17" s="10"/>
      <c r="Q17" s="10"/>
    </row>
    <row r="18" spans="1:17" ht="50" customHeight="1">
      <c r="A18" s="22"/>
      <c r="B18" s="19"/>
      <c r="C18" s="6"/>
      <c r="D18" s="6"/>
      <c r="E18" s="6"/>
      <c r="F18" s="6"/>
      <c r="G18" s="7"/>
      <c r="H18" s="7"/>
      <c r="I18" s="6"/>
      <c r="J18" s="6"/>
      <c r="K18" s="6"/>
      <c r="L18" s="8"/>
      <c r="M18" s="16"/>
      <c r="N18" s="10"/>
      <c r="O18" s="14"/>
      <c r="P18" s="10"/>
      <c r="Q18" s="10"/>
    </row>
    <row r="19" spans="1:17" ht="50" customHeight="1">
      <c r="A19" s="22"/>
      <c r="B19" s="19"/>
      <c r="C19" s="6"/>
      <c r="D19" s="6"/>
      <c r="E19" s="6"/>
      <c r="F19" s="6"/>
      <c r="G19" s="7"/>
      <c r="H19" s="7"/>
      <c r="I19" s="6"/>
      <c r="J19" s="6"/>
      <c r="K19" s="6"/>
      <c r="L19" s="8"/>
      <c r="M19" s="16"/>
      <c r="N19" s="10"/>
      <c r="O19" s="14"/>
      <c r="P19" s="10"/>
      <c r="Q19" s="10"/>
    </row>
    <row r="20" spans="1:17" ht="50" customHeight="1">
      <c r="A20" s="22"/>
      <c r="B20" s="19"/>
      <c r="C20" s="6"/>
      <c r="D20" s="6"/>
      <c r="E20" s="6"/>
      <c r="F20" s="6"/>
      <c r="G20" s="7"/>
      <c r="H20" s="7"/>
      <c r="I20" s="6"/>
      <c r="J20" s="6"/>
      <c r="K20" s="6"/>
      <c r="L20" s="8"/>
      <c r="M20" s="16"/>
      <c r="N20" s="10"/>
      <c r="O20" s="14"/>
      <c r="P20" s="10"/>
      <c r="Q20" s="10"/>
    </row>
    <row r="21" spans="1:17" ht="50" customHeight="1">
      <c r="A21" s="22"/>
      <c r="B21" s="19"/>
      <c r="C21" s="6"/>
      <c r="D21" s="6"/>
      <c r="E21" s="6"/>
      <c r="F21" s="6"/>
      <c r="G21" s="7"/>
      <c r="H21" s="7"/>
      <c r="I21" s="6"/>
      <c r="J21" s="6"/>
      <c r="K21" s="6"/>
      <c r="L21" s="8"/>
      <c r="M21" s="16"/>
      <c r="N21" s="10"/>
      <c r="O21" s="14"/>
      <c r="P21" s="10"/>
      <c r="Q21" s="10"/>
    </row>
    <row r="22" spans="1:17" ht="50" customHeight="1">
      <c r="A22" s="22"/>
      <c r="B22" s="19"/>
      <c r="C22" s="6"/>
      <c r="D22" s="6"/>
      <c r="E22" s="6"/>
      <c r="F22" s="6"/>
      <c r="G22" s="7"/>
      <c r="H22" s="7"/>
      <c r="I22" s="6"/>
      <c r="J22" s="6"/>
      <c r="K22" s="6"/>
      <c r="L22" s="8"/>
      <c r="M22" s="16"/>
      <c r="N22" s="10"/>
      <c r="O22" s="14"/>
      <c r="P22" s="10"/>
      <c r="Q22" s="10"/>
    </row>
    <row r="23" spans="1:17" ht="50" customHeight="1">
      <c r="A23" s="22"/>
      <c r="B23" s="19"/>
      <c r="C23" s="6"/>
      <c r="D23" s="6"/>
      <c r="E23" s="6"/>
      <c r="F23" s="6"/>
      <c r="G23" s="7"/>
      <c r="H23" s="7"/>
      <c r="I23" s="6"/>
      <c r="J23" s="6"/>
      <c r="K23" s="6"/>
      <c r="L23" s="8"/>
      <c r="M23" s="16"/>
      <c r="N23" s="10"/>
      <c r="O23" s="14"/>
      <c r="P23" s="10"/>
      <c r="Q23" s="10"/>
    </row>
    <row r="24" spans="1:17" ht="50" customHeight="1">
      <c r="A24" s="22"/>
      <c r="B24" s="19"/>
      <c r="C24" s="6"/>
      <c r="D24" s="6"/>
      <c r="E24" s="6"/>
      <c r="F24" s="6"/>
      <c r="G24" s="7"/>
      <c r="H24" s="7"/>
      <c r="I24" s="6"/>
      <c r="J24" s="6"/>
      <c r="K24" s="6"/>
      <c r="L24" s="8"/>
      <c r="M24" s="16"/>
      <c r="N24" s="10"/>
      <c r="O24" s="14"/>
      <c r="P24" s="10"/>
      <c r="Q24" s="10"/>
    </row>
    <row r="25" spans="1:17" ht="50" customHeight="1">
      <c r="A25" s="22"/>
      <c r="B25" s="19"/>
      <c r="C25" s="6"/>
      <c r="D25" s="6"/>
      <c r="E25" s="6"/>
      <c r="F25" s="6"/>
      <c r="G25" s="7"/>
      <c r="H25" s="7"/>
      <c r="I25" s="6"/>
      <c r="J25" s="6"/>
      <c r="K25" s="6"/>
      <c r="L25" s="8"/>
      <c r="M25" s="16"/>
      <c r="N25" s="10"/>
      <c r="O25" s="14"/>
      <c r="P25" s="10"/>
      <c r="Q25" s="10"/>
    </row>
    <row r="26" spans="1:17" ht="50" customHeight="1">
      <c r="A26" s="22"/>
      <c r="B26" s="19"/>
      <c r="C26" s="6"/>
      <c r="D26" s="6"/>
      <c r="E26" s="6"/>
      <c r="F26" s="6"/>
      <c r="G26" s="7"/>
      <c r="H26" s="7"/>
      <c r="I26" s="6"/>
      <c r="J26" s="6"/>
      <c r="K26" s="6"/>
      <c r="L26" s="8"/>
      <c r="M26" s="16"/>
      <c r="N26" s="10"/>
      <c r="O26" s="14"/>
      <c r="P26" s="10"/>
      <c r="Q26" s="10"/>
    </row>
    <row r="27" spans="1:17" ht="50" customHeight="1">
      <c r="A27" s="22"/>
      <c r="B27" s="19"/>
      <c r="C27" s="6"/>
      <c r="D27" s="6"/>
      <c r="E27" s="6"/>
      <c r="F27" s="6"/>
      <c r="G27" s="7"/>
      <c r="H27" s="7"/>
      <c r="I27" s="6"/>
      <c r="J27" s="6"/>
      <c r="K27" s="6"/>
      <c r="L27" s="8"/>
      <c r="M27" s="16"/>
      <c r="N27" s="10"/>
      <c r="O27" s="14"/>
      <c r="P27" s="10"/>
      <c r="Q27" s="10"/>
    </row>
    <row r="28" spans="1:17" ht="50" customHeight="1">
      <c r="A28" s="22"/>
      <c r="B28" s="19"/>
      <c r="C28" s="6"/>
      <c r="D28" s="6"/>
      <c r="E28" s="6"/>
      <c r="F28" s="6"/>
      <c r="G28" s="7"/>
      <c r="H28" s="7"/>
      <c r="I28" s="6"/>
      <c r="J28" s="6"/>
      <c r="K28" s="6"/>
      <c r="L28" s="8"/>
      <c r="M28" s="16"/>
      <c r="N28" s="10"/>
      <c r="O28" s="14"/>
      <c r="P28" s="10"/>
      <c r="Q28" s="10"/>
    </row>
    <row r="29" spans="1:17" ht="50" customHeight="1">
      <c r="A29" s="22"/>
      <c r="B29" s="19"/>
      <c r="C29" s="6"/>
      <c r="D29" s="6"/>
      <c r="E29" s="6"/>
      <c r="F29" s="6"/>
      <c r="G29" s="7"/>
      <c r="H29" s="7"/>
      <c r="I29" s="6"/>
      <c r="J29" s="6"/>
      <c r="K29" s="6"/>
      <c r="L29" s="8"/>
      <c r="M29" s="16"/>
      <c r="N29" s="10"/>
      <c r="O29" s="14"/>
      <c r="P29" s="10"/>
      <c r="Q29" s="10"/>
    </row>
    <row r="30" spans="1:17" ht="50" customHeight="1">
      <c r="A30" s="11"/>
      <c r="B30" s="5"/>
      <c r="C30" s="6"/>
      <c r="D30" s="6"/>
      <c r="E30" s="6"/>
      <c r="F30" s="6"/>
      <c r="G30" s="7"/>
      <c r="H30" s="7"/>
      <c r="I30" s="6"/>
      <c r="J30" s="6"/>
      <c r="K30" s="6"/>
      <c r="L30" s="8"/>
      <c r="M30" s="13"/>
      <c r="N30" s="10"/>
      <c r="O30" s="9"/>
      <c r="P30" s="10"/>
      <c r="Q30" s="10"/>
    </row>
    <row r="31" spans="1:17" ht="50" customHeight="1">
      <c r="A31" s="4"/>
      <c r="B31" s="5"/>
      <c r="C31" s="6"/>
      <c r="D31" s="6"/>
      <c r="E31" s="6"/>
      <c r="F31" s="6"/>
      <c r="G31" s="7"/>
      <c r="H31" s="7"/>
      <c r="I31" s="6"/>
      <c r="J31" s="6"/>
      <c r="K31" s="6"/>
      <c r="L31" s="8"/>
      <c r="M31" s="13"/>
      <c r="N31" s="10"/>
      <c r="O31" s="9"/>
      <c r="P31" s="10"/>
      <c r="Q31" s="10"/>
    </row>
    <row r="32" spans="1:17" ht="50" customHeight="1">
      <c r="A32" s="11"/>
      <c r="B32" s="5"/>
      <c r="C32" s="6"/>
      <c r="D32" s="6"/>
      <c r="E32" s="6"/>
      <c r="F32" s="6"/>
      <c r="G32" s="7"/>
      <c r="H32" s="7"/>
      <c r="I32" s="6"/>
      <c r="J32" s="6"/>
      <c r="K32" s="6"/>
      <c r="L32" s="8"/>
      <c r="M32" s="13"/>
      <c r="N32" s="10"/>
      <c r="O32" s="9"/>
      <c r="P32" s="10"/>
      <c r="Q32" s="10"/>
    </row>
    <row r="33" spans="1:17" ht="50" customHeight="1">
      <c r="A33" s="11"/>
      <c r="B33" s="5"/>
      <c r="C33" s="6"/>
      <c r="D33" s="6"/>
      <c r="E33" s="6"/>
      <c r="F33" s="6"/>
      <c r="G33" s="7"/>
      <c r="H33" s="7"/>
      <c r="I33" s="6"/>
      <c r="J33" s="6"/>
      <c r="K33" s="6"/>
      <c r="L33" s="8"/>
      <c r="M33" s="13"/>
      <c r="N33" s="10"/>
      <c r="O33" s="9"/>
      <c r="P33" s="10"/>
      <c r="Q33" s="10"/>
    </row>
    <row r="34" spans="1:17" ht="50" customHeight="1">
      <c r="A34" s="4"/>
      <c r="B34" s="5"/>
      <c r="C34" s="6"/>
      <c r="D34" s="6"/>
      <c r="E34" s="6"/>
      <c r="F34" s="6"/>
      <c r="G34" s="7"/>
      <c r="H34" s="7"/>
      <c r="I34" s="6"/>
      <c r="J34" s="6"/>
      <c r="K34" s="6"/>
      <c r="L34" s="8"/>
      <c r="M34" s="13"/>
      <c r="N34" s="10"/>
      <c r="O34" s="9"/>
      <c r="P34" s="10"/>
      <c r="Q34" s="10"/>
    </row>
    <row r="35" spans="1:17" ht="50" customHeight="1">
      <c r="A35" s="11"/>
      <c r="B35" s="5"/>
      <c r="C35" s="6"/>
      <c r="D35" s="6"/>
      <c r="E35" s="6"/>
      <c r="F35" s="6"/>
      <c r="G35" s="7"/>
      <c r="H35" s="7"/>
      <c r="I35" s="6"/>
      <c r="J35" s="6"/>
      <c r="K35" s="6"/>
      <c r="L35" s="8"/>
      <c r="M35" s="13"/>
      <c r="N35" s="10"/>
      <c r="O35" s="9"/>
      <c r="P35" s="10"/>
      <c r="Q35" s="10"/>
    </row>
    <row r="36" spans="1:17" ht="50" customHeight="1">
      <c r="A36" s="23"/>
      <c r="B36" s="5"/>
      <c r="C36" s="6"/>
      <c r="D36" s="6"/>
      <c r="E36" s="6"/>
      <c r="F36" s="6"/>
      <c r="G36" s="7"/>
      <c r="H36" s="7"/>
      <c r="I36" s="6"/>
      <c r="J36" s="6"/>
      <c r="K36" s="6"/>
      <c r="L36" s="8"/>
      <c r="M36" s="13"/>
      <c r="N36" s="10"/>
      <c r="O36" s="9"/>
      <c r="P36" s="10"/>
      <c r="Q36" s="10"/>
    </row>
  </sheetData>
  <autoFilter ref="A1:L1" xr:uid="{FAB1ACF9-D4B9-FB4D-8299-9FC1FBDA430F}">
    <sortState xmlns:xlrd2="http://schemas.microsoft.com/office/spreadsheetml/2017/richdata2" ref="A2:L16">
      <sortCondition descending="1" ref="C1:C16"/>
    </sortState>
  </autoFilter>
  <conditionalFormatting sqref="C2:C16">
    <cfRule type="colorScale" priority="1">
      <colorScale>
        <cfvo type="min"/>
        <cfvo type="percentile" val="50"/>
        <cfvo type="max"/>
        <color rgb="FFF8696B"/>
        <color rgb="FFFCFCFF"/>
        <color rgb="FF63BE7B"/>
      </colorScale>
    </cfRule>
  </conditionalFormatting>
  <conditionalFormatting sqref="C17:C29">
    <cfRule type="colorScale" priority="1700">
      <colorScale>
        <cfvo type="min"/>
        <cfvo type="percentile" val="50"/>
        <cfvo type="max"/>
        <color rgb="FFF8696B"/>
        <color rgb="FFFCFCFF"/>
        <color rgb="FF63BE7B"/>
      </colorScale>
    </cfRule>
  </conditionalFormatting>
  <conditionalFormatting sqref="C17:C36">
    <cfRule type="colorScale" priority="1682">
      <colorScale>
        <cfvo type="min"/>
        <cfvo type="percentile" val="50"/>
        <cfvo type="max"/>
        <color rgb="FFF8696B"/>
        <color rgb="FFFFEB84"/>
        <color rgb="FF63BE7B"/>
      </colorScale>
    </cfRule>
    <cfRule type="colorScale" priority="1683">
      <colorScale>
        <cfvo type="min"/>
        <cfvo type="percentile" val="50"/>
        <cfvo type="max"/>
        <color rgb="FFF8696B"/>
        <color rgb="FFFFEB84"/>
        <color rgb="FF63BE7B"/>
      </colorScale>
    </cfRule>
    <cfRule type="colorScale" priority="1684">
      <colorScale>
        <cfvo type="min"/>
        <cfvo type="max"/>
        <color rgb="FFFFEF9C"/>
        <color rgb="FF63BE7B"/>
      </colorScale>
    </cfRule>
  </conditionalFormatting>
  <conditionalFormatting sqref="D2:D16">
    <cfRule type="colorScale" priority="1706">
      <colorScale>
        <cfvo type="min"/>
        <cfvo type="max"/>
        <color rgb="FFFCFCFF"/>
        <color rgb="FF63BE7B"/>
      </colorScale>
    </cfRule>
  </conditionalFormatting>
  <conditionalFormatting sqref="D2:D29">
    <cfRule type="colorScale" priority="1698">
      <colorScale>
        <cfvo type="min"/>
        <cfvo type="max"/>
        <color rgb="FFFCFCFF"/>
        <color rgb="FF63BE7B"/>
      </colorScale>
    </cfRule>
  </conditionalFormatting>
  <conditionalFormatting sqref="D2:E2">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2:E14">
    <cfRule type="colorScale" priority="1655">
      <colorScale>
        <cfvo type="min"/>
        <cfvo type="max"/>
        <color rgb="FFFCFCFF"/>
        <color rgb="FF63BE7B"/>
      </colorScale>
    </cfRule>
  </conditionalFormatting>
  <conditionalFormatting sqref="D2:E35">
    <cfRule type="colorScale" priority="1688">
      <colorScale>
        <cfvo type="min"/>
        <cfvo type="max"/>
        <color rgb="FFFFEF9C"/>
        <color rgb="FF63BE7B"/>
      </colorScale>
    </cfRule>
  </conditionalFormatting>
  <conditionalFormatting sqref="D3:E3">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4:E4">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5:E5">
    <cfRule type="colorScale" priority="86">
      <colorScale>
        <cfvo type="min"/>
        <cfvo type="max"/>
        <color rgb="FFFCFCFF"/>
        <color rgb="FF63BE7B"/>
      </colorScale>
    </cfRule>
    <cfRule type="colorScale" priority="87">
      <colorScale>
        <cfvo type="min"/>
        <cfvo type="percentile" val="50"/>
        <cfvo type="max"/>
        <color rgb="FFF8696B"/>
        <color rgb="FFFFEB84"/>
        <color rgb="FF63BE7B"/>
      </colorScale>
    </cfRule>
  </conditionalFormatting>
  <conditionalFormatting sqref="D6:E6">
    <cfRule type="colorScale" priority="82">
      <colorScale>
        <cfvo type="min"/>
        <cfvo type="max"/>
        <color rgb="FFFCFCFF"/>
        <color rgb="FF63BE7B"/>
      </colorScale>
    </cfRule>
    <cfRule type="colorScale" priority="83">
      <colorScale>
        <cfvo type="min"/>
        <cfvo type="percentile" val="50"/>
        <cfvo type="max"/>
        <color rgb="FFF8696B"/>
        <color rgb="FFFFEB84"/>
        <color rgb="FF63BE7B"/>
      </colorScale>
    </cfRule>
  </conditionalFormatting>
  <conditionalFormatting sqref="D7:E7">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onditionalFormatting>
  <conditionalFormatting sqref="D8:E8">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onditionalFormatting>
  <conditionalFormatting sqref="D9:E9">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onditionalFormatting>
  <conditionalFormatting sqref="D10:E10">
    <cfRule type="colorScale" priority="74">
      <colorScale>
        <cfvo type="min"/>
        <cfvo type="max"/>
        <color rgb="FFFCFCFF"/>
        <color rgb="FF63BE7B"/>
      </colorScale>
    </cfRule>
    <cfRule type="colorScale" priority="75">
      <colorScale>
        <cfvo type="min"/>
        <cfvo type="percentile" val="50"/>
        <cfvo type="max"/>
        <color rgb="FFF8696B"/>
        <color rgb="FFFFEB84"/>
        <color rgb="FF63BE7B"/>
      </colorScale>
    </cfRule>
  </conditionalFormatting>
  <conditionalFormatting sqref="D11:E11">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D12:E14">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D15:E15">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16:E16">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D17:E17">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D18:E18">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D19:E19">
    <cfRule type="colorScale" priority="52">
      <colorScale>
        <cfvo type="min"/>
        <cfvo type="max"/>
        <color rgb="FFFCFCFF"/>
        <color rgb="FF63BE7B"/>
      </colorScale>
    </cfRule>
    <cfRule type="colorScale" priority="53">
      <colorScale>
        <cfvo type="min"/>
        <cfvo type="percentile" val="50"/>
        <cfvo type="max"/>
        <color rgb="FFF8696B"/>
        <color rgb="FFFFEB84"/>
        <color rgb="FF63BE7B"/>
      </colorScale>
    </cfRule>
  </conditionalFormatting>
  <conditionalFormatting sqref="D20:E22">
    <cfRule type="colorScale" priority="54">
      <colorScale>
        <cfvo type="min"/>
        <cfvo type="max"/>
        <color rgb="FFFCFCFF"/>
        <color rgb="FF63BE7B"/>
      </colorScale>
    </cfRule>
    <cfRule type="colorScale" priority="55">
      <colorScale>
        <cfvo type="min"/>
        <cfvo type="percentile" val="50"/>
        <cfvo type="max"/>
        <color rgb="FFF8696B"/>
        <color rgb="FFFFEB84"/>
        <color rgb="FF63BE7B"/>
      </colorScale>
    </cfRule>
  </conditionalFormatting>
  <conditionalFormatting sqref="D23:E23">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onditionalFormatting>
  <conditionalFormatting sqref="D24:E24">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D25:E25">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onditionalFormatting>
  <conditionalFormatting sqref="D26:E26">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D27:E27">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onditionalFormatting>
  <conditionalFormatting sqref="D28:E28">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D29:E31">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D32:E32">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D33:E33">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34:E34">
    <cfRule type="colorScale" priority="32">
      <colorScale>
        <cfvo type="min"/>
        <cfvo type="max"/>
        <color rgb="FFFCFCFF"/>
        <color rgb="FF63BE7B"/>
      </colorScale>
    </cfRule>
    <cfRule type="colorScale" priority="33">
      <colorScale>
        <cfvo type="min"/>
        <cfvo type="percentile" val="50"/>
        <cfvo type="max"/>
        <color rgb="FFF8696B"/>
        <color rgb="FFFFEB84"/>
        <color rgb="FF63BE7B"/>
      </colorScale>
    </cfRule>
  </conditionalFormatting>
  <conditionalFormatting sqref="D35:E35">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E2:E16">
    <cfRule type="colorScale" priority="5">
      <colorScale>
        <cfvo type="min"/>
        <cfvo type="max"/>
        <color rgb="FFFCFCFF"/>
        <color rgb="FF63BE7B"/>
      </colorScale>
    </cfRule>
    <cfRule type="colorScale" priority="6">
      <colorScale>
        <cfvo type="min"/>
        <cfvo type="percentile" val="50"/>
        <cfvo type="max"/>
        <color rgb="FFF8696B"/>
        <color rgb="FFFCFCFF"/>
        <color rgb="FF63BE7B"/>
      </colorScale>
    </cfRule>
  </conditionalFormatting>
  <conditionalFormatting sqref="E2:E29">
    <cfRule type="colorScale" priority="1702">
      <colorScale>
        <cfvo type="min"/>
        <cfvo type="max"/>
        <color rgb="FFFCFCFF"/>
        <color rgb="FF63BE7B"/>
      </colorScale>
    </cfRule>
  </conditionalFormatting>
  <conditionalFormatting sqref="F2:F14">
    <cfRule type="colorScale" priority="1656">
      <colorScale>
        <cfvo type="min"/>
        <cfvo type="max"/>
        <color rgb="FFFCFCFF"/>
        <color rgb="FF63BE7B"/>
      </colorScale>
    </cfRule>
  </conditionalFormatting>
  <conditionalFormatting sqref="F2:F16">
    <cfRule type="colorScale" priority="1710">
      <colorScale>
        <cfvo type="min"/>
        <cfvo type="percentile" val="50"/>
        <cfvo type="max"/>
        <color rgb="FFF8696B"/>
        <color rgb="FFFCFCFF"/>
        <color rgb="FF63BE7B"/>
      </colorScale>
    </cfRule>
  </conditionalFormatting>
  <conditionalFormatting sqref="F38:F1048576 F1:F35">
    <cfRule type="colorScale" priority="22">
      <colorScale>
        <cfvo type="min"/>
        <cfvo type="percentile" val="50"/>
        <cfvo type="max"/>
        <color rgb="FFF8696B"/>
        <color rgb="FFFCFCFF"/>
        <color rgb="FF63BE7B"/>
      </colorScale>
    </cfRule>
  </conditionalFormatting>
  <conditionalFormatting sqref="G2:G14">
    <cfRule type="colorScale" priority="1657">
      <colorScale>
        <cfvo type="min"/>
        <cfvo type="percentile" val="50"/>
        <cfvo type="max"/>
        <color rgb="FF63BE7B"/>
        <color rgb="FFFCFCFF"/>
        <color rgb="FFF8696B"/>
      </colorScale>
    </cfRule>
  </conditionalFormatting>
  <conditionalFormatting sqref="G2:G16">
    <cfRule type="colorScale" priority="1712">
      <colorScale>
        <cfvo type="min"/>
        <cfvo type="percentile" val="50"/>
        <cfvo type="max"/>
        <color rgb="FF63BE7B"/>
        <color rgb="FFFCFCFF"/>
        <color rgb="FFF8696B"/>
      </colorScale>
    </cfRule>
  </conditionalFormatting>
  <conditionalFormatting sqref="G2:G35">
    <cfRule type="colorScale" priority="1690">
      <colorScale>
        <cfvo type="min"/>
        <cfvo type="percentile" val="50"/>
        <cfvo type="max"/>
        <color rgb="FF63BE7B"/>
        <color rgb="FFFCFCFF"/>
        <color rgb="FFF8696B"/>
      </colorScale>
    </cfRule>
  </conditionalFormatting>
  <conditionalFormatting sqref="H2:H14">
    <cfRule type="colorScale" priority="1658">
      <colorScale>
        <cfvo type="min"/>
        <cfvo type="percentile" val="50"/>
        <cfvo type="max"/>
        <color rgb="FF63BE7B"/>
        <color rgb="FFFCFCFF"/>
        <color rgb="FFF8696B"/>
      </colorScale>
    </cfRule>
  </conditionalFormatting>
  <conditionalFormatting sqref="H2:H16">
    <cfRule type="colorScale" priority="1714">
      <colorScale>
        <cfvo type="min"/>
        <cfvo type="percentile" val="50"/>
        <cfvo type="max"/>
        <color rgb="FF63BE7B"/>
        <color rgb="FFFCFCFF"/>
        <color rgb="FFF8696B"/>
      </colorScale>
    </cfRule>
  </conditionalFormatting>
  <conditionalFormatting sqref="I2:I14">
    <cfRule type="colorScale" priority="1659">
      <colorScale>
        <cfvo type="min"/>
        <cfvo type="max"/>
        <color rgb="FFFFEF9C"/>
        <color rgb="FF63BE7B"/>
      </colorScale>
    </cfRule>
  </conditionalFormatting>
  <conditionalFormatting sqref="I2:I16">
    <cfRule type="colorScale" priority="4">
      <colorScale>
        <cfvo type="min"/>
        <cfvo type="max"/>
        <color rgb="FFFFEF9C"/>
        <color rgb="FF63BE7B"/>
      </colorScale>
    </cfRule>
  </conditionalFormatting>
  <conditionalFormatting sqref="I2:I35">
    <cfRule type="colorScale" priority="1692">
      <colorScale>
        <cfvo type="min"/>
        <cfvo type="max"/>
        <color rgb="FFFFEF9C"/>
        <color rgb="FF63BE7B"/>
      </colorScale>
    </cfRule>
  </conditionalFormatting>
  <conditionalFormatting sqref="J2:J16">
    <cfRule type="colorScale" priority="3">
      <colorScale>
        <cfvo type="min"/>
        <cfvo type="max"/>
        <color rgb="FFFFEF9C"/>
        <color rgb="FF63BE7B"/>
      </colorScale>
    </cfRule>
  </conditionalFormatting>
  <conditionalFormatting sqref="J2:J35">
    <cfRule type="colorScale" priority="1694">
      <colorScale>
        <cfvo type="min"/>
        <cfvo type="max"/>
        <color rgb="FFFFEF9C"/>
        <color rgb="FF63BE7B"/>
      </colorScale>
    </cfRule>
  </conditionalFormatting>
  <conditionalFormatting sqref="K2:K16">
    <cfRule type="colorScale" priority="2">
      <colorScale>
        <cfvo type="min"/>
        <cfvo type="max"/>
        <color rgb="FFFFEF9C"/>
        <color rgb="FF63BE7B"/>
      </colorScale>
    </cfRule>
    <cfRule type="colorScale" priority="1720">
      <colorScale>
        <cfvo type="min"/>
        <cfvo type="percentile" val="50"/>
        <cfvo type="max"/>
        <color rgb="FFF8696B"/>
        <color rgb="FFFFEB84"/>
        <color rgb="FF63BE7B"/>
      </colorScale>
    </cfRule>
  </conditionalFormatting>
  <conditionalFormatting sqref="K2:K35">
    <cfRule type="colorScale" priority="1696">
      <colorScale>
        <cfvo type="min"/>
        <cfvo type="percentile" val="50"/>
        <cfvo type="max"/>
        <color rgb="FFF8696B"/>
        <color rgb="FFFFEB84"/>
        <color rgb="FF63BE7B"/>
      </colorScale>
    </cfRule>
  </conditionalFormatting>
  <hyperlinks>
    <hyperlink ref="A5" r:id="rId1" display="Consumer/Burberry.xlsx" xr:uid="{36051339-4111-F642-B0E2-9FDE4A03366F}"/>
    <hyperlink ref="A2" r:id="rId2" display="Consumer/Crocs.xlsx" xr:uid="{8AF1BFCC-C780-B341-B005-797C15628D3B}"/>
    <hyperlink ref="A15" r:id="rId3" display="Consumer/E.l.f Beauty.xlsx" xr:uid="{BE788207-977A-8D46-AA33-8BCAE883EC8C}"/>
    <hyperlink ref="A12" r:id="rId4" display="Consumer/Estee Lauder.xlsx" xr:uid="{78ABF334-8321-E542-B8F8-0850D875CE0D}"/>
    <hyperlink ref="A8" r:id="rId5" display="Consumer/Hermes International.xlsx" xr:uid="{FB441169-6F47-7047-96BA-1A0B760139CA}"/>
    <hyperlink ref="A3" r:id="rId6" display="Consumer/Kering.xlsx" xr:uid="{B02B5635-D776-CF4A-9602-39EB17C0B68F}"/>
    <hyperlink ref="A11" r:id="rId7" display="Consumer/L'Oreal.xlsx" xr:uid="{0EEC64EB-EB22-1440-83DC-EB5BEF2EDEC6}"/>
    <hyperlink ref="A7" r:id="rId8" display="Consumer/Louis Vuitton Moet Hennessy.xlsx" xr:uid="{2366AFFE-4DF4-BA4F-A685-D6EFE386716D}"/>
    <hyperlink ref="A14" r:id="rId9" display="Consumer/Lululemon.xlsx" xr:uid="{C839D7F6-4234-BA40-B7F3-E3912E79B733}"/>
    <hyperlink ref="A13" r:id="rId10" display="Consumer/Nike.xlsx" xr:uid="{718069A4-875E-6145-9B41-BE65094E0827}"/>
    <hyperlink ref="A16" r:id="rId11" display="Consumer/Prada.xlsx" xr:uid="{B3132198-6731-D14D-9B72-C80DE91D4F7F}"/>
    <hyperlink ref="A10" r:id="rId12" display="Consumer/Richemont.xlsx" xr:uid="{11776D03-F8E3-5E44-A4C9-1B6A8DDAE6ED}"/>
    <hyperlink ref="A4" r:id="rId13" display="Consumer/Tapestry.xlsx" xr:uid="{D96EED82-DEA5-9444-93ED-DA60B3BB9343}"/>
    <hyperlink ref="A6" r:id="rId14" display="Consumer/Ulta Beauty.xlsx" xr:uid="{6AB79A6A-59FE-3742-A9A7-8A5CAE4A0473}"/>
    <hyperlink ref="A9" r:id="rId15" display="Consumer/Moncler.xlsx" xr:uid="{31717B89-B294-8E40-B8F0-E6E664DA8AC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DF8E6-C580-B141-B869-27077E56BEAB}">
  <dimension ref="A1:W28"/>
  <sheetViews>
    <sheetView tabSelected="1" zoomScale="80" zoomScaleNormal="80" workbookViewId="0">
      <pane ySplit="1" topLeftCell="A8" activePane="bottomLeft" state="frozen"/>
      <selection pane="bottomLeft" activeCell="Q21" sqref="Q21"/>
    </sheetView>
  </sheetViews>
  <sheetFormatPr baseColWidth="10" defaultRowHeight="16"/>
  <cols>
    <col min="1" max="1" width="30.7109375" style="12" customWidth="1"/>
    <col min="2" max="2" width="10.7109375" style="1" customWidth="1"/>
    <col min="3" max="3" width="10.7109375" style="18" customWidth="1"/>
    <col min="4" max="4" width="10.7109375" hidden="1" customWidth="1"/>
    <col min="5" max="5" width="10.7109375" customWidth="1"/>
    <col min="6" max="6" width="10.7109375" hidden="1" customWidth="1"/>
    <col min="7" max="11" width="10.7109375" customWidth="1"/>
    <col min="12" max="12" width="11.7109375" customWidth="1"/>
    <col min="13" max="13" width="13.85546875" customWidth="1"/>
    <col min="14" max="14" width="24.7109375" style="17" customWidth="1"/>
    <col min="15" max="15" width="13.5703125" customWidth="1"/>
    <col min="16" max="16" width="109.5703125" customWidth="1"/>
  </cols>
  <sheetData>
    <row r="1" spans="1:23" s="20" customFormat="1" ht="60" customHeight="1">
      <c r="A1" s="20" t="s">
        <v>26</v>
      </c>
      <c r="B1" s="20" t="s">
        <v>8</v>
      </c>
      <c r="C1" s="20" t="s">
        <v>2</v>
      </c>
      <c r="D1" s="20" t="s">
        <v>15</v>
      </c>
      <c r="E1" s="21" t="s">
        <v>14</v>
      </c>
      <c r="F1" s="20" t="s">
        <v>39</v>
      </c>
      <c r="G1" s="20" t="s">
        <v>40</v>
      </c>
      <c r="H1" s="20" t="s">
        <v>37</v>
      </c>
      <c r="I1" s="20" t="s">
        <v>38</v>
      </c>
      <c r="J1" s="20" t="s">
        <v>5</v>
      </c>
      <c r="K1" s="20" t="s">
        <v>4</v>
      </c>
      <c r="L1" s="20" t="s">
        <v>6</v>
      </c>
      <c r="M1" s="20" t="s">
        <v>3</v>
      </c>
      <c r="N1" s="20" t="s">
        <v>11</v>
      </c>
      <c r="O1" s="20" t="s">
        <v>19</v>
      </c>
      <c r="P1" s="20" t="s">
        <v>10</v>
      </c>
    </row>
    <row r="2" spans="1:23" ht="50" customHeight="1">
      <c r="A2" s="2" t="e" vm="29">
        <v>#VALUE!</v>
      </c>
      <c r="B2" s="19">
        <f>'[20]Sheet 1'!$X$115</f>
        <v>499.18200451955204</v>
      </c>
      <c r="C2" s="6">
        <f>'[20]Sheet 1'!$X$117</f>
        <v>0.84930168754696411</v>
      </c>
      <c r="D2" s="6">
        <f>'[20]Sheet 1'!$V$4</f>
        <v>0.46063610108668573</v>
      </c>
      <c r="E2" s="6">
        <f>'[20]Sheet 1'!$W$4</f>
        <v>0.29712694080693991</v>
      </c>
      <c r="F2" s="6">
        <f>'[20]Sheet 1'!$V$29</f>
        <v>1.549170875608993</v>
      </c>
      <c r="G2" s="6">
        <f>'[20]Sheet 1'!$W$29</f>
        <v>1.1521024817385146</v>
      </c>
      <c r="H2" s="7">
        <f>'[20]Sheet 1'!$AC$19</f>
        <v>2.1021095111275963</v>
      </c>
      <c r="I2" s="7">
        <f>'[20]Sheet 1'!$AD$19</f>
        <v>23.090675791274595</v>
      </c>
      <c r="J2" s="6">
        <f>'[20]Sheet 1'!$AB$7</f>
        <v>0.154</v>
      </c>
      <c r="K2" s="6">
        <f>'[20]Sheet 1'!$AE$7</f>
        <v>-9.3528433542163072E-2</v>
      </c>
      <c r="L2" s="6">
        <f>'[20]Sheet 1'!$AD$13</f>
        <v>0.16380460955976109</v>
      </c>
      <c r="M2" s="33">
        <f>'[20]Sheet 1'!$AD$101</f>
        <v>14168218105</v>
      </c>
      <c r="N2" s="16" t="str" cm="1">
        <f t="array" ref="N2">_FV(A2,"Industry")</f>
        <v>Computers, Phones &amp; Household Electronics</v>
      </c>
      <c r="O2" s="25" cm="1">
        <f t="array" ref="O2">_FV(A2,"Year incorporated",TRUE)</f>
        <v>2006</v>
      </c>
      <c r="P2" s="14" t="str" cm="1">
        <f t="array" ref="P2">_FV(A2,"Description")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Q2" s="10"/>
      <c r="R2" s="10"/>
      <c r="S2" s="10"/>
    </row>
    <row r="3" spans="1:23" ht="50" customHeight="1">
      <c r="A3" s="22" t="e" vm="95">
        <v>#VALUE!</v>
      </c>
      <c r="B3" s="19">
        <f>'[86]Sheet 1'!$X$115</f>
        <v>1633.0317954309689</v>
      </c>
      <c r="C3" s="6">
        <f>'[86]Sheet 1'!$X$117</f>
        <v>0.50212187410290099</v>
      </c>
      <c r="D3" s="6">
        <f>'[86]Sheet 1'!$V$4</f>
        <v>0.49050649071230712</v>
      </c>
      <c r="E3" s="6">
        <f>'[86]Sheet 1'!$W$4</f>
        <v>0.28679889911739576</v>
      </c>
      <c r="F3" s="6">
        <f>'[86]Sheet 1'!$V$29</f>
        <v>4.7860366849130891</v>
      </c>
      <c r="G3" s="6">
        <f>'[86]Sheet 1'!$W$29</f>
        <v>0.79253112033195028</v>
      </c>
      <c r="H3" s="7">
        <f>'[86]Sheet 1'!$AC$19</f>
        <v>4.0256068449738178</v>
      </c>
      <c r="I3" s="7">
        <f>'[86]Sheet 1'!$AD$19</f>
        <v>63.175003716435185</v>
      </c>
      <c r="J3" s="6">
        <f>'[86]Sheet 1'!$AB$7</f>
        <v>0.48998766252253961</v>
      </c>
      <c r="K3" s="6">
        <f>'[86]Sheet 1'!$AE$7</f>
        <v>0.23593053051153079</v>
      </c>
      <c r="L3" s="6">
        <f>'[86]Sheet 1'!$AD$13</f>
        <v>0.41643173580346354</v>
      </c>
      <c r="M3" s="8">
        <f>'[86]Sheet 1'!$AD$101</f>
        <v>54583203211</v>
      </c>
      <c r="N3" s="16" t="str" cm="1">
        <f t="array" ref="N3">_FV(A3,"Industry")</f>
        <v>Software &amp; IT Services</v>
      </c>
      <c r="O3" s="25" cm="1">
        <f t="array" ref="O3">_FV(A3,"Year incorporated",TRUE)</f>
        <v>1999</v>
      </c>
      <c r="P3" s="14" t="str" cm="1">
        <f t="array" ref="P3">_FV(A3,"Description")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Q3" s="10"/>
      <c r="R3" s="10"/>
      <c r="S3" s="10"/>
    </row>
    <row r="4" spans="1:23" ht="50" customHeight="1">
      <c r="A4" s="2" t="e" vm="48">
        <v>#VALUE!</v>
      </c>
      <c r="B4" s="19">
        <f>'[182]Sheet 1'!$G$115</f>
        <v>18.236770768807546</v>
      </c>
      <c r="C4" s="6">
        <f>'[182]Sheet 1'!$G$117</f>
        <v>0.50096878755617658</v>
      </c>
      <c r="D4" s="6">
        <f>'[182]Sheet 1'!$E$4</f>
        <v>0.71606177289857453</v>
      </c>
      <c r="E4" s="6">
        <f>'[182]Sheet 1'!$F$4</f>
        <v>0.51339738616697494</v>
      </c>
      <c r="F4" s="6">
        <f>'[182]Sheet 1'!$E$29</f>
        <v>0.39559042580512616</v>
      </c>
      <c r="G4" s="6">
        <f>'[182]Sheet 1'!$F$29</f>
        <v>0.63319010332802739</v>
      </c>
      <c r="H4" s="7">
        <f>'[182]Sheet 1'!$L$19</f>
        <v>5.6303195820189273</v>
      </c>
      <c r="I4" s="7">
        <f>'[182]Sheet 1'!$M$19</f>
        <v>20.110549943661972</v>
      </c>
      <c r="J4" s="6">
        <f>'[182]Sheet 1'!$K$7</f>
        <v>0.48259999999999997</v>
      </c>
      <c r="K4" s="6">
        <f>'[182]Sheet 1'!$N$7</f>
        <v>0.33919914065763562</v>
      </c>
      <c r="L4" s="6">
        <f>'[182]Sheet 1'!$M$13</f>
        <v>0.31683791255065541</v>
      </c>
      <c r="M4" s="8">
        <f>'[182]Sheet 1'!$M$101</f>
        <v>3569622615</v>
      </c>
      <c r="N4" s="16" t="str" cm="1">
        <f t="array" ref="N4">_FV(A4,"Industry")</f>
        <v>Professional &amp; Commercial Services</v>
      </c>
      <c r="O4" s="25" cm="1">
        <f t="array" ref="O4">_FV(A4,"Year incorporated",TRUE)</f>
        <v>2021</v>
      </c>
      <c r="P4" s="14" t="str" cm="1">
        <f t="array" ref="P4">_FV(A4,"Description")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Q4" s="14"/>
      <c r="R4" s="14"/>
      <c r="S4" s="14"/>
    </row>
    <row r="5" spans="1:23" ht="50" customHeight="1">
      <c r="A5" s="22" t="e" vm="76">
        <v>#VALUE!</v>
      </c>
      <c r="B5" s="19">
        <f>'[67]Sheet 1'!$N$115</f>
        <v>74.060583438260878</v>
      </c>
      <c r="C5" s="6">
        <f>'[67]Sheet 1'!$N$117</f>
        <v>0.16502412204280126</v>
      </c>
      <c r="D5" s="6">
        <f>'[67]Sheet 1'!$L$4</f>
        <v>6.8911886901281916E-2</v>
      </c>
      <c r="E5" s="6">
        <f>'[67]Sheet 1'!$M$4</f>
        <v>0.10782396088019564</v>
      </c>
      <c r="F5" s="6">
        <f>'[67]Sheet 1'!$L$29</f>
        <v>-1.2116793841475308</v>
      </c>
      <c r="G5" s="6">
        <f>'[67]Sheet 1'!$M$29</f>
        <v>0.29672809326814598</v>
      </c>
      <c r="H5" s="7">
        <f>'[67]Sheet 1'!$S$19</f>
        <v>2.5805631895828736</v>
      </c>
      <c r="I5" s="7">
        <f>'[67]Sheet 1'!$T$19</f>
        <v>33.911055139211136</v>
      </c>
      <c r="J5" s="6">
        <f>'[67]Sheet 1'!$R$7</f>
        <v>0.47399999999999998</v>
      </c>
      <c r="K5" s="6">
        <f>'[67]Sheet 1'!$U$7</f>
        <v>0.12982885085574572</v>
      </c>
      <c r="L5" s="6">
        <f>'[67]Sheet 1'!$T$13</f>
        <v>-0.10226185291681907</v>
      </c>
      <c r="M5" s="8">
        <f>'[67]Sheet 1'!$T$101</f>
        <v>11692531812</v>
      </c>
      <c r="N5" s="16" t="str" cm="1">
        <f t="array" ref="N5">_FV(A5,"Industry")</f>
        <v>Software &amp; IT Services</v>
      </c>
      <c r="O5" s="25" cm="1">
        <f t="array" ref="O5">_FV(A5,"Year incorporated",TRUE)</f>
        <v>2008</v>
      </c>
      <c r="P5" s="14" t="str" cm="1">
        <f t="array" ref="P5">_FV(A5,"Description")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Q5" s="10"/>
      <c r="R5" s="10"/>
      <c r="S5" s="10"/>
    </row>
    <row r="6" spans="1:23" ht="50" customHeight="1">
      <c r="A6" s="2" t="e" vm="38">
        <v>#VALUE!</v>
      </c>
      <c r="B6" s="19">
        <f>'[29]Sheet 1'!$G$115</f>
        <v>45.902327671163818</v>
      </c>
      <c r="C6" s="6">
        <f>'[29]Sheet 1'!$G$117</f>
        <v>0.13507239542937244</v>
      </c>
      <c r="D6" s="6">
        <f>'[29]Sheet 1'!$E$4</f>
        <v>0.3484848484848484</v>
      </c>
      <c r="E6" s="6">
        <f>'[29]Sheet 1'!$F$4</f>
        <v>0.12359550561797761</v>
      </c>
      <c r="F6" s="6">
        <f>'[29]Sheet 1'!$E$29</f>
        <v>9.3333333333333268E-2</v>
      </c>
      <c r="G6" s="6">
        <f>'[29]Sheet 1'!$F$29</f>
        <v>-7.2682926829268295</v>
      </c>
      <c r="H6" s="7">
        <f>'[29]Sheet 1'!$L$19</f>
        <v>15.514750154285714</v>
      </c>
      <c r="I6" s="7">
        <f>'[29]Sheet 1'!$M$19</f>
        <v>63.387111525291829</v>
      </c>
      <c r="J6" s="6">
        <f>'[29]Sheet 1'!$K$7</f>
        <v>0.49330000000000002</v>
      </c>
      <c r="K6" s="6">
        <f>'[29]Sheet 1'!$N$7</f>
        <v>0.23274478330658105</v>
      </c>
      <c r="L6" s="6">
        <f>'[29]Sheet 1'!$M$13</f>
        <v>-2.5010139245640124E-3</v>
      </c>
      <c r="M6" s="8">
        <f>'[29]Sheet 1'!$M$101</f>
        <v>32580975324</v>
      </c>
      <c r="N6" s="16" t="str" cm="1">
        <f t="array" ref="N6">_FV(A6,"Industry")</f>
        <v>Integrated Hardware &amp; Software</v>
      </c>
      <c r="O6" s="25" cm="1">
        <f t="array" ref="O6">_FV(A6,"Year incorporated",TRUE)</f>
        <v>2022</v>
      </c>
      <c r="P6" s="14" t="str" cm="1">
        <f t="array" ref="P6">_FV(A6,"Description")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Q6" s="10"/>
      <c r="R6" s="10"/>
      <c r="S6" s="10"/>
    </row>
    <row r="7" spans="1:23" ht="50" customHeight="1">
      <c r="A7" s="2" t="e" vm="157">
        <v>#VALUE!</v>
      </c>
      <c r="B7" s="19">
        <f>'[147]Sheet 1'!$AO$115</f>
        <v>174.68925884285642</v>
      </c>
      <c r="C7" s="6">
        <f>'[147]Sheet 1'!$AO$117</f>
        <v>0.1121745644798906</v>
      </c>
      <c r="D7" s="6">
        <f>'[147]Sheet 1'!$AM$4</f>
        <v>0.25677556818181824</v>
      </c>
      <c r="E7" s="6">
        <f>'[147]Sheet 1'!$AN$4</f>
        <v>0.25750194965923345</v>
      </c>
      <c r="F7" s="6">
        <f>'[147]Sheet 1'!$AM$29</f>
        <v>0.16265678329878352</v>
      </c>
      <c r="G7" s="6">
        <f>'[147]Sheet 1'!$AN$29</f>
        <v>0.4269067987393067</v>
      </c>
      <c r="H7" s="7">
        <f>'[147]Sheet 1'!$AT$19</f>
        <v>3.5005815207621787</v>
      </c>
      <c r="I7" s="7">
        <f>'[147]Sheet 1'!$AU$19</f>
        <v>9.8316197351979699</v>
      </c>
      <c r="J7" s="6">
        <f>'[147]Sheet 1'!$AS$7</f>
        <v>0.83919999999999995</v>
      </c>
      <c r="K7" s="6">
        <f>'[147]Sheet 1'!$AV$7</f>
        <v>0.36243317472337444</v>
      </c>
      <c r="L7" s="6">
        <f>'[147]Sheet 1'!$AU$13</f>
        <v>0.68462524023062143</v>
      </c>
      <c r="M7" s="8" cm="1">
        <f t="array" ref="M7">_FV(A7,"Market cap",TRUE)</f>
        <v>1844664000000</v>
      </c>
      <c r="N7" s="16" t="str" cm="1">
        <f t="array" ref="N7">_FV(A7,"Industry")</f>
        <v>Pharmaceuticals</v>
      </c>
      <c r="O7" s="25" cm="1">
        <f t="array" ref="O7">_FV(A7,"Year incorporated",TRUE)</f>
        <v>1931</v>
      </c>
      <c r="P7" s="14" t="str" cm="1">
        <f t="array" ref="P7">_FV(A7,"Description")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Q7" s="10"/>
      <c r="R7" s="10"/>
      <c r="S7" s="10"/>
    </row>
    <row r="8" spans="1:23" ht="50" customHeight="1">
      <c r="A8" s="2" t="e" vm="94">
        <v>#VALUE!</v>
      </c>
      <c r="B8" s="19">
        <f>'[85]Sheet 1'!$X$115</f>
        <v>456.93987623642084</v>
      </c>
      <c r="C8" s="6">
        <f>'[85]Sheet 1'!$X$117</f>
        <v>-4.4058836325479356E-2</v>
      </c>
      <c r="D8" s="6">
        <f>'[85]Sheet 1'!$V$4</f>
        <v>0.18272868530692499</v>
      </c>
      <c r="E8" s="6">
        <f>'[85]Sheet 1'!$W$4</f>
        <v>8.6696708463949834E-2</v>
      </c>
      <c r="F8" s="6">
        <f>'[85]Sheet 1'!$V$29</f>
        <v>0.26025702017676355</v>
      </c>
      <c r="G8" s="6">
        <f>'[85]Sheet 1'!$W$29</f>
        <v>9.3302683176541557E-3</v>
      </c>
      <c r="H8" s="7">
        <f>'[85]Sheet 1'!$AC$19</f>
        <v>2.1459623203822229</v>
      </c>
      <c r="I8" s="7">
        <f>'[85]Sheet 1'!$AD$19</f>
        <v>18.98338119617225</v>
      </c>
      <c r="J8" s="6">
        <f>'[85]Sheet 1'!$AB$7</f>
        <v>0.39620983542319749</v>
      </c>
      <c r="K8" s="6">
        <f>'[85]Sheet 1'!$AE$7</f>
        <v>0.11461598746081504</v>
      </c>
      <c r="L8" s="6">
        <f>'[85]Sheet 1'!$AD$13</f>
        <v>0.42418211606717809</v>
      </c>
      <c r="M8" s="8">
        <f>'[85]Sheet 1'!$AD$101</f>
        <v>23805160020</v>
      </c>
      <c r="N8" s="16" t="str" cm="1">
        <f t="array" ref="N8">_FV(A8,"Industry")</f>
        <v>Specialty Retailers</v>
      </c>
      <c r="O8" s="25" cm="1">
        <f t="array" ref="O8">_FV(A8,"Year incorporated",TRUE)</f>
        <v>2016</v>
      </c>
      <c r="P8" s="14" t="str" cm="1">
        <f t="array" ref="P8">_FV(A8,"Description")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Q8" s="10"/>
      <c r="R8" s="10"/>
      <c r="S8" s="10"/>
    </row>
    <row r="9" spans="1:23" ht="50" customHeight="1">
      <c r="A9" s="2" t="e" vm="181">
        <v>#VALUE!</v>
      </c>
      <c r="B9" s="19">
        <f>'[171]Sheet 1'!$K$115</f>
        <v>25.482262307169595</v>
      </c>
      <c r="C9" s="6">
        <f>'[171]Sheet 1'!$K$117</f>
        <v>-6.9990426745635159E-2</v>
      </c>
      <c r="D9" s="6">
        <f>'[171]Sheet 1'!$I$4</f>
        <v>0.93434823977164605</v>
      </c>
      <c r="E9" s="6">
        <f>'[171]Sheet 1'!$J$4</f>
        <v>0.33669454008853905</v>
      </c>
      <c r="F9" s="6">
        <f>'[171]Sheet 1'!$I$4</f>
        <v>0.93434823977164605</v>
      </c>
      <c r="G9" s="6">
        <f>'[171]Sheet 1'!$J$29</f>
        <v>0.57184643510054856</v>
      </c>
      <c r="H9" s="7">
        <f>'[171]Sheet 1'!$P$19</f>
        <v>4.6880854130634777</v>
      </c>
      <c r="I9" s="7">
        <f>'[171]Sheet 1'!$Q$19</f>
        <v>11.853800521051408</v>
      </c>
      <c r="J9" s="6">
        <f>'[171]Sheet 1'!$O$7</f>
        <v>0.48659999999999998</v>
      </c>
      <c r="K9" s="6">
        <f>'[171]Sheet 1'!$R$7</f>
        <v>0.55914904082636496</v>
      </c>
      <c r="L9" s="6">
        <f>'[171]Sheet 1'!$Q$13</f>
        <v>0.19607140724819391</v>
      </c>
      <c r="M9" s="8">
        <f>'[171]Sheet 1'!$Q$101</f>
        <v>5095948844</v>
      </c>
      <c r="N9" s="16" t="str" cm="1">
        <f t="array" ref="N9">_FV(A9,"Industry")</f>
        <v>Chemicals</v>
      </c>
      <c r="O9" s="25" cm="1">
        <f t="array" ref="O9">_FV(A9,"Year incorporated",TRUE)</f>
        <v>2018</v>
      </c>
      <c r="P9" s="14" t="str" cm="1">
        <f t="array" ref="P9">_FV(A9,"Description")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S9" s="10"/>
      <c r="T9" s="10"/>
      <c r="U9" s="10"/>
    </row>
    <row r="10" spans="1:23" ht="50" customHeight="1">
      <c r="A10" s="2" t="e" vm="107">
        <v>#VALUE!</v>
      </c>
      <c r="B10" s="19">
        <f>'[98]Sheet 1'!$Y$115</f>
        <v>781.03302740006245</v>
      </c>
      <c r="C10" s="6">
        <f>'[98]Sheet 1'!$Y$117</f>
        <v>-7.3287817512977638E-2</v>
      </c>
      <c r="D10" s="6">
        <f>'[98]Sheet 1'!$W$4</f>
        <v>0.23310752939344392</v>
      </c>
      <c r="E10" s="6">
        <f>'[98]Sheet 1'!$X$4</f>
        <v>0.1158188522933925</v>
      </c>
      <c r="F10" s="6">
        <f>'[98]Sheet 1'!$W$29</f>
        <v>0.17015619807244931</v>
      </c>
      <c r="G10" s="6">
        <f>'[98]Sheet 1'!$X$29</f>
        <v>0.16763703493325766</v>
      </c>
      <c r="H10" s="7">
        <f>'[98]Sheet 1'!$AD$19</f>
        <v>4.6900662101748631</v>
      </c>
      <c r="I10" s="7">
        <f>'[98]Sheet 1'!$AE$19</f>
        <v>25.198589236850108</v>
      </c>
      <c r="J10" s="6">
        <f>'[98]Sheet 1'!$AC$7</f>
        <v>0.68440000000000001</v>
      </c>
      <c r="K10" s="6">
        <f>'[98]Sheet 1'!$AF$7</f>
        <v>0.16105526368963427</v>
      </c>
      <c r="L10" s="6">
        <f>'[98]Sheet 1'!$AE$13</f>
        <v>0.2326800137385466</v>
      </c>
      <c r="M10" s="8">
        <f>'[98]Sheet 1'!$AE$101</f>
        <v>414390800000</v>
      </c>
      <c r="N10" s="16" t="str" cm="1">
        <f t="array" ref="N10">_FV(A10,"Industry")</f>
        <v>Textiles &amp; Apparel</v>
      </c>
      <c r="O10" s="25" cm="1">
        <f t="array" ref="O10">_FV(A10,"Year incorporated",TRUE)</f>
        <v>1971</v>
      </c>
      <c r="P10" s="14" t="str" cm="1">
        <f t="array" ref="P10">_FV(A10,"Description")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Q10" s="10"/>
      <c r="R10" s="10"/>
    </row>
    <row r="11" spans="1:23" ht="50" customHeight="1">
      <c r="A11" s="2" t="e" vm="97">
        <v>#VALUE!</v>
      </c>
      <c r="B11" s="19">
        <f>'[88]Sheet 1'!$Y$115</f>
        <v>1695.4924738790044</v>
      </c>
      <c r="C11" s="6">
        <f>'[88]Sheet 1'!$Y$117</f>
        <v>-0.11053799502727713</v>
      </c>
      <c r="D11" s="6">
        <f>'[88]Sheet 1'!$W$4</f>
        <v>0.2916945001113338</v>
      </c>
      <c r="E11" s="6">
        <f>'[88]Sheet 1'!$X$4</f>
        <v>0.17083261506636793</v>
      </c>
      <c r="F11" s="6">
        <f>'[88]Sheet 1'!$W$29</f>
        <v>0.37709611451942737</v>
      </c>
      <c r="G11" s="6">
        <f>'[88]Sheet 1'!$X$29</f>
        <v>0.13186813186813184</v>
      </c>
      <c r="H11" s="7">
        <f>'[88]Sheet 1'!$AD$19</f>
        <v>14.472276207302709</v>
      </c>
      <c r="I11" s="7">
        <f>'[88]Sheet 1'!$AE$19</f>
        <v>51.585253214379428</v>
      </c>
      <c r="J11" s="6">
        <f>'[88]Sheet 1'!$AC$7</f>
        <v>0.70789999999999997</v>
      </c>
      <c r="K11" s="6">
        <f>'[88]Sheet 1'!$AF$7</f>
        <v>0.36062747802103085</v>
      </c>
      <c r="L11" s="6">
        <f>'[88]Sheet 1'!$AE$13</f>
        <v>0.32674782608695652</v>
      </c>
      <c r="M11" s="8">
        <f>'[88]Sheet 1'!$AE$101</f>
        <v>196591400000</v>
      </c>
      <c r="N11" s="16" t="str" cm="1">
        <f t="array" ref="N11">_FV(A11,"Industry")</f>
        <v>Textiles &amp; Apparel</v>
      </c>
      <c r="O11" s="25" cm="1">
        <f t="array" ref="O11">_FV(A11,"Year incorporated",TRUE)</f>
        <v>1957</v>
      </c>
      <c r="P11" s="14" t="str" cm="1">
        <f t="array" ref="P11">_FV(A11,"Description")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S11" s="10"/>
      <c r="T11" s="10"/>
      <c r="U11" s="10"/>
    </row>
    <row r="12" spans="1:23" ht="50" customHeight="1">
      <c r="A12" s="22" t="e" vm="41">
        <v>#VALUE!</v>
      </c>
      <c r="B12" s="19">
        <f>'[32]Sheet 1'!$H$115</f>
        <v>2233.3957481129301</v>
      </c>
      <c r="C12" s="6">
        <f>'[32]Sheet 1'!$H$117</f>
        <v>-0.14596489321178463</v>
      </c>
      <c r="D12" s="6">
        <f>'[32]Sheet 1'!$F$4</f>
        <v>0.29690560125342724</v>
      </c>
      <c r="E12" s="6">
        <f>'[32]Sheet 1'!$G$4</f>
        <v>0.21488976140138938</v>
      </c>
      <c r="F12" s="6">
        <f>'[32]Sheet 1'!$F$29</f>
        <v>8.4985835694050937E-2</v>
      </c>
      <c r="G12" s="6">
        <f>'[32]Sheet 1'!$G$29</f>
        <v>0.15900783289817233</v>
      </c>
      <c r="H12" s="7">
        <f>'[32]Sheet 1'!$M$19</f>
        <v>6.8885248002486019</v>
      </c>
      <c r="I12" s="7">
        <f>'[32]Sheet 1'!$N$19</f>
        <v>31.210960812119847</v>
      </c>
      <c r="J12" s="6">
        <f>'[32]Sheet 1'!$L$7</f>
        <v>0.57762005436424047</v>
      </c>
      <c r="K12" s="6">
        <f>'[32]Sheet 1'!$O$7</f>
        <v>0.20084566596194503</v>
      </c>
      <c r="L12" s="6">
        <f>'[32]Sheet 1'!$N$13</f>
        <v>0.61547310900201324</v>
      </c>
      <c r="M12" s="8">
        <f>'[32]Sheet 1'!$N$101</f>
        <v>55418182018</v>
      </c>
      <c r="N12" s="16" t="str" cm="1">
        <f t="array" ref="N12">_FV(A12,"Industry")</f>
        <v>Software &amp; IT Services</v>
      </c>
      <c r="O12" s="25" cm="1">
        <f t="array" ref="O12">_FV(A12,"Year incorporated",TRUE)</f>
        <v>2002</v>
      </c>
      <c r="P12" s="14" t="str" cm="1">
        <f t="array" ref="P12">_FV(A12,"Description")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S12" s="14"/>
      <c r="T12" s="14"/>
      <c r="U12" s="14"/>
    </row>
    <row r="13" spans="1:23" ht="50" customHeight="1">
      <c r="A13" s="2" t="e" vm="18">
        <v>#VALUE!</v>
      </c>
      <c r="B13" s="19">
        <f>'[9]Sheet 1'!$AC$115</f>
        <v>79.142823262422056</v>
      </c>
      <c r="C13" s="6">
        <f>'[9]Sheet 1'!$AC$117</f>
        <v>-0.20674728613388738</v>
      </c>
      <c r="D13" s="6">
        <f>'[9]Sheet 1'!$AA$4</f>
        <v>0.42614961556996755</v>
      </c>
      <c r="E13" s="6">
        <f>'[9]Sheet 1'!$AB$4</f>
        <v>-7.4575438553961315E-2</v>
      </c>
      <c r="F13" s="6">
        <f>'[9]Sheet 1'!$AA$29</f>
        <v>0.71607066962073018</v>
      </c>
      <c r="G13" s="6">
        <f>'[9]Sheet 1'!$AB$29</f>
        <v>-0.23524760806804157</v>
      </c>
      <c r="H13" s="7">
        <f>'[134]Sheet 1'!$Q$19</f>
        <v>3.9084232758620692</v>
      </c>
      <c r="I13" s="7">
        <f>'[9]Sheet 1'!$AI$19</f>
        <v>19.2473900705543</v>
      </c>
      <c r="J13" s="6">
        <f>'[9]Sheet 1'!$AG$7</f>
        <v>0.59560000000000002</v>
      </c>
      <c r="K13" s="6">
        <f>'[9]Sheet 1'!$AJ$7</f>
        <v>0.23012268028989794</v>
      </c>
      <c r="L13" s="6">
        <f>'[9]Sheet 1'!$AI$13</f>
        <v>0.2924698104329268</v>
      </c>
      <c r="M13" s="8">
        <f>'[9]Sheet 1'!$AJ$102</f>
        <v>493772544870</v>
      </c>
      <c r="N13" s="16" t="str" cm="1">
        <f t="array" ref="N13">_FV(A13,"Industry")</f>
        <v>Semiconductors &amp; Semiconductor Equipment</v>
      </c>
      <c r="O13" s="25" cm="1">
        <f t="array" ref="O13">_FV(A13,"Year incorporated",TRUE)</f>
        <v>1987</v>
      </c>
      <c r="P13" s="14" t="str" cm="1">
        <f t="array" ref="P13">_FV(A13,"Description")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S13" s="10"/>
      <c r="T13" s="10"/>
      <c r="U13" s="10"/>
    </row>
    <row r="14" spans="1:23" ht="50" customHeight="1">
      <c r="A14" s="22" t="e" vm="56">
        <v>#VALUE!</v>
      </c>
      <c r="B14" s="19">
        <f>'[47]Sheet 1'!$J$116</f>
        <v>104.23908283928179</v>
      </c>
      <c r="C14" s="6">
        <f>'[47]Sheet 1'!$J$118</f>
        <v>-0.20857123347291939</v>
      </c>
      <c r="D14" s="6">
        <f>'[47]Sheet 1'!$H$5</f>
        <v>0.13275389927372316</v>
      </c>
      <c r="E14" s="6">
        <f>'[47]Sheet 1'!$I$5</f>
        <v>0.13043935253310912</v>
      </c>
      <c r="F14" s="6">
        <f>'[47]Sheet 1'!$H$30</f>
        <v>0.24088748019017436</v>
      </c>
      <c r="G14" s="6">
        <f>'[47]Sheet 1'!$I$30</f>
        <v>0.1166453810131971</v>
      </c>
      <c r="H14" s="7">
        <f>'[47]Sheet 1'!$O$20</f>
        <v>7.8310173601115762</v>
      </c>
      <c r="I14" s="7">
        <f>'[47]Sheet 1'!$P$20</f>
        <v>32.109261040030496</v>
      </c>
      <c r="J14" s="6">
        <f>'[47]Sheet 1'!$N$8</f>
        <v>0.82150000000000001</v>
      </c>
      <c r="K14" s="6">
        <f>'[47]Sheet 1'!$Q$8</f>
        <v>0.35232289257935673</v>
      </c>
      <c r="L14" s="6">
        <f>'[47]Sheet 1'!$P$14</f>
        <v>0.11803217358772915</v>
      </c>
      <c r="M14" s="8">
        <f>'[47]Sheet 1'!$P$101</f>
        <v>84222591708</v>
      </c>
      <c r="N14" s="16" t="str" cm="1">
        <f t="array" ref="N14">_FV(A14,"Industry")</f>
        <v>Software &amp; IT Services</v>
      </c>
      <c r="O14" s="25" cm="1">
        <f t="array" ref="O14">_FV(A14,"Year incorporated",TRUE)</f>
        <v>2008</v>
      </c>
      <c r="P14" s="14" t="str" cm="1">
        <f t="array" ref="P14">_FV(A14,"Description")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S14" s="10"/>
      <c r="T14" s="10"/>
      <c r="U14" s="10"/>
    </row>
    <row r="15" spans="1:23" ht="50" customHeight="1">
      <c r="A15" s="22" t="e" vm="70">
        <v>#VALUE!</v>
      </c>
      <c r="B15" s="19">
        <f>'[61]Sheet 1'!$J$115</f>
        <v>113.13066505246353</v>
      </c>
      <c r="C15" s="6">
        <f>'[61]Sheet 1'!$J$117</f>
        <v>-0.24554408101058001</v>
      </c>
      <c r="D15" s="6">
        <f>'[61]Sheet 1'!$H$4</f>
        <v>0.54398268386339432</v>
      </c>
      <c r="E15" s="6">
        <f>'[61]Sheet 1'!$I$4</f>
        <v>0.34836313534139207</v>
      </c>
      <c r="F15" s="6">
        <f>'[61]Sheet 1'!$H$29</f>
        <v>-0.21143567807623787</v>
      </c>
      <c r="G15" s="6">
        <f>'[61]Sheet 1'!$I$29</f>
        <v>-4.1547927637861877</v>
      </c>
      <c r="H15" s="7">
        <f>'[61]Sheet 1'!$O$19</f>
        <v>11.765190132362674</v>
      </c>
      <c r="I15" s="7">
        <f>'[61]Sheet 1'!$P$19</f>
        <v>61.50217017816987</v>
      </c>
      <c r="J15" s="6">
        <f>'[61]Sheet 1'!$N$7</f>
        <v>0.73170000000000002</v>
      </c>
      <c r="K15" s="6">
        <f>'[61]Sheet 1'!$Q$7</f>
        <v>0.3020177259333689</v>
      </c>
      <c r="L15" s="6">
        <f>'[61]Sheet 1'!$P$13</f>
        <v>-3.6628876095473148E-2</v>
      </c>
      <c r="M15" s="8">
        <f>'[61]Sheet 1'!$P$101</f>
        <v>35554404580</v>
      </c>
      <c r="N15" s="16" t="str" cm="1">
        <f t="array" ref="N15">_FV(A15,"Industry")</f>
        <v>Software &amp; IT Services</v>
      </c>
      <c r="O15" s="25" cm="1">
        <f t="array" ref="O15">_FV(A15,"Year incorporated",TRUE)</f>
        <v>2011</v>
      </c>
      <c r="P15" s="14" t="str" cm="1">
        <f t="array" ref="P15">_FV(A15,"Description")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S15" s="14"/>
      <c r="T15" s="14"/>
      <c r="U15" s="14"/>
    </row>
    <row r="16" spans="1:23" ht="50" customHeight="1">
      <c r="A16" s="22" t="e" vm="85">
        <v>#VALUE!</v>
      </c>
      <c r="B16" s="19">
        <f>'[76]Sheet 1'!$G$115</f>
        <v>10.12946242012883</v>
      </c>
      <c r="C16" s="6">
        <f>'[76]Sheet 1'!$G$117</f>
        <v>-0.30572567374031323</v>
      </c>
      <c r="D16" s="6">
        <f>'[76]Sheet 1'!$E$4</f>
        <v>1.061430964018379</v>
      </c>
      <c r="E16" s="6">
        <f>'[76]Sheet 1'!$F$4</f>
        <v>0.40935479974134203</v>
      </c>
      <c r="F16" s="6">
        <f>'[76]Sheet 1'!$E$29</f>
        <v>0.39573443107919193</v>
      </c>
      <c r="G16" s="6">
        <f>'[76]Sheet 1'!$F$29</f>
        <v>-0.66251304887878748</v>
      </c>
      <c r="H16" s="7">
        <f>'[76]Sheet 1'!$L$19</f>
        <v>7.1607989731092436</v>
      </c>
      <c r="I16" s="7">
        <f>'[76]Sheet 1'!$M$19</f>
        <v>-33.364725050900546</v>
      </c>
      <c r="J16" s="6">
        <f>'[76]Sheet 1'!$K$7</f>
        <v>0.6584931983826765</v>
      </c>
      <c r="K16" s="6">
        <f>'[76]Sheet 1'!$N$7</f>
        <v>-0.49276017992368165</v>
      </c>
      <c r="L16" s="6">
        <f>'[76]Sheet 1'!$M$13</f>
        <v>-0.24299799904026365</v>
      </c>
      <c r="M16" s="8">
        <f>'[76]Sheet 1'!$M$101</f>
        <v>4260675389</v>
      </c>
      <c r="N16" s="16" t="str" cm="1">
        <f t="array" ref="N16">_FV(A16,"Industry")</f>
        <v>Software &amp; IT Services</v>
      </c>
      <c r="O16" s="25" cm="1">
        <f t="array" ref="O16">_FV(A16,"Year incorporated",TRUE)</f>
        <v>2013</v>
      </c>
      <c r="P16" s="14" t="str" cm="1">
        <f t="array" ref="P16">_FV(A16,"Description")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S16" s="14"/>
      <c r="T16" s="14"/>
      <c r="U16" s="14"/>
      <c r="V16" s="14"/>
      <c r="W16" s="14"/>
    </row>
    <row r="17" spans="1:21" ht="50" customHeight="1">
      <c r="A17" s="22" t="e" vm="144">
        <v>#VALUE!</v>
      </c>
      <c r="B17" s="19">
        <f>'[134]Sheet 1'!$L$115</f>
        <v>1021.131915866365</v>
      </c>
      <c r="C17" s="6">
        <f>'[134]Sheet 1'!$L$117</f>
        <v>-0.30667306092723723</v>
      </c>
      <c r="D17" s="6">
        <f>'[134]Sheet 1'!$J$4</f>
        <v>0.49041476500641568</v>
      </c>
      <c r="E17" s="6">
        <f>'[134]Sheet 1'!$K$4</f>
        <v>0.29816921210417457</v>
      </c>
      <c r="F17" s="6">
        <f>'[134]Sheet 1'!$J$29</f>
        <v>0.20101891138706929</v>
      </c>
      <c r="G17" s="6">
        <f>'[134]Sheet 1'!$K$29</f>
        <v>0.22895243902655205</v>
      </c>
      <c r="H17" s="7">
        <f>'[134]Sheet 1'!$Q$16</f>
        <v>5.0737947645954788</v>
      </c>
      <c r="I17" s="7">
        <f>'[134]Sheet 1'!$R$19</f>
        <v>65.394071830376461</v>
      </c>
      <c r="J17" s="6">
        <f>'[134]Sheet 1'!$P$7</f>
        <v>0.14886598764210057</v>
      </c>
      <c r="K17" s="6">
        <f>'[134]Sheet 1'!$S$7</f>
        <v>0.2237103668100211</v>
      </c>
      <c r="L17" s="6">
        <f>'[134]Sheet 1'!$R$13</f>
        <v>0.25415925643671916</v>
      </c>
      <c r="M17" s="8">
        <f>'[134]Sheet 1'!$R$101</f>
        <v>45337710000</v>
      </c>
      <c r="N17" s="16" t="str" cm="1">
        <f t="array" ref="N17">_FV(A17,"Industry")</f>
        <v>Financial Technology (Fintech) &amp; Infrastructure</v>
      </c>
      <c r="O17" s="25" cm="1">
        <f t="array" ref="O17">_FV(A17,"Year incorporated",TRUE)</f>
        <v>2006</v>
      </c>
      <c r="P17" s="14" t="str" cm="1">
        <f t="array" ref="P17">_FV(A17,"Description")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S17" s="14"/>
      <c r="T17" s="14"/>
      <c r="U17" s="14"/>
    </row>
    <row r="18" spans="1:21" ht="50" customHeight="1">
      <c r="A18" s="22" t="e" vm="84">
        <v>#VALUE!</v>
      </c>
      <c r="B18" s="19">
        <f>'[75]Sheet 1'!$K$115</f>
        <v>100.17276983142081</v>
      </c>
      <c r="C18" s="6">
        <f>'[75]Sheet 1'!$K$117</f>
        <v>-0.35066591150955595</v>
      </c>
      <c r="D18" s="6">
        <f>'[75]Sheet 1'!$I$4</f>
        <v>0.6207784875947111</v>
      </c>
      <c r="E18" s="6">
        <f>'[75]Sheet 1'!$J$4</f>
        <v>0.45928396089265644</v>
      </c>
      <c r="F18" s="6">
        <f>'[75]Sheet 1'!$I$29</f>
        <v>0.48944582469879294</v>
      </c>
      <c r="G18" s="6">
        <f>'[75]Sheet 1'!$J$29</f>
        <v>-1.6492807690928006</v>
      </c>
      <c r="H18" s="7">
        <f>'[75]Sheet 1'!$P$19</f>
        <v>14.137333809045225</v>
      </c>
      <c r="I18" s="7">
        <f>'[75]Sheet 1'!$Q$19</f>
        <v>88.818608618784523</v>
      </c>
      <c r="J18" s="6">
        <f>'[75]Sheet 1'!$O$7</f>
        <v>0.77790000000000004</v>
      </c>
      <c r="K18" s="6">
        <f>'[75]Sheet 1'!$R$7</f>
        <v>0.2120471590711181</v>
      </c>
      <c r="L18" s="6">
        <f>'[75]Sheet 1'!$Q$13</f>
        <v>-0.20223875895447993</v>
      </c>
      <c r="M18" s="8">
        <f>'[75]Sheet 1'!$Q$101</f>
        <v>22506635424</v>
      </c>
      <c r="N18" s="16" t="str" cm="1">
        <f t="array" ref="N18">_FV(A18,"Industry")</f>
        <v>Software &amp; IT Services</v>
      </c>
      <c r="O18" s="25" cm="1">
        <f t="array" ref="O18">_FV(A18,"Year incorporated",TRUE)</f>
        <v>2007</v>
      </c>
      <c r="P18" s="14" t="str" cm="1">
        <f t="array" ref="P18">_FV(A18,"Description")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S18" s="10"/>
      <c r="T18" s="10"/>
      <c r="U18" s="10"/>
    </row>
    <row r="19" spans="1:21" ht="50" customHeight="1">
      <c r="A19" s="2" t="e" vm="24">
        <v>#VALUE!</v>
      </c>
      <c r="B19" s="19">
        <f>'[15]Sheet 1'!$AE$116</f>
        <v>395.59432999228034</v>
      </c>
      <c r="C19" s="6">
        <f>'[15]Sheet 1'!$AE$118</f>
        <v>-0.38304065815302513</v>
      </c>
      <c r="D19" s="6">
        <f>'[15]Sheet 1'!$AC$5</f>
        <v>0.137682016012036</v>
      </c>
      <c r="E19" s="6">
        <f>'[15]Sheet 1'!$AD$5</f>
        <v>0.25737954225584936</v>
      </c>
      <c r="F19" s="6">
        <f>'[15]Sheet 1'!$AC$30</f>
        <v>-6.74802828392711E-2</v>
      </c>
      <c r="G19" s="6">
        <f>'[15]Sheet 1'!$AD$30</f>
        <v>0.35066166016550615</v>
      </c>
      <c r="H19" s="7">
        <f>'[15]Sheet 1'!$AJ$20</f>
        <v>9.7699282575216913</v>
      </c>
      <c r="I19" s="7">
        <f>'[15]Sheet 1'!$AK$20</f>
        <v>35.101862348178138</v>
      </c>
      <c r="J19" s="6">
        <f>'[15]Sheet 1'!$AI$8</f>
        <v>0.50539999999999996</v>
      </c>
      <c r="K19" s="6">
        <f>'[15]Sheet 1'!$AL$8</f>
        <v>0.33851436236032001</v>
      </c>
      <c r="L19" s="6">
        <f>'[15]Sheet 1'!$AK$14</f>
        <v>0.2216504501327809</v>
      </c>
      <c r="M19" s="8">
        <f>'[15]Sheet 1'!$AK$101</f>
        <v>260104800000</v>
      </c>
      <c r="N19" s="16" t="str" cm="1">
        <f t="array" ref="N19">_FV(A19,"Industry")</f>
        <v>Semiconductors &amp; Semiconductor Equipment</v>
      </c>
      <c r="O19" s="25" cm="1">
        <f t="array" ref="O19">_FV(A19,"Year incorporated",TRUE)</f>
        <v>1994</v>
      </c>
      <c r="P19" s="14" t="str" cm="1">
        <f t="array" ref="P19">_FV(A19,"Description")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S19" s="14"/>
      <c r="T19" s="14"/>
      <c r="U19" s="14"/>
    </row>
    <row r="20" spans="1:21" ht="50" customHeight="1">
      <c r="A20" s="2" t="e" vm="25">
        <v>#VALUE!</v>
      </c>
      <c r="B20" s="19">
        <f>'[16]Sheet 1'!$R$115</f>
        <v>105.47179850846364</v>
      </c>
      <c r="C20" s="6">
        <f>'[16]Sheet 1'!$R$117</f>
        <v>-0.39891834211851807</v>
      </c>
      <c r="D20" s="6">
        <f>'[16]Sheet 1'!$P$4</f>
        <v>0.68651979777851579</v>
      </c>
      <c r="E20" s="6">
        <f>'[16]Sheet 1'!$Q$4</f>
        <v>0.30724674614829839</v>
      </c>
      <c r="F20" s="6">
        <f>'[16]Sheet 1'!$P$29</f>
        <v>1.7319679062764268</v>
      </c>
      <c r="G20" s="6">
        <f>'[16]Sheet 1'!$Q$29</f>
        <v>0.97628359027788258</v>
      </c>
      <c r="H20" s="7">
        <f>'[16]Sheet 1'!$W$19</f>
        <v>7.4737643583852966</v>
      </c>
      <c r="I20" s="7">
        <f>'[16]Sheet 1'!$X$19</f>
        <v>28.998548325480709</v>
      </c>
      <c r="J20" s="6">
        <f>'[16]Sheet 1'!$V$7</f>
        <v>0.41810000000000003</v>
      </c>
      <c r="K20" s="6">
        <f>'[16]Sheet 1'!$Y$7</f>
        <v>0.2996216406611657</v>
      </c>
      <c r="L20" s="6">
        <f>'[16]Sheet 1'!$X$13</f>
        <v>0.21185058106837182</v>
      </c>
      <c r="M20" s="8">
        <f>'[16]Sheet 1'!$X$101</f>
        <v>22772560000</v>
      </c>
      <c r="N20" s="16" t="str" cm="1">
        <f t="array" ref="N20">_FV(A20,"Industry")</f>
        <v>Renewable Energy</v>
      </c>
      <c r="O20" s="25" cm="1">
        <f t="array" ref="O20">_FV(A20,"Year incorporated",TRUE)</f>
        <v>2006</v>
      </c>
      <c r="P20" s="14" t="str" cm="1">
        <f t="array" ref="P20">_FV(A20,"Description")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S20" s="10"/>
      <c r="T20" s="10"/>
      <c r="U20" s="10"/>
    </row>
    <row r="21" spans="1:21" ht="50" customHeight="1">
      <c r="A21" s="22" t="e" vm="79">
        <v>#VALUE!</v>
      </c>
      <c r="B21" s="19">
        <f>'[70]Sheet 1'!$H$115</f>
        <v>82.891634412938629</v>
      </c>
      <c r="C21" s="6">
        <f>'[70]Sheet 1'!$H$117</f>
        <v>-0.51139620151524534</v>
      </c>
      <c r="D21" s="6">
        <f>'[70]Sheet 1'!$F$4</f>
        <v>0.69409764566847132</v>
      </c>
      <c r="E21" s="6">
        <f>'[70]Sheet 1'!$G$4</f>
        <v>0.3327465956384863</v>
      </c>
      <c r="F21" s="6">
        <f>'[70]Sheet 1'!$F$29</f>
        <v>0.17171460170483632</v>
      </c>
      <c r="G21" s="6">
        <f>'[70]Sheet 1'!$G$29</f>
        <v>-1.2741290691033695</v>
      </c>
      <c r="H21" s="7">
        <f>'[70]Sheet 1'!$M$19</f>
        <v>20.084033428986562</v>
      </c>
      <c r="I21" s="7">
        <f>'[70]Sheet 1'!$N$19</f>
        <v>253.16549464285714</v>
      </c>
      <c r="J21" s="6">
        <f>'[70]Sheet 1'!$L$7</f>
        <v>0.65259999999999996</v>
      </c>
      <c r="K21" s="6">
        <f>'[70]Sheet 1'!$O$7</f>
        <v>0.24035864583651029</v>
      </c>
      <c r="L21" s="6">
        <f>'[70]Sheet 1'!$N$13</f>
        <v>-0.14755660996472728</v>
      </c>
      <c r="M21" s="8">
        <f>'[70]Sheet 1'!$N$101</f>
        <v>55291344030</v>
      </c>
      <c r="N21" s="16" t="str" cm="1">
        <f t="array" ref="N21">_FV(A21,"Industry")</f>
        <v>Software &amp; IT Services</v>
      </c>
      <c r="O21" s="25" cm="1">
        <f t="array" ref="O21">_FV(A21,"Year incorporated",TRUE)</f>
        <v>2012</v>
      </c>
      <c r="P21" s="14" t="str" cm="1">
        <f t="array" ref="P21">_FV(A21,"Description")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Q21" s="10"/>
      <c r="R21" s="10"/>
      <c r="S21" s="10"/>
    </row>
    <row r="22" spans="1:21" ht="50" customHeight="1">
      <c r="A22" s="22" t="e" vm="69">
        <v>#VALUE!</v>
      </c>
      <c r="B22" s="19">
        <f>'[60]Sheet 1'!$I$115</f>
        <v>48.43367547259566</v>
      </c>
      <c r="C22" s="6">
        <f>'[60]Sheet 1'!$I$117</f>
        <v>-0.52258575187190082</v>
      </c>
      <c r="D22" s="6">
        <f>'[60]Sheet 1'!$G$4</f>
        <v>0.62823294296956411</v>
      </c>
      <c r="E22" s="6">
        <f>'[60]Sheet 1'!$H$4</f>
        <v>0.2482836845561458</v>
      </c>
      <c r="F22" s="6">
        <f>'[60]Sheet 1'!$G$29</f>
        <v>1.4179320318148951</v>
      </c>
      <c r="G22" s="6">
        <f>'[60]Sheet 1'!$H$29</f>
        <v>-9.187799043062201</v>
      </c>
      <c r="H22" s="7">
        <f>'[60]Sheet 1'!$N$19</f>
        <v>15.616560925394548</v>
      </c>
      <c r="I22" s="7">
        <f>'[60]Sheet 1'!$O$19</f>
        <v>79.50871413440467</v>
      </c>
      <c r="J22" s="6">
        <f>'[60]Sheet 1'!$M$7</f>
        <v>0.79300000000000004</v>
      </c>
      <c r="K22" s="6">
        <f>'[60]Sheet 1'!$P$7</f>
        <v>0.21104292281057846</v>
      </c>
      <c r="L22" s="6">
        <f>'[60]Sheet 1'!$O$13</f>
        <v>-2.6109573465787319E-2</v>
      </c>
      <c r="M22" s="8">
        <f>'[60]Sheet 1'!$O$101</f>
        <v>32654228895</v>
      </c>
      <c r="N22" s="16" t="str" cm="1">
        <f t="array" ref="N22">_FV(A22,"Industry")</f>
        <v>Software &amp; IT Services</v>
      </c>
      <c r="O22" s="25" cm="1">
        <f t="array" ref="O22">_FV(A22,"Year incorporated",TRUE)</f>
        <v>2010</v>
      </c>
      <c r="P22" s="14" t="str" cm="1">
        <f t="array" ref="P22">_FV(A22,"Description")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Q22" s="10"/>
      <c r="R22" s="10"/>
      <c r="S22" s="10"/>
    </row>
    <row r="23" spans="1:21" ht="50" customHeight="1">
      <c r="A23" s="2" t="e" vm="128">
        <v>#VALUE!</v>
      </c>
      <c r="B23" s="19">
        <v>13.499018923484345</v>
      </c>
      <c r="C23" s="6">
        <f>[118]Model!$G$118</f>
        <v>-0.5410315605418472</v>
      </c>
      <c r="D23" s="6">
        <v>0.4843294314246922</v>
      </c>
      <c r="E23" s="6">
        <v>0.31838183953711163</v>
      </c>
      <c r="F23" s="6">
        <v>-0.96075079687525811</v>
      </c>
      <c r="G23" s="6">
        <v>-5.7927624658110668</v>
      </c>
      <c r="H23" s="7">
        <v>4.7184173047316023</v>
      </c>
      <c r="I23" s="7">
        <v>71.948717948717942</v>
      </c>
      <c r="J23" s="6">
        <v>0.24479999999999999</v>
      </c>
      <c r="K23" s="6">
        <v>-0.17320016454401282</v>
      </c>
      <c r="L23" s="6">
        <v>-2.9770011841899809E-3</v>
      </c>
      <c r="M23" s="8">
        <v>4597153980</v>
      </c>
      <c r="N23" s="16" t="str" cm="1">
        <f t="array" ref="N23">_FV(A23,"Industry")</f>
        <v>Hotels &amp; Entertainment Services</v>
      </c>
      <c r="O23" s="25" cm="1">
        <f t="array" ref="O23">_FV(A23,"Year incorporated",TRUE)</f>
        <v>2021</v>
      </c>
      <c r="P23" s="14" t="str" cm="1">
        <f t="array" ref="P23">_FV(A23,"Description")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Q23" s="10"/>
      <c r="R23" s="10"/>
      <c r="S23" s="10"/>
    </row>
    <row r="24" spans="1:21" ht="50" customHeight="1">
      <c r="A24" s="2" t="e" vm="31">
        <v>#VALUE!</v>
      </c>
      <c r="B24" s="19">
        <f>'[22]Sheet 1'!$AB$115</f>
        <v>176.33394916978594</v>
      </c>
      <c r="C24" s="6">
        <f>'[22]Sheet 1'!$AB$117</f>
        <v>-0.58194891140401628</v>
      </c>
      <c r="D24" s="6">
        <f>'[22]Sheet 1'!$Z$4</f>
        <v>2.2293230289069932E-3</v>
      </c>
      <c r="E24" s="6">
        <f>'[22]Sheet 1'!$AA$4</f>
        <v>0.57611032846444732</v>
      </c>
      <c r="F24" s="6">
        <f>'[22]Sheet 1'!$Z$29</f>
        <v>-0.55209187858900743</v>
      </c>
      <c r="G24" s="6">
        <f>'[22]Sheet 1'!$AA$29</f>
        <v>3.3663003663003659</v>
      </c>
      <c r="H24" s="7">
        <f>'[22]Sheet 1'!$AG$19</f>
        <v>24.505950980853367</v>
      </c>
      <c r="I24" s="7">
        <f>'[22]Sheet 1'!$AH$19</f>
        <v>54.626992449664428</v>
      </c>
      <c r="J24" s="6">
        <f>'[22]Sheet 1'!$AF$7</f>
        <v>0.56930000000000003</v>
      </c>
      <c r="K24" s="6">
        <f>'[22]Sheet 1'!$AI$7</f>
        <v>0.14117298138948617</v>
      </c>
      <c r="L24" s="6">
        <f>'[22]Sheet 1'!$AH$13</f>
        <v>0.12439627753563436</v>
      </c>
      <c r="M24" s="8">
        <f>'[22]Sheet 1'!$AH$101</f>
        <v>1041846000000</v>
      </c>
      <c r="N24" s="16" t="str" cm="1">
        <f t="array" ref="N24">_FV(A24,"Industry")</f>
        <v>Semiconductors &amp; Semiconductor Equipment</v>
      </c>
      <c r="O24" s="25" cm="1">
        <f t="array" ref="O24">_FV(A24,"Year incorporated",TRUE)</f>
        <v>1998</v>
      </c>
      <c r="P24" s="14" t="str" cm="1">
        <f t="array" ref="P24">_FV(A24,"Description")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Q24" s="10"/>
      <c r="R24" s="10"/>
      <c r="S24" s="10"/>
    </row>
    <row r="25" spans="1:21" ht="50" customHeight="1">
      <c r="A25" s="22" t="e" vm="89">
        <v>#VALUE!</v>
      </c>
      <c r="B25" s="19">
        <f>'[80]Sheet 1'!$G$115</f>
        <v>15.132025344938786</v>
      </c>
      <c r="C25" s="6">
        <f>'[80]Sheet 1'!$G$117</f>
        <v>-0.69946325034878276</v>
      </c>
      <c r="D25" s="6">
        <f>'[80]Sheet 1'!$E$4</f>
        <v>0.67937843603677761</v>
      </c>
      <c r="E25" s="6">
        <f>'[80]Sheet 1'!$F$4</f>
        <v>0.27763374970539711</v>
      </c>
      <c r="F25" s="6">
        <f>'[80]Sheet 1'!$E$29</f>
        <v>5.6646340677332541E-2</v>
      </c>
      <c r="G25" s="6">
        <f>'[80]Sheet 1'!$F$29</f>
        <v>-0.85969278820931394</v>
      </c>
      <c r="H25" s="7">
        <f>'[80]Sheet 1'!$L$19</f>
        <v>14.191994097030069</v>
      </c>
      <c r="I25" s="7">
        <f>'[80]Sheet 1'!$M$19</f>
        <v>-334.49913043478261</v>
      </c>
      <c r="J25" s="6">
        <f>'[80]Sheet 1'!$K$7</f>
        <v>0.87819938722601931</v>
      </c>
      <c r="K25" s="6">
        <f>'[80]Sheet 1'!$N$7</f>
        <v>-0.19674287061041715</v>
      </c>
      <c r="L25" s="6">
        <f>'[80]Sheet 1'!$M$13</f>
        <v>-0.25634120464397225</v>
      </c>
      <c r="M25" s="8">
        <f>'[80]Sheet 1'!$M$101</f>
        <v>7693480000</v>
      </c>
      <c r="N25" s="16" t="str" cm="1">
        <f t="array" ref="N25">_FV(A25,"Industry")</f>
        <v>Software &amp; IT Services</v>
      </c>
      <c r="O25" s="25" cm="1">
        <f t="array" ref="O25">_FV(A25,"Year incorporated",TRUE)</f>
        <v>2014</v>
      </c>
      <c r="P25" s="14" t="str" cm="1">
        <f t="array" ref="P25">_FV(A25,"Description")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Q25" s="10"/>
      <c r="R25" s="10"/>
      <c r="S25" s="10"/>
    </row>
    <row r="26" spans="1:21" ht="50" customHeight="1">
      <c r="A26" s="22" t="e" vm="88">
        <v>#VALUE!</v>
      </c>
      <c r="B26" s="19">
        <f>'[79]Sheet 1'!$G$115</f>
        <v>9.7413055596612441</v>
      </c>
      <c r="C26" s="6">
        <f>'[79]Sheet 1'!$G$117</f>
        <v>-0.72191534228771781</v>
      </c>
      <c r="D26" s="6">
        <f>'[79]Sheet 1'!$E$4</f>
        <v>0.51069447022667736</v>
      </c>
      <c r="E26" s="6">
        <f>'[79]Sheet 1'!$F$4</f>
        <v>0.30200155646273363</v>
      </c>
      <c r="F26" s="6">
        <f>'[79]Sheet 1'!$E$29</f>
        <v>0.32015659230865712</v>
      </c>
      <c r="G26" s="6">
        <f>'[79]Sheet 1'!$F$29</f>
        <v>-0.89172491056256642</v>
      </c>
      <c r="H26" s="7">
        <f>'[79]Sheet 1'!$L$19</f>
        <v>13.597462262419715</v>
      </c>
      <c r="I26" s="7">
        <f>'[79]Sheet 1'!$M$19</f>
        <v>-211.70416244897959</v>
      </c>
      <c r="J26" s="6">
        <f>'[79]Sheet 1'!$K$7</f>
        <v>0.65449999999999997</v>
      </c>
      <c r="K26" s="6">
        <f>'[79]Sheet 1'!$N$7</f>
        <v>-0.29318160097210655</v>
      </c>
      <c r="L26" s="6">
        <f>'[79]Sheet 1'!$M$13</f>
        <v>-0.24525679463638253</v>
      </c>
      <c r="M26" s="8">
        <f>'[79]Sheet 1'!$M$101</f>
        <v>10373503960</v>
      </c>
      <c r="N26" s="16" t="str" cm="1">
        <f t="array" ref="N26">_FV(A26,"Industry")</f>
        <v>Software &amp; IT Services</v>
      </c>
      <c r="O26" s="25" cm="1">
        <f t="array" ref="O26">_FV(A26,"Year incorporated",TRUE)</f>
        <v>2014</v>
      </c>
      <c r="P26" s="14" t="str" cm="1">
        <f t="array" ref="P26">_FV(A26,"Description")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Q26" s="14"/>
      <c r="R26" s="14"/>
      <c r="S26" s="14"/>
    </row>
    <row r="27" spans="1:21" ht="50" customHeight="1">
      <c r="A27" s="22" t="e" vm="75">
        <v>#VALUE!</v>
      </c>
      <c r="B27" s="19">
        <f>'[66]Sheet 1'!$J$115</f>
        <v>17.130922723567707</v>
      </c>
      <c r="C27" s="6">
        <f>'[66]Sheet 1'!$J$117</f>
        <v>-0.73837931088015107</v>
      </c>
      <c r="D27" s="6">
        <f>'[66]Sheet 1'!$H$4</f>
        <v>0.48568307775743191</v>
      </c>
      <c r="E27" s="6">
        <f>'[66]Sheet 1'!$I$4</f>
        <v>0.31454686585162017</v>
      </c>
      <c r="F27" s="6">
        <f>'[66]Sheet 1'!$H$29</f>
        <v>-0.25710981948376732</v>
      </c>
      <c r="G27" s="6">
        <f>'[66]Sheet 1'!$I$29</f>
        <v>-1.6070916998050482</v>
      </c>
      <c r="H27" s="7">
        <f>'[66]Sheet 1'!$O$19</f>
        <v>16.952874152886114</v>
      </c>
      <c r="I27" s="7">
        <f>'[66]Sheet 1'!$P$19</f>
        <v>185.12423052810902</v>
      </c>
      <c r="J27" s="6">
        <f>'[66]Sheet 1'!$N$7</f>
        <v>0.76149999999999995</v>
      </c>
      <c r="K27" s="6">
        <f>'[66]Sheet 1'!$Q$7</f>
        <v>-4.0778638305813637E-2</v>
      </c>
      <c r="L27" s="6">
        <f>'[66]Sheet 1'!$P$13</f>
        <v>-9.1412072846884795E-2</v>
      </c>
      <c r="M27" s="8">
        <f>'[66]Sheet 1'!$P$101</f>
        <v>21733584664</v>
      </c>
      <c r="N27" s="16" t="str" cm="1">
        <f t="array" ref="N27">_FV(A27,"Industry")</f>
        <v>Software &amp; IT Services</v>
      </c>
      <c r="O27" s="25" cm="1">
        <f t="array" ref="O27">_FV(A27,"Year incorporated",TRUE)</f>
        <v>2009</v>
      </c>
      <c r="P27" s="14" t="str" cm="1">
        <f t="array" ref="P27">_FV(A27,"Description")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Q27" s="10"/>
      <c r="R27" s="10"/>
    </row>
    <row r="28" spans="1:21" ht="50" customHeight="1">
      <c r="A28" s="2" t="e" vm="20">
        <v>#VALUE!</v>
      </c>
      <c r="B28" s="19">
        <f>'[11]Sheet 1'!$S$117</f>
        <v>57.851693156439133</v>
      </c>
      <c r="C28" s="6">
        <f>'[11]Sheet 1'!$S$119</f>
        <v>-0.78542452744171531</v>
      </c>
      <c r="D28" s="6">
        <f>'[11]Sheet 1'!$Q$6</f>
        <v>0.51351652639206291</v>
      </c>
      <c r="E28" s="6">
        <f>'[11]Sheet 1'!$R$6</f>
        <v>0.23370405833394714</v>
      </c>
      <c r="F28" s="6">
        <f>'[11]Sheet 1'!$Q$31</f>
        <v>1.2750498278673672</v>
      </c>
      <c r="G28" s="6">
        <f>'[11]Sheet 1'!$R$31</f>
        <v>-2.1822236381013105E-2</v>
      </c>
      <c r="H28" s="7">
        <f>'[11]Sheet 1'!$X$21</f>
        <v>8.5027858053731347</v>
      </c>
      <c r="I28" s="7">
        <f>'[11]Sheet 1'!$Y$21</f>
        <v>69.575799824132872</v>
      </c>
      <c r="J28" s="6">
        <f>'[11]Sheet 1'!$W$9</f>
        <v>0.25600000000000001</v>
      </c>
      <c r="K28" s="6">
        <f>'[11]Sheet 1'!$Z$9</f>
        <v>9.281628243843755E-2</v>
      </c>
      <c r="L28" s="6">
        <f>'[11]Sheet 1'!$Y$15</f>
        <v>0.28567244733594127</v>
      </c>
      <c r="M28" s="8">
        <f>'[11]Sheet 1'!$Y$102</f>
        <v>854529973440</v>
      </c>
      <c r="N28" s="16" t="str" cm="1">
        <f t="array" ref="N28">_FV(A28,"Industry")</f>
        <v>Automobiles &amp; Auto Parts</v>
      </c>
      <c r="O28" s="25" cm="1">
        <f t="array" ref="O28">_FV(A28,"Year incorporated",TRUE)</f>
        <v>2003</v>
      </c>
      <c r="P28" s="14" t="str" cm="1">
        <f t="array" ref="P28">_FV(A28,"Description")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Q28" s="14"/>
      <c r="R28" s="10"/>
      <c r="S28" s="10"/>
      <c r="T28" s="10"/>
    </row>
  </sheetData>
  <autoFilter ref="A1:M1" xr:uid="{FAB1ACF9-D4B9-FB4D-8299-9FC1FBDA430F}">
    <sortState xmlns:xlrd2="http://schemas.microsoft.com/office/spreadsheetml/2017/richdata2" ref="A2:M28">
      <sortCondition descending="1" ref="C1:C28"/>
    </sortState>
  </autoFilter>
  <conditionalFormatting sqref="C2">
    <cfRule type="colorScale" priority="531">
      <colorScale>
        <cfvo type="min"/>
        <cfvo type="percentile" val="50"/>
        <cfvo type="max"/>
        <color rgb="FFF8696B"/>
        <color rgb="FFFCFCFF"/>
        <color rgb="FF63BE7B"/>
      </colorScale>
    </cfRule>
  </conditionalFormatting>
  <conditionalFormatting sqref="C2:C8">
    <cfRule type="colorScale" priority="541">
      <colorScale>
        <cfvo type="min"/>
        <cfvo type="percentile" val="50"/>
        <cfvo type="max"/>
        <color rgb="FFF8696B"/>
        <color rgb="FFFCFCFF"/>
        <color rgb="FF63BE7B"/>
      </colorScale>
    </cfRule>
  </conditionalFormatting>
  <conditionalFormatting sqref="C3">
    <cfRule type="colorScale" priority="524">
      <colorScale>
        <cfvo type="min"/>
        <cfvo type="percentile" val="50"/>
        <cfvo type="max"/>
        <color rgb="FFF8696B"/>
        <color rgb="FFFCFCFF"/>
        <color rgb="FF63BE7B"/>
      </colorScale>
    </cfRule>
  </conditionalFormatting>
  <conditionalFormatting sqref="C4">
    <cfRule type="colorScale" priority="513">
      <colorScale>
        <cfvo type="min"/>
        <cfvo type="percentile" val="50"/>
        <cfvo type="max"/>
        <color rgb="FFF8696B"/>
        <color rgb="FFFCFCFF"/>
        <color rgb="FF63BE7B"/>
      </colorScale>
    </cfRule>
  </conditionalFormatting>
  <conditionalFormatting sqref="C5">
    <cfRule type="colorScale" priority="503">
      <colorScale>
        <cfvo type="min"/>
        <cfvo type="percentile" val="50"/>
        <cfvo type="max"/>
        <color rgb="FFF8696B"/>
        <color rgb="FFFCFCFF"/>
        <color rgb="FF63BE7B"/>
      </colorScale>
    </cfRule>
  </conditionalFormatting>
  <conditionalFormatting sqref="C6">
    <cfRule type="colorScale" priority="496">
      <colorScale>
        <cfvo type="min"/>
        <cfvo type="percentile" val="50"/>
        <cfvo type="max"/>
        <color rgb="FFF8696B"/>
        <color rgb="FFFCFCFF"/>
        <color rgb="FF63BE7B"/>
      </colorScale>
    </cfRule>
  </conditionalFormatting>
  <conditionalFormatting sqref="C7">
    <cfRule type="colorScale" priority="485">
      <colorScale>
        <cfvo type="min"/>
        <cfvo type="percentile" val="50"/>
        <cfvo type="max"/>
        <color rgb="FFF8696B"/>
        <color rgb="FFFCFCFF"/>
        <color rgb="FF63BE7B"/>
      </colorScale>
    </cfRule>
  </conditionalFormatting>
  <conditionalFormatting sqref="C8">
    <cfRule type="colorScale" priority="539">
      <colorScale>
        <cfvo type="min"/>
        <cfvo type="percentile" val="50"/>
        <cfvo type="max"/>
        <color rgb="FFF8696B"/>
        <color rgb="FFFCFCFF"/>
        <color rgb="FF63BE7B"/>
      </colorScale>
    </cfRule>
  </conditionalFormatting>
  <conditionalFormatting sqref="C9">
    <cfRule type="colorScale" priority="411">
      <colorScale>
        <cfvo type="min"/>
        <cfvo type="percentile" val="50"/>
        <cfvo type="max"/>
        <color rgb="FFF8696B"/>
        <color rgb="FFFCFCFF"/>
        <color rgb="FF63BE7B"/>
      </colorScale>
    </cfRule>
    <cfRule type="colorScale" priority="412">
      <colorScale>
        <cfvo type="min"/>
        <cfvo type="percentile" val="50"/>
        <cfvo type="max"/>
        <color rgb="FFF8696B"/>
        <color rgb="FFFCFCFF"/>
        <color rgb="FF63BE7B"/>
      </colorScale>
    </cfRule>
    <cfRule type="colorScale" priority="433">
      <colorScale>
        <cfvo type="min"/>
        <cfvo type="percentile" val="50"/>
        <cfvo type="max"/>
        <color rgb="FFF8696B"/>
        <color rgb="FFFCFCFF"/>
        <color rgb="FF63BE7B"/>
      </colorScale>
    </cfRule>
  </conditionalFormatting>
  <conditionalFormatting sqref="C10">
    <cfRule type="colorScale" priority="394">
      <colorScale>
        <cfvo type="min"/>
        <cfvo type="percentile" val="50"/>
        <cfvo type="max"/>
        <color rgb="FFF8696B"/>
        <color rgb="FFFCFCFF"/>
        <color rgb="FF63BE7B"/>
      </colorScale>
    </cfRule>
    <cfRule type="colorScale" priority="400">
      <colorScale>
        <cfvo type="min"/>
        <cfvo type="percentile" val="50"/>
        <cfvo type="max"/>
        <color rgb="FFF8696B"/>
        <color rgb="FFFCFCFF"/>
        <color rgb="FF63BE7B"/>
      </colorScale>
    </cfRule>
  </conditionalFormatting>
  <conditionalFormatting sqref="C11">
    <cfRule type="colorScale" priority="350">
      <colorScale>
        <cfvo type="min"/>
        <cfvo type="percentile" val="50"/>
        <cfvo type="max"/>
        <color rgb="FFF8696B"/>
        <color rgb="FFFCFCFF"/>
        <color rgb="FF63BE7B"/>
      </colorScale>
    </cfRule>
  </conditionalFormatting>
  <conditionalFormatting sqref="C11:C19">
    <cfRule type="colorScale" priority="366">
      <colorScale>
        <cfvo type="min"/>
        <cfvo type="percentile" val="50"/>
        <cfvo type="max"/>
        <color rgb="FFF8696B"/>
        <color rgb="FFFCFCFF"/>
        <color rgb="FF63BE7B"/>
      </colorScale>
    </cfRule>
  </conditionalFormatting>
  <conditionalFormatting sqref="C11:C20">
    <cfRule type="colorScale" priority="172">
      <colorScale>
        <cfvo type="min"/>
        <cfvo type="percentile" val="50"/>
        <cfvo type="max"/>
        <color rgb="FFF8696B"/>
        <color rgb="FFFCFCFF"/>
        <color rgb="FF63BE7B"/>
      </colorScale>
    </cfRule>
  </conditionalFormatting>
  <conditionalFormatting sqref="C12">
    <cfRule type="colorScale" priority="328">
      <colorScale>
        <cfvo type="min"/>
        <cfvo type="percentile" val="50"/>
        <cfvo type="max"/>
        <color rgb="FFF8696B"/>
        <color rgb="FFFCFCFF"/>
        <color rgb="FF63BE7B"/>
      </colorScale>
    </cfRule>
  </conditionalFormatting>
  <conditionalFormatting sqref="C13:C18">
    <cfRule type="colorScale" priority="314">
      <colorScale>
        <cfvo type="min"/>
        <cfvo type="percentile" val="50"/>
        <cfvo type="max"/>
        <color rgb="FFF8696B"/>
        <color rgb="FFFCFCFF"/>
        <color rgb="FF63BE7B"/>
      </colorScale>
    </cfRule>
  </conditionalFormatting>
  <conditionalFormatting sqref="C14">
    <cfRule type="colorScale" priority="303">
      <colorScale>
        <cfvo type="min"/>
        <cfvo type="percentile" val="50"/>
        <cfvo type="max"/>
        <color rgb="FFF8696B"/>
        <color rgb="FFFCFCFF"/>
        <color rgb="FF63BE7B"/>
      </colorScale>
    </cfRule>
  </conditionalFormatting>
  <conditionalFormatting sqref="C15">
    <cfRule type="colorScale" priority="281">
      <colorScale>
        <cfvo type="min"/>
        <cfvo type="percentile" val="50"/>
        <cfvo type="max"/>
        <color rgb="FFF8696B"/>
        <color rgb="FFFCFCFF"/>
        <color rgb="FF63BE7B"/>
      </colorScale>
    </cfRule>
  </conditionalFormatting>
  <conditionalFormatting sqref="C16">
    <cfRule type="colorScale" priority="267">
      <colorScale>
        <cfvo type="min"/>
        <cfvo type="percentile" val="50"/>
        <cfvo type="max"/>
        <color rgb="FFF8696B"/>
        <color rgb="FFFCFCFF"/>
        <color rgb="FF63BE7B"/>
      </colorScale>
    </cfRule>
  </conditionalFormatting>
  <conditionalFormatting sqref="C17">
    <cfRule type="colorScale" priority="245">
      <colorScale>
        <cfvo type="min"/>
        <cfvo type="percentile" val="50"/>
        <cfvo type="max"/>
        <color rgb="FFF8696B"/>
        <color rgb="FFFCFCFF"/>
        <color rgb="FF63BE7B"/>
      </colorScale>
    </cfRule>
  </conditionalFormatting>
  <conditionalFormatting sqref="C18">
    <cfRule type="colorScale" priority="230">
      <colorScale>
        <cfvo type="min"/>
        <cfvo type="percentile" val="50"/>
        <cfvo type="max"/>
        <color rgb="FFF8696B"/>
        <color rgb="FFFCFCFF"/>
        <color rgb="FF63BE7B"/>
      </colorScale>
    </cfRule>
  </conditionalFormatting>
  <conditionalFormatting sqref="C19">
    <cfRule type="colorScale" priority="196">
      <colorScale>
        <cfvo type="min"/>
        <cfvo type="percentile" val="50"/>
        <cfvo type="max"/>
        <color rgb="FFF8696B"/>
        <color rgb="FFFCFCFF"/>
        <color rgb="FF63BE7B"/>
      </colorScale>
    </cfRule>
  </conditionalFormatting>
  <conditionalFormatting sqref="C20">
    <cfRule type="colorScale" priority="187">
      <colorScale>
        <cfvo type="min"/>
        <cfvo type="percentile" val="50"/>
        <cfvo type="max"/>
        <color rgb="FFF8696B"/>
        <color rgb="FFFCFCFF"/>
        <color rgb="FF63BE7B"/>
      </colorScale>
    </cfRule>
    <cfRule type="colorScale" priority="188">
      <colorScale>
        <cfvo type="min"/>
        <cfvo type="percentile" val="50"/>
        <cfvo type="max"/>
        <color rgb="FFF8696B"/>
        <color rgb="FFFCFCFF"/>
        <color rgb="FF63BE7B"/>
      </colorScale>
    </cfRule>
  </conditionalFormatting>
  <conditionalFormatting sqref="C21">
    <cfRule type="colorScale" priority="153">
      <colorScale>
        <cfvo type="min"/>
        <cfvo type="percentile" val="50"/>
        <cfvo type="max"/>
        <color rgb="FFF8696B"/>
        <color rgb="FFFCFCFF"/>
        <color rgb="FF63BE7B"/>
      </colorScale>
    </cfRule>
  </conditionalFormatting>
  <conditionalFormatting sqref="C21:C28">
    <cfRule type="colorScale" priority="152">
      <colorScale>
        <cfvo type="min"/>
        <cfvo type="percentile" val="50"/>
        <cfvo type="max"/>
        <color rgb="FFF8696B"/>
        <color rgb="FFFCFCFF"/>
        <color rgb="FF63BE7B"/>
      </colorScale>
    </cfRule>
  </conditionalFormatting>
  <conditionalFormatting sqref="C22">
    <cfRule type="colorScale" priority="132">
      <colorScale>
        <cfvo type="min"/>
        <cfvo type="percentile" val="50"/>
        <cfvo type="max"/>
        <color rgb="FFF8696B"/>
        <color rgb="FFFCFCFF"/>
        <color rgb="FF63BE7B"/>
      </colorScale>
    </cfRule>
  </conditionalFormatting>
  <conditionalFormatting sqref="C23">
    <cfRule type="colorScale" priority="122">
      <colorScale>
        <cfvo type="min"/>
        <cfvo type="percentile" val="50"/>
        <cfvo type="max"/>
        <color rgb="FFF8696B"/>
        <color rgb="FFFCFCFF"/>
        <color rgb="FF63BE7B"/>
      </colorScale>
    </cfRule>
  </conditionalFormatting>
  <conditionalFormatting sqref="C24">
    <cfRule type="colorScale" priority="115">
      <colorScale>
        <cfvo type="min"/>
        <cfvo type="percentile" val="50"/>
        <cfvo type="max"/>
        <color rgb="FFF8696B"/>
        <color rgb="FFFCFCFF"/>
        <color rgb="FF63BE7B"/>
      </colorScale>
    </cfRule>
  </conditionalFormatting>
  <conditionalFormatting sqref="C25:C28">
    <cfRule type="colorScale" priority="113">
      <colorScale>
        <cfvo type="min"/>
        <cfvo type="percentile" val="50"/>
        <cfvo type="max"/>
        <color rgb="FFF8696B"/>
        <color rgb="FFFCFCFF"/>
        <color rgb="FF63BE7B"/>
      </colorScale>
    </cfRule>
  </conditionalFormatting>
  <conditionalFormatting sqref="D2:D8">
    <cfRule type="colorScale" priority="542">
      <colorScale>
        <cfvo type="min"/>
        <cfvo type="max"/>
        <color rgb="FFFCFCFF"/>
        <color rgb="FF63BE7B"/>
      </colorScale>
    </cfRule>
  </conditionalFormatting>
  <conditionalFormatting sqref="D9">
    <cfRule type="colorScale" priority="431">
      <colorScale>
        <cfvo type="min"/>
        <cfvo type="max"/>
        <color rgb="FFFCFCFF"/>
        <color rgb="FF63BE7B"/>
      </colorScale>
    </cfRule>
    <cfRule type="colorScale" priority="434">
      <colorScale>
        <cfvo type="min"/>
        <cfvo type="max"/>
        <color rgb="FFFCFCFF"/>
        <color rgb="FF63BE7B"/>
      </colorScale>
    </cfRule>
  </conditionalFormatting>
  <conditionalFormatting sqref="D10">
    <cfRule type="colorScale" priority="393">
      <colorScale>
        <cfvo type="min"/>
        <cfvo type="max"/>
        <color rgb="FFFCFCFF"/>
        <color rgb="FF63BE7B"/>
      </colorScale>
    </cfRule>
  </conditionalFormatting>
  <conditionalFormatting sqref="D11:D19">
    <cfRule type="colorScale" priority="367">
      <colorScale>
        <cfvo type="min"/>
        <cfvo type="max"/>
        <color rgb="FFFCFCFF"/>
        <color rgb="FF63BE7B"/>
      </colorScale>
    </cfRule>
  </conditionalFormatting>
  <conditionalFormatting sqref="D11:D20">
    <cfRule type="colorScale" priority="171">
      <colorScale>
        <cfvo type="min"/>
        <cfvo type="max"/>
        <color rgb="FFFCFCFF"/>
        <color rgb="FF63BE7B"/>
      </colorScale>
    </cfRule>
  </conditionalFormatting>
  <conditionalFormatting sqref="D21:D28">
    <cfRule type="colorScale" priority="151">
      <colorScale>
        <cfvo type="min"/>
        <cfvo type="max"/>
        <color rgb="FFFCFCFF"/>
        <color rgb="FF63BE7B"/>
      </colorScale>
    </cfRule>
  </conditionalFormatting>
  <conditionalFormatting sqref="D2:G2">
    <cfRule type="colorScale" priority="532">
      <colorScale>
        <cfvo type="min"/>
        <cfvo type="max"/>
        <color rgb="FFFCFCFF"/>
        <color rgb="FF63BE7B"/>
      </colorScale>
    </cfRule>
    <cfRule type="colorScale" priority="533">
      <colorScale>
        <cfvo type="min"/>
        <cfvo type="max"/>
        <color rgb="FFFCFCFF"/>
        <color rgb="FF63BE7B"/>
      </colorScale>
    </cfRule>
    <cfRule type="colorScale" priority="534">
      <colorScale>
        <cfvo type="min"/>
        <cfvo type="percentile" val="50"/>
        <cfvo type="max"/>
        <color rgb="FFF8696B"/>
        <color rgb="FFFFEB84"/>
        <color rgb="FF63BE7B"/>
      </colorScale>
    </cfRule>
    <cfRule type="colorScale" priority="535">
      <colorScale>
        <cfvo type="min"/>
        <cfvo type="max"/>
        <color rgb="FFFFEF9C"/>
        <color rgb="FF63BE7B"/>
      </colorScale>
    </cfRule>
  </conditionalFormatting>
  <conditionalFormatting sqref="D3:G3">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7">
      <colorScale>
        <cfvo type="min"/>
        <cfvo type="percentile" val="50"/>
        <cfvo type="max"/>
        <color rgb="FFF8696B"/>
        <color rgb="FFFFEB84"/>
        <color rgb="FF63BE7B"/>
      </colorScale>
    </cfRule>
    <cfRule type="colorScale" priority="528">
      <colorScale>
        <cfvo type="min"/>
        <cfvo type="max"/>
        <color rgb="FFFFEF9C"/>
        <color rgb="FF63BE7B"/>
      </colorScale>
    </cfRule>
  </conditionalFormatting>
  <conditionalFormatting sqref="D4:G4">
    <cfRule type="colorScale" priority="517">
      <colorScale>
        <cfvo type="min"/>
        <cfvo type="max"/>
        <color rgb="FFFCFCFF"/>
        <color rgb="FF63BE7B"/>
      </colorScale>
    </cfRule>
    <cfRule type="colorScale" priority="518">
      <colorScale>
        <cfvo type="min"/>
        <cfvo type="max"/>
        <color rgb="FFFCFCFF"/>
        <color rgb="FF63BE7B"/>
      </colorScale>
    </cfRule>
    <cfRule type="colorScale" priority="519">
      <colorScale>
        <cfvo type="min"/>
        <cfvo type="max"/>
        <color rgb="FFFCFCFF"/>
        <color rgb="FF63BE7B"/>
      </colorScale>
    </cfRule>
    <cfRule type="colorScale" priority="520">
      <colorScale>
        <cfvo type="min"/>
        <cfvo type="percentile" val="50"/>
        <cfvo type="max"/>
        <color rgb="FFF8696B"/>
        <color rgb="FFFFEB84"/>
        <color rgb="FF63BE7B"/>
      </colorScale>
    </cfRule>
    <cfRule type="colorScale" priority="522">
      <colorScale>
        <cfvo type="min"/>
        <cfvo type="max"/>
        <color rgb="FFFFEF9C"/>
        <color rgb="FF63BE7B"/>
      </colorScale>
    </cfRule>
  </conditionalFormatting>
  <conditionalFormatting sqref="D5:G5">
    <cfRule type="colorScale" priority="505">
      <colorScale>
        <cfvo type="min"/>
        <cfvo type="max"/>
        <color rgb="FFFCFCFF"/>
        <color rgb="FF63BE7B"/>
      </colorScale>
    </cfRule>
    <cfRule type="colorScale" priority="508">
      <colorScale>
        <cfvo type="min"/>
        <cfvo type="max"/>
        <color rgb="FFFCFCFF"/>
        <color rgb="FF63BE7B"/>
      </colorScale>
    </cfRule>
    <cfRule type="colorScale" priority="509">
      <colorScale>
        <cfvo type="min"/>
        <cfvo type="percentile" val="50"/>
        <cfvo type="max"/>
        <color rgb="FFF8696B"/>
        <color rgb="FFFFEB84"/>
        <color rgb="FF63BE7B"/>
      </colorScale>
    </cfRule>
    <cfRule type="colorScale" priority="511">
      <colorScale>
        <cfvo type="min"/>
        <cfvo type="max"/>
        <color rgb="FFFFEF9C"/>
        <color rgb="FF63BE7B"/>
      </colorScale>
    </cfRule>
  </conditionalFormatting>
  <conditionalFormatting sqref="D6:G6">
    <cfRule type="colorScale" priority="497">
      <colorScale>
        <cfvo type="min"/>
        <cfvo type="max"/>
        <color rgb="FFFCFCFF"/>
        <color rgb="FF63BE7B"/>
      </colorScale>
    </cfRule>
    <cfRule type="colorScale" priority="498">
      <colorScale>
        <cfvo type="min"/>
        <cfvo type="max"/>
        <color rgb="FFFCFCFF"/>
        <color rgb="FF63BE7B"/>
      </colorScale>
    </cfRule>
    <cfRule type="colorScale" priority="499">
      <colorScale>
        <cfvo type="min"/>
        <cfvo type="percentile" val="50"/>
        <cfvo type="max"/>
        <color rgb="FFF8696B"/>
        <color rgb="FFFFEB84"/>
        <color rgb="FF63BE7B"/>
      </colorScale>
    </cfRule>
    <cfRule type="colorScale" priority="500">
      <colorScale>
        <cfvo type="min"/>
        <cfvo type="max"/>
        <color rgb="FFFFEF9C"/>
        <color rgb="FF63BE7B"/>
      </colorScale>
    </cfRule>
  </conditionalFormatting>
  <conditionalFormatting sqref="D7:G7">
    <cfRule type="colorScale" priority="486">
      <colorScale>
        <cfvo type="min"/>
        <cfvo type="max"/>
        <color rgb="FFFCFCFF"/>
        <color rgb="FF63BE7B"/>
      </colorScale>
    </cfRule>
    <cfRule type="colorScale" priority="487">
      <colorScale>
        <cfvo type="min"/>
        <cfvo type="max"/>
        <color rgb="FFFCFCFF"/>
        <color rgb="FF63BE7B"/>
      </colorScale>
    </cfRule>
    <cfRule type="colorScale" priority="488">
      <colorScale>
        <cfvo type="min"/>
        <cfvo type="max"/>
        <color rgb="FFFCFCFF"/>
        <color rgb="FF63BE7B"/>
      </colorScale>
    </cfRule>
    <cfRule type="colorScale" priority="489">
      <colorScale>
        <cfvo type="min"/>
        <cfvo type="percentile" val="50"/>
        <cfvo type="max"/>
        <color rgb="FFF8696B"/>
        <color rgb="FFFFEB84"/>
        <color rgb="FF63BE7B"/>
      </colorScale>
    </cfRule>
    <cfRule type="colorScale" priority="490">
      <colorScale>
        <cfvo type="min"/>
        <cfvo type="max"/>
        <color rgb="FFFCFCFF"/>
        <color rgb="FF63BE7B"/>
      </colorScale>
    </cfRule>
    <cfRule type="colorScale" priority="491">
      <colorScale>
        <cfvo type="min"/>
        <cfvo type="max"/>
        <color rgb="FFFFEF9C"/>
        <color rgb="FF63BE7B"/>
      </colorScale>
    </cfRule>
  </conditionalFormatting>
  <conditionalFormatting sqref="D8:G8">
    <cfRule type="colorScale" priority="480">
      <colorScale>
        <cfvo type="min"/>
        <cfvo type="max"/>
        <color rgb="FFFCFCFF"/>
        <color rgb="FF63BE7B"/>
      </colorScale>
    </cfRule>
    <cfRule type="colorScale" priority="481">
      <colorScale>
        <cfvo type="min"/>
        <cfvo type="max"/>
        <color rgb="FFFCFCFF"/>
        <color rgb="FF63BE7B"/>
      </colorScale>
    </cfRule>
    <cfRule type="colorScale" priority="482">
      <colorScale>
        <cfvo type="min"/>
        <cfvo type="percentile" val="50"/>
        <cfvo type="max"/>
        <color rgb="FFF8696B"/>
        <color rgb="FFFFEB84"/>
        <color rgb="FF63BE7B"/>
      </colorScale>
    </cfRule>
    <cfRule type="colorScale" priority="483">
      <colorScale>
        <cfvo type="min"/>
        <cfvo type="max"/>
        <color rgb="FFFFEF9C"/>
        <color rgb="FF63BE7B"/>
      </colorScale>
    </cfRule>
  </conditionalFormatting>
  <conditionalFormatting sqref="D9:G9">
    <cfRule type="colorScale" priority="419">
      <colorScale>
        <cfvo type="min"/>
        <cfvo type="max"/>
        <color rgb="FFFCFCFF"/>
        <color rgb="FF63BE7B"/>
      </colorScale>
    </cfRule>
    <cfRule type="colorScale" priority="420">
      <colorScale>
        <cfvo type="min"/>
        <cfvo type="max"/>
        <color rgb="FFFCFCFF"/>
        <color rgb="FF63BE7B"/>
      </colorScale>
    </cfRule>
    <cfRule type="colorScale" priority="424">
      <colorScale>
        <cfvo type="min"/>
        <cfvo type="max"/>
        <color rgb="FFFCFCFF"/>
        <color rgb="FF63BE7B"/>
      </colorScale>
    </cfRule>
    <cfRule type="colorScale" priority="426">
      <colorScale>
        <cfvo type="min"/>
        <cfvo type="max"/>
        <color rgb="FFFFEF9C"/>
        <color rgb="FF63BE7B"/>
      </colorScale>
    </cfRule>
    <cfRule type="colorScale" priority="429">
      <colorScale>
        <cfvo type="min"/>
        <cfvo type="max"/>
        <color rgb="FFFCFCFF"/>
        <color rgb="FF63BE7B"/>
      </colorScale>
    </cfRule>
    <cfRule type="colorScale" priority="430">
      <colorScale>
        <cfvo type="min"/>
        <cfvo type="percentile" val="50"/>
        <cfvo type="max"/>
        <color rgb="FFF8696B"/>
        <color rgb="FFFFEB84"/>
        <color rgb="FF63BE7B"/>
      </colorScale>
    </cfRule>
  </conditionalFormatting>
  <conditionalFormatting sqref="D10:G10">
    <cfRule type="colorScale" priority="395">
      <colorScale>
        <cfvo type="min"/>
        <cfvo type="max"/>
        <color rgb="FFFCFCFF"/>
        <color rgb="FF63BE7B"/>
      </colorScale>
    </cfRule>
    <cfRule type="colorScale" priority="396">
      <colorScale>
        <cfvo type="min"/>
        <cfvo type="max"/>
        <color rgb="FFFCFCFF"/>
        <color rgb="FF63BE7B"/>
      </colorScale>
    </cfRule>
    <cfRule type="colorScale" priority="397">
      <colorScale>
        <cfvo type="min"/>
        <cfvo type="percentile" val="50"/>
        <cfvo type="max"/>
        <color rgb="FFF8696B"/>
        <color rgb="FFFFEB84"/>
        <color rgb="FF63BE7B"/>
      </colorScale>
    </cfRule>
    <cfRule type="colorScale" priority="398">
      <colorScale>
        <cfvo type="min"/>
        <cfvo type="max"/>
        <color rgb="FFFFEF9C"/>
        <color rgb="FF63BE7B"/>
      </colorScale>
    </cfRule>
  </conditionalFormatting>
  <conditionalFormatting sqref="D11:G11">
    <cfRule type="colorScale" priority="354">
      <colorScale>
        <cfvo type="min"/>
        <cfvo type="max"/>
        <color rgb="FFFCFCFF"/>
        <color rgb="FF63BE7B"/>
      </colorScale>
    </cfRule>
    <cfRule type="colorScale" priority="359">
      <colorScale>
        <cfvo type="min"/>
        <cfvo type="max"/>
        <color rgb="FFFFEF9C"/>
        <color rgb="FF63BE7B"/>
      </colorScale>
    </cfRule>
    <cfRule type="colorScale" priority="363">
      <colorScale>
        <cfvo type="min"/>
        <cfvo type="max"/>
        <color rgb="FFFCFCFF"/>
        <color rgb="FF63BE7B"/>
      </colorScale>
    </cfRule>
    <cfRule type="colorScale" priority="364">
      <colorScale>
        <cfvo type="min"/>
        <cfvo type="percentile" val="50"/>
        <cfvo type="max"/>
        <color rgb="FFF8696B"/>
        <color rgb="FFFFEB84"/>
        <color rgb="FF63BE7B"/>
      </colorScale>
    </cfRule>
  </conditionalFormatting>
  <conditionalFormatting sqref="D12:G12">
    <cfRule type="colorScale" priority="337">
      <colorScale>
        <cfvo type="min"/>
        <cfvo type="max"/>
        <color rgb="FFFCFCFF"/>
        <color rgb="FF63BE7B"/>
      </colorScale>
    </cfRule>
    <cfRule type="colorScale" priority="338">
      <colorScale>
        <cfvo type="min"/>
        <cfvo type="max"/>
        <color rgb="FFFCFCFF"/>
        <color rgb="FF63BE7B"/>
      </colorScale>
    </cfRule>
    <cfRule type="colorScale" priority="342">
      <colorScale>
        <cfvo type="min"/>
        <cfvo type="max"/>
        <color rgb="FFFCFCFF"/>
        <color rgb="FF63BE7B"/>
      </colorScale>
    </cfRule>
    <cfRule type="colorScale" priority="343">
      <colorScale>
        <cfvo type="min"/>
        <cfvo type="max"/>
        <color rgb="FFFCFCFF"/>
        <color rgb="FF63BE7B"/>
      </colorScale>
    </cfRule>
    <cfRule type="colorScale" priority="344">
      <colorScale>
        <cfvo type="min"/>
        <cfvo type="percentile" val="50"/>
        <cfvo type="max"/>
        <color rgb="FFF8696B"/>
        <color rgb="FFFFEB84"/>
        <color rgb="FF63BE7B"/>
      </colorScale>
    </cfRule>
    <cfRule type="colorScale" priority="346">
      <colorScale>
        <cfvo type="min"/>
        <cfvo type="max"/>
        <color rgb="FFFFEF9C"/>
        <color rgb="FF63BE7B"/>
      </colorScale>
    </cfRule>
  </conditionalFormatting>
  <conditionalFormatting sqref="D13:G13">
    <cfRule type="colorScale" priority="315">
      <colorScale>
        <cfvo type="min"/>
        <cfvo type="max"/>
        <color rgb="FFFCFCFF"/>
        <color rgb="FF63BE7B"/>
      </colorScale>
    </cfRule>
    <cfRule type="colorScale" priority="316">
      <colorScale>
        <cfvo type="min"/>
        <cfvo type="max"/>
        <color rgb="FFFCFCFF"/>
        <color rgb="FF63BE7B"/>
      </colorScale>
    </cfRule>
    <cfRule type="colorScale" priority="317">
      <colorScale>
        <cfvo type="min"/>
        <cfvo type="max"/>
        <color rgb="FFFCFCFF"/>
        <color rgb="FF63BE7B"/>
      </colorScale>
    </cfRule>
    <cfRule type="colorScale" priority="318">
      <colorScale>
        <cfvo type="min"/>
        <cfvo type="percentile" val="50"/>
        <cfvo type="max"/>
        <color rgb="FFF8696B"/>
        <color rgb="FFFFEB84"/>
        <color rgb="FF63BE7B"/>
      </colorScale>
    </cfRule>
    <cfRule type="colorScale" priority="319">
      <colorScale>
        <cfvo type="min"/>
        <cfvo type="max"/>
        <color rgb="FFFCFCFF"/>
        <color rgb="FF63BE7B"/>
      </colorScale>
    </cfRule>
    <cfRule type="colorScale" priority="320">
      <colorScale>
        <cfvo type="min"/>
        <cfvo type="max"/>
        <color rgb="FFFFEF9C"/>
        <color rgb="FF63BE7B"/>
      </colorScale>
    </cfRule>
  </conditionalFormatting>
  <conditionalFormatting sqref="D14:G14">
    <cfRule type="colorScale" priority="307">
      <colorScale>
        <cfvo type="min"/>
        <cfvo type="max"/>
        <color rgb="FFFCFCFF"/>
        <color rgb="FF63BE7B"/>
      </colorScale>
    </cfRule>
    <cfRule type="colorScale" priority="308">
      <colorScale>
        <cfvo type="min"/>
        <cfvo type="percentile" val="50"/>
        <cfvo type="max"/>
        <color rgb="FFF8696B"/>
        <color rgb="FFFFEB84"/>
        <color rgb="FF63BE7B"/>
      </colorScale>
    </cfRule>
    <cfRule type="colorScale" priority="310">
      <colorScale>
        <cfvo type="min"/>
        <cfvo type="max"/>
        <color rgb="FFFFEF9C"/>
        <color rgb="FF63BE7B"/>
      </colorScale>
    </cfRule>
  </conditionalFormatting>
  <conditionalFormatting sqref="D15:G15">
    <cfRule type="colorScale" priority="290">
      <colorScale>
        <cfvo type="min"/>
        <cfvo type="max"/>
        <color rgb="FFFCFCFF"/>
        <color rgb="FF63BE7B"/>
      </colorScale>
    </cfRule>
    <cfRule type="colorScale" priority="291">
      <colorScale>
        <cfvo type="min"/>
        <cfvo type="max"/>
        <color rgb="FFFCFCFF"/>
        <color rgb="FF63BE7B"/>
      </colorScale>
    </cfRule>
    <cfRule type="colorScale" priority="295">
      <colorScale>
        <cfvo type="min"/>
        <cfvo type="max"/>
        <color rgb="FFFCFCFF"/>
        <color rgb="FF63BE7B"/>
      </colorScale>
    </cfRule>
    <cfRule type="colorScale" priority="296">
      <colorScale>
        <cfvo type="min"/>
        <cfvo type="max"/>
        <color rgb="FFFCFCFF"/>
        <color rgb="FF63BE7B"/>
      </colorScale>
    </cfRule>
    <cfRule type="colorScale" priority="297">
      <colorScale>
        <cfvo type="min"/>
        <cfvo type="percentile" val="50"/>
        <cfvo type="max"/>
        <color rgb="FFF8696B"/>
        <color rgb="FFFFEB84"/>
        <color rgb="FF63BE7B"/>
      </colorScale>
    </cfRule>
    <cfRule type="colorScale" priority="299">
      <colorScale>
        <cfvo type="min"/>
        <cfvo type="max"/>
        <color rgb="FFFFEF9C"/>
        <color rgb="FF63BE7B"/>
      </colorScale>
    </cfRule>
  </conditionalFormatting>
  <conditionalFormatting sqref="D16:G16">
    <cfRule type="colorScale" priority="268">
      <colorScale>
        <cfvo type="min"/>
        <cfvo type="max"/>
        <color rgb="FFFCFCFF"/>
        <color rgb="FF63BE7B"/>
      </colorScale>
    </cfRule>
    <cfRule type="colorScale" priority="269">
      <colorScale>
        <cfvo type="min"/>
        <cfvo type="max"/>
        <color rgb="FFFCFCFF"/>
        <color rgb="FF63BE7B"/>
      </colorScale>
    </cfRule>
    <cfRule type="colorScale" priority="270">
      <colorScale>
        <cfvo type="min"/>
        <cfvo type="max"/>
        <color rgb="FFFCFCFF"/>
        <color rgb="FF63BE7B"/>
      </colorScale>
    </cfRule>
    <cfRule type="colorScale" priority="271">
      <colorScale>
        <cfvo type="min"/>
        <cfvo type="percentile" val="50"/>
        <cfvo type="max"/>
        <color rgb="FFF8696B"/>
        <color rgb="FFFFEB84"/>
        <color rgb="FF63BE7B"/>
      </colorScale>
    </cfRule>
    <cfRule type="colorScale" priority="272">
      <colorScale>
        <cfvo type="min"/>
        <cfvo type="max"/>
        <color rgb="FFFCFCFF"/>
        <color rgb="FF63BE7B"/>
      </colorScale>
    </cfRule>
    <cfRule type="colorScale" priority="273">
      <colorScale>
        <cfvo type="min"/>
        <cfvo type="max"/>
        <color rgb="FFFFEF9C"/>
        <color rgb="FF63BE7B"/>
      </colorScale>
    </cfRule>
  </conditionalFormatting>
  <conditionalFormatting sqref="D17:G17">
    <cfRule type="colorScale" priority="254">
      <colorScale>
        <cfvo type="min"/>
        <cfvo type="max"/>
        <color rgb="FFFCFCFF"/>
        <color rgb="FF63BE7B"/>
      </colorScale>
    </cfRule>
    <cfRule type="colorScale" priority="255">
      <colorScale>
        <cfvo type="min"/>
        <cfvo type="max"/>
        <color rgb="FFFCFCFF"/>
        <color rgb="FF63BE7B"/>
      </colorScale>
    </cfRule>
    <cfRule type="colorScale" priority="259">
      <colorScale>
        <cfvo type="min"/>
        <cfvo type="max"/>
        <color rgb="FFFCFCFF"/>
        <color rgb="FF63BE7B"/>
      </colorScale>
    </cfRule>
    <cfRule type="colorScale" priority="260">
      <colorScale>
        <cfvo type="min"/>
        <cfvo type="max"/>
        <color rgb="FFFCFCFF"/>
        <color rgb="FF63BE7B"/>
      </colorScale>
    </cfRule>
    <cfRule type="colorScale" priority="261">
      <colorScale>
        <cfvo type="min"/>
        <cfvo type="percentile" val="50"/>
        <cfvo type="max"/>
        <color rgb="FFF8696B"/>
        <color rgb="FFFFEB84"/>
        <color rgb="FF63BE7B"/>
      </colorScale>
    </cfRule>
    <cfRule type="colorScale" priority="263">
      <colorScale>
        <cfvo type="min"/>
        <cfvo type="max"/>
        <color rgb="FFFFEF9C"/>
        <color rgb="FF63BE7B"/>
      </colorScale>
    </cfRule>
  </conditionalFormatting>
  <conditionalFormatting sqref="D18:G18">
    <cfRule type="colorScale" priority="229">
      <colorScale>
        <cfvo type="min"/>
        <cfvo type="max"/>
        <color rgb="FFFCFCFF"/>
        <color rgb="FF63BE7B"/>
      </colorScale>
    </cfRule>
    <cfRule type="colorScale" priority="231">
      <colorScale>
        <cfvo type="min"/>
        <cfvo type="max"/>
        <color rgb="FFFCFCFF"/>
        <color rgb="FF63BE7B"/>
      </colorScale>
    </cfRule>
    <cfRule type="colorScale" priority="232">
      <colorScale>
        <cfvo type="min"/>
        <cfvo type="percentile" val="50"/>
        <cfvo type="max"/>
        <color rgb="FFF8696B"/>
        <color rgb="FFFFEB84"/>
        <color rgb="FF63BE7B"/>
      </colorScale>
    </cfRule>
    <cfRule type="colorScale" priority="236">
      <colorScale>
        <cfvo type="min"/>
        <cfvo type="max"/>
        <color rgb="FFFCFCFF"/>
        <color rgb="FF63BE7B"/>
      </colorScale>
    </cfRule>
    <cfRule type="colorScale" priority="237">
      <colorScale>
        <cfvo type="min"/>
        <cfvo type="max"/>
        <color rgb="FFFCFCFF"/>
        <color rgb="FF63BE7B"/>
      </colorScale>
    </cfRule>
    <cfRule type="colorScale" priority="241">
      <colorScale>
        <cfvo type="min"/>
        <cfvo type="max"/>
        <color rgb="FFFCFCFF"/>
        <color rgb="FF63BE7B"/>
      </colorScale>
    </cfRule>
    <cfRule type="colorScale" priority="243">
      <colorScale>
        <cfvo type="min"/>
        <cfvo type="max"/>
        <color rgb="FFFFEF9C"/>
        <color rgb="FF63BE7B"/>
      </colorScale>
    </cfRule>
  </conditionalFormatting>
  <conditionalFormatting sqref="D19:G19">
    <cfRule type="colorScale" priority="205">
      <colorScale>
        <cfvo type="min"/>
        <cfvo type="max"/>
        <color rgb="FFFCFCFF"/>
        <color rgb="FF63BE7B"/>
      </colorScale>
    </cfRule>
    <cfRule type="colorScale" priority="206">
      <colorScale>
        <cfvo type="min"/>
        <cfvo type="max"/>
        <color rgb="FFFCFCFF"/>
        <color rgb="FF63BE7B"/>
      </colorScale>
    </cfRule>
    <cfRule type="colorScale" priority="210">
      <colorScale>
        <cfvo type="min"/>
        <cfvo type="max"/>
        <color rgb="FFFCFCFF"/>
        <color rgb="FF63BE7B"/>
      </colorScale>
    </cfRule>
    <cfRule type="colorScale" priority="211">
      <colorScale>
        <cfvo type="min"/>
        <cfvo type="max"/>
        <color rgb="FFFCFCFF"/>
        <color rgb="FF63BE7B"/>
      </colorScale>
    </cfRule>
    <cfRule type="colorScale" priority="212">
      <colorScale>
        <cfvo type="min"/>
        <cfvo type="percentile" val="50"/>
        <cfvo type="max"/>
        <color rgb="FFF8696B"/>
        <color rgb="FFFFEB84"/>
        <color rgb="FF63BE7B"/>
      </colorScale>
    </cfRule>
    <cfRule type="colorScale" priority="214">
      <colorScale>
        <cfvo type="min"/>
        <cfvo type="max"/>
        <color rgb="FFFFEF9C"/>
        <color rgb="FF63BE7B"/>
      </colorScale>
    </cfRule>
  </conditionalFormatting>
  <conditionalFormatting sqref="D20:G20">
    <cfRule type="colorScale" priority="186">
      <colorScale>
        <cfvo type="min"/>
        <cfvo type="max"/>
        <color rgb="FFFCFCFF"/>
        <color rgb="FF63BE7B"/>
      </colorScale>
    </cfRule>
    <cfRule type="colorScale" priority="189">
      <colorScale>
        <cfvo type="min"/>
        <cfvo type="max"/>
        <color rgb="FFFCFCFF"/>
        <color rgb="FF63BE7B"/>
      </colorScale>
    </cfRule>
    <cfRule type="colorScale" priority="190">
      <colorScale>
        <cfvo type="min"/>
        <cfvo type="max"/>
        <color rgb="FFFCFCFF"/>
        <color rgb="FF63BE7B"/>
      </colorScale>
    </cfRule>
    <cfRule type="colorScale" priority="191">
      <colorScale>
        <cfvo type="min"/>
        <cfvo type="max"/>
        <color rgb="FFFCFCFF"/>
        <color rgb="FF63BE7B"/>
      </colorScale>
    </cfRule>
    <cfRule type="colorScale" priority="192">
      <colorScale>
        <cfvo type="min"/>
        <cfvo type="percentile" val="50"/>
        <cfvo type="max"/>
        <color rgb="FFF8696B"/>
        <color rgb="FFFFEB84"/>
        <color rgb="FF63BE7B"/>
      </colorScale>
    </cfRule>
    <cfRule type="colorScale" priority="193">
      <colorScale>
        <cfvo type="min"/>
        <cfvo type="max"/>
        <color rgb="FFFFEF9C"/>
        <color rgb="FF63BE7B"/>
      </colorScale>
    </cfRule>
  </conditionalFormatting>
  <conditionalFormatting sqref="D21:G21">
    <cfRule type="colorScale" priority="154">
      <colorScale>
        <cfvo type="min"/>
        <cfvo type="max"/>
        <color rgb="FFFCFCFF"/>
        <color rgb="FF63BE7B"/>
      </colorScale>
    </cfRule>
    <cfRule type="colorScale" priority="155">
      <colorScale>
        <cfvo type="min"/>
        <cfvo type="max"/>
        <color rgb="FFFCFCFF"/>
        <color rgb="FF63BE7B"/>
      </colorScale>
    </cfRule>
    <cfRule type="colorScale" priority="156">
      <colorScale>
        <cfvo type="min"/>
        <cfvo type="max"/>
        <color rgb="FFFCFCFF"/>
        <color rgb="FF63BE7B"/>
      </colorScale>
    </cfRule>
    <cfRule type="colorScale" priority="157">
      <colorScale>
        <cfvo type="min"/>
        <cfvo type="percentile" val="50"/>
        <cfvo type="max"/>
        <color rgb="FFF8696B"/>
        <color rgb="FFFFEB84"/>
        <color rgb="FF63BE7B"/>
      </colorScale>
    </cfRule>
    <cfRule type="colorScale" priority="158">
      <colorScale>
        <cfvo type="min"/>
        <cfvo type="max"/>
        <color rgb="FFFCFCFF"/>
        <color rgb="FF63BE7B"/>
      </colorScale>
    </cfRule>
    <cfRule type="colorScale" priority="159">
      <colorScale>
        <cfvo type="min"/>
        <cfvo type="max"/>
        <color rgb="FFFFEF9C"/>
        <color rgb="FF63BE7B"/>
      </colorScale>
    </cfRule>
  </conditionalFormatting>
  <conditionalFormatting sqref="D22:G22">
    <cfRule type="colorScale" priority="134">
      <colorScale>
        <cfvo type="min"/>
        <cfvo type="max"/>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fRule type="colorScale" priority="140">
      <colorScale>
        <cfvo type="min"/>
        <cfvo type="max"/>
        <color rgb="FFFFEF9C"/>
        <color rgb="FF63BE7B"/>
      </colorScale>
    </cfRule>
  </conditionalFormatting>
  <conditionalFormatting sqref="D23:G23">
    <cfRule type="colorScale" priority="124">
      <colorScale>
        <cfvo type="min"/>
        <cfvo type="max"/>
        <color rgb="FFFCFCFF"/>
        <color rgb="FF63BE7B"/>
      </colorScale>
    </cfRule>
    <cfRule type="colorScale" priority="127">
      <colorScale>
        <cfvo type="min"/>
        <cfvo type="max"/>
        <color rgb="FFFCFCFF"/>
        <color rgb="FF63BE7B"/>
      </colorScale>
    </cfRule>
    <cfRule type="colorScale" priority="128">
      <colorScale>
        <cfvo type="min"/>
        <cfvo type="percentile" val="50"/>
        <cfvo type="max"/>
        <color rgb="FFF8696B"/>
        <color rgb="FFFFEB84"/>
        <color rgb="FF63BE7B"/>
      </colorScale>
    </cfRule>
    <cfRule type="colorScale" priority="130">
      <colorScale>
        <cfvo type="min"/>
        <cfvo type="max"/>
        <color rgb="FFFFEF9C"/>
        <color rgb="FF63BE7B"/>
      </colorScale>
    </cfRule>
  </conditionalFormatting>
  <conditionalFormatting sqref="D24:G24">
    <cfRule type="colorScale" priority="116">
      <colorScale>
        <cfvo type="min"/>
        <cfvo type="max"/>
        <color rgb="FFFCFCFF"/>
        <color rgb="FF63BE7B"/>
      </colorScale>
    </cfRule>
    <cfRule type="colorScale" priority="117">
      <colorScale>
        <cfvo type="min"/>
        <cfvo type="max"/>
        <color rgb="FFFCFCFF"/>
        <color rgb="FF63BE7B"/>
      </colorScale>
    </cfRule>
    <cfRule type="colorScale" priority="118">
      <colorScale>
        <cfvo type="min"/>
        <cfvo type="percentile" val="50"/>
        <cfvo type="max"/>
        <color rgb="FFF8696B"/>
        <color rgb="FFFFEB84"/>
        <color rgb="FF63BE7B"/>
      </colorScale>
    </cfRule>
    <cfRule type="colorScale" priority="119">
      <colorScale>
        <cfvo type="min"/>
        <cfvo type="max"/>
        <color rgb="FFFFEF9C"/>
        <color rgb="FF63BE7B"/>
      </colorScale>
    </cfRule>
  </conditionalFormatting>
  <conditionalFormatting sqref="D25:G25">
    <cfRule type="colorScale" priority="108">
      <colorScale>
        <cfvo type="min"/>
        <cfvo type="max"/>
        <color rgb="FFFCFCFF"/>
        <color rgb="FF63BE7B"/>
      </colorScale>
    </cfRule>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fRule type="colorScale" priority="111">
      <colorScale>
        <cfvo type="min"/>
        <cfvo type="max"/>
        <color rgb="FFFFEF9C"/>
        <color rgb="FF63BE7B"/>
      </colorScale>
    </cfRule>
  </conditionalFormatting>
  <conditionalFormatting sqref="D26:G26">
    <cfRule type="colorScale" priority="103">
      <colorScale>
        <cfvo type="min"/>
        <cfvo type="max"/>
        <color rgb="FFFCFCFF"/>
        <color rgb="FF63BE7B"/>
      </colorScale>
    </cfRule>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fRule type="colorScale" priority="106">
      <colorScale>
        <cfvo type="min"/>
        <cfvo type="max"/>
        <color rgb="FFFFEF9C"/>
        <color rgb="FF63BE7B"/>
      </colorScale>
    </cfRule>
  </conditionalFormatting>
  <conditionalFormatting sqref="D27:G27">
    <cfRule type="colorScale" priority="98">
      <colorScale>
        <cfvo type="min"/>
        <cfvo type="max"/>
        <color rgb="FFFCFCFF"/>
        <color rgb="FF63BE7B"/>
      </colorScale>
    </cfRule>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fRule type="colorScale" priority="101">
      <colorScale>
        <cfvo type="min"/>
        <cfvo type="max"/>
        <color rgb="FFFFEF9C"/>
        <color rgb="FF63BE7B"/>
      </colorScale>
    </cfRule>
  </conditionalFormatting>
  <conditionalFormatting sqref="E2:E8">
    <cfRule type="colorScale" priority="543">
      <colorScale>
        <cfvo type="min"/>
        <cfvo type="max"/>
        <color rgb="FFFCFCFF"/>
        <color rgb="FF63BE7B"/>
      </colorScale>
    </cfRule>
  </conditionalFormatting>
  <conditionalFormatting sqref="E9">
    <cfRule type="colorScale" priority="410">
      <colorScale>
        <cfvo type="min"/>
        <cfvo type="max"/>
        <color rgb="FFFCFCFF"/>
        <color rgb="FF63BE7B"/>
      </colorScale>
    </cfRule>
    <cfRule type="colorScale" priority="435">
      <colorScale>
        <cfvo type="min"/>
        <cfvo type="max"/>
        <color rgb="FFFCFCFF"/>
        <color rgb="FF63BE7B"/>
      </colorScale>
    </cfRule>
  </conditionalFormatting>
  <conditionalFormatting sqref="E10">
    <cfRule type="colorScale" priority="392">
      <colorScale>
        <cfvo type="min"/>
        <cfvo type="max"/>
        <color rgb="FFFCFCFF"/>
        <color rgb="FF63BE7B"/>
      </colorScale>
    </cfRule>
  </conditionalFormatting>
  <conditionalFormatting sqref="E11:E19">
    <cfRule type="colorScale" priority="368">
      <colorScale>
        <cfvo type="min"/>
        <cfvo type="max"/>
        <color rgb="FFFCFCFF"/>
        <color rgb="FF63BE7B"/>
      </colorScale>
    </cfRule>
  </conditionalFormatting>
  <conditionalFormatting sqref="E11:E20">
    <cfRule type="colorScale" priority="170">
      <colorScale>
        <cfvo type="min"/>
        <cfvo type="max"/>
        <color rgb="FFFCFCFF"/>
        <color rgb="FF63BE7B"/>
      </colorScale>
    </cfRule>
  </conditionalFormatting>
  <conditionalFormatting sqref="E21:E28">
    <cfRule type="colorScale" priority="150">
      <colorScale>
        <cfvo type="min"/>
        <cfvo type="max"/>
        <color rgb="FFFCFCFF"/>
        <color rgb="FF63BE7B"/>
      </colorScale>
    </cfRule>
  </conditionalFormatting>
  <conditionalFormatting sqref="F1">
    <cfRule type="colorScale" priority="479">
      <colorScale>
        <cfvo type="min"/>
        <cfvo type="percentile" val="50"/>
        <cfvo type="max"/>
        <color rgb="FFF8696B"/>
        <color rgb="FFFCFCFF"/>
        <color rgb="FF63BE7B"/>
      </colorScale>
    </cfRule>
  </conditionalFormatting>
  <conditionalFormatting sqref="F2:F8">
    <cfRule type="colorScale" priority="544">
      <colorScale>
        <cfvo type="min"/>
        <cfvo type="max"/>
        <color rgb="FFFCFCFF"/>
        <color rgb="FF63BE7B"/>
      </colorScale>
    </cfRule>
  </conditionalFormatting>
  <conditionalFormatting sqref="F9">
    <cfRule type="colorScale" priority="432">
      <colorScale>
        <cfvo type="min"/>
        <cfvo type="max"/>
        <color rgb="FFFCFCFF"/>
        <color rgb="FF63BE7B"/>
      </colorScale>
    </cfRule>
    <cfRule type="colorScale" priority="436">
      <colorScale>
        <cfvo type="min"/>
        <cfvo type="max"/>
        <color rgb="FFFCFCFF"/>
        <color rgb="FF63BE7B"/>
      </colorScale>
    </cfRule>
  </conditionalFormatting>
  <conditionalFormatting sqref="F10">
    <cfRule type="colorScale" priority="388">
      <colorScale>
        <cfvo type="min"/>
        <cfvo type="percentile" val="50"/>
        <cfvo type="max"/>
        <color rgb="FFF8696B"/>
        <color rgb="FFFCFCFF"/>
        <color rgb="FF63BE7B"/>
      </colorScale>
    </cfRule>
    <cfRule type="colorScale" priority="391">
      <colorScale>
        <cfvo type="min"/>
        <cfvo type="max"/>
        <color rgb="FFFCFCFF"/>
        <color rgb="FF63BE7B"/>
      </colorScale>
    </cfRule>
  </conditionalFormatting>
  <conditionalFormatting sqref="F11:F19">
    <cfRule type="colorScale" priority="369">
      <colorScale>
        <cfvo type="min"/>
        <cfvo type="max"/>
        <color rgb="FFFCFCFF"/>
        <color rgb="FF63BE7B"/>
      </colorScale>
    </cfRule>
  </conditionalFormatting>
  <conditionalFormatting sqref="F11:F20">
    <cfRule type="colorScale" priority="169">
      <colorScale>
        <cfvo type="min"/>
        <cfvo type="percentile" val="50"/>
        <cfvo type="max"/>
        <color rgb="FFF8696B"/>
        <color rgb="FFFCFCFF"/>
        <color rgb="FF63BE7B"/>
      </colorScale>
    </cfRule>
    <cfRule type="colorScale" priority="365">
      <colorScale>
        <cfvo type="min"/>
        <cfvo type="max"/>
        <color rgb="FFFCFCFF"/>
        <color rgb="FF63BE7B"/>
      </colorScale>
    </cfRule>
  </conditionalFormatting>
  <conditionalFormatting sqref="F21:F28">
    <cfRule type="colorScale" priority="146">
      <colorScale>
        <cfvo type="min"/>
        <cfvo type="percentile" val="50"/>
        <cfvo type="max"/>
        <color rgb="FFF8696B"/>
        <color rgb="FFFCFCFF"/>
        <color rgb="FF63BE7B"/>
      </colorScale>
    </cfRule>
    <cfRule type="colorScale" priority="149">
      <colorScale>
        <cfvo type="min"/>
        <cfvo type="max"/>
        <color rgb="FFFCFCFF"/>
        <color rgb="FF63BE7B"/>
      </colorScale>
    </cfRule>
  </conditionalFormatting>
  <conditionalFormatting sqref="F29:G1048576">
    <cfRule type="colorScale" priority="538">
      <colorScale>
        <cfvo type="min"/>
        <cfvo type="percentile" val="50"/>
        <cfvo type="max"/>
        <color rgb="FFF8696B"/>
        <color rgb="FFFCFCFF"/>
        <color rgb="FF63BE7B"/>
      </colorScale>
    </cfRule>
  </conditionalFormatting>
  <conditionalFormatting sqref="G1">
    <cfRule type="colorScale" priority="478">
      <colorScale>
        <cfvo type="min"/>
        <cfvo type="percentile" val="50"/>
        <cfvo type="max"/>
        <color rgb="FFF8696B"/>
        <color rgb="FFFCFCFF"/>
        <color rgb="FF63BE7B"/>
      </colorScale>
    </cfRule>
  </conditionalFormatting>
  <conditionalFormatting sqref="G2:G8">
    <cfRule type="colorScale" priority="545">
      <colorScale>
        <cfvo type="min"/>
        <cfvo type="percentile" val="50"/>
        <cfvo type="max"/>
        <color rgb="FFF8696B"/>
        <color rgb="FFFCFCFF"/>
        <color rgb="FF63BE7B"/>
      </colorScale>
    </cfRule>
    <cfRule type="colorScale" priority="546">
      <colorScale>
        <cfvo type="min"/>
        <cfvo type="max"/>
        <color rgb="FFFFEF9C"/>
        <color rgb="FF63BE7B"/>
      </colorScale>
    </cfRule>
  </conditionalFormatting>
  <conditionalFormatting sqref="G9">
    <cfRule type="colorScale" priority="408">
      <colorScale>
        <cfvo type="min"/>
        <cfvo type="max"/>
        <color rgb="FFFCFCFF"/>
        <color rgb="FF63BE7B"/>
      </colorScale>
    </cfRule>
    <cfRule type="colorScale" priority="409">
      <colorScale>
        <cfvo type="min"/>
        <cfvo type="max"/>
        <color rgb="FFFCFCFF"/>
        <color rgb="FF63BE7B"/>
      </colorScale>
    </cfRule>
  </conditionalFormatting>
  <conditionalFormatting sqref="G10">
    <cfRule type="colorScale" priority="389">
      <colorScale>
        <cfvo type="min"/>
        <cfvo type="percentile" val="50"/>
        <cfvo type="max"/>
        <color rgb="FFF8696B"/>
        <color rgb="FFFCFCFF"/>
        <color rgb="FF63BE7B"/>
      </colorScale>
    </cfRule>
    <cfRule type="colorScale" priority="390">
      <colorScale>
        <cfvo type="min"/>
        <cfvo type="max"/>
        <color rgb="FFFCFCFF"/>
        <color rgb="FF63BE7B"/>
      </colorScale>
    </cfRule>
  </conditionalFormatting>
  <conditionalFormatting sqref="G11:G19">
    <cfRule type="colorScale" priority="181">
      <colorScale>
        <cfvo type="min"/>
        <cfvo type="max"/>
        <color rgb="FFFCFCFF"/>
        <color rgb="FF63BE7B"/>
      </colorScale>
    </cfRule>
  </conditionalFormatting>
  <conditionalFormatting sqref="G11:G20">
    <cfRule type="colorScale" priority="168">
      <colorScale>
        <cfvo type="min"/>
        <cfvo type="percentile" val="50"/>
        <cfvo type="max"/>
        <color rgb="FFF8696B"/>
        <color rgb="FFFCFCFF"/>
        <color rgb="FF63BE7B"/>
      </colorScale>
    </cfRule>
    <cfRule type="colorScale" priority="180">
      <colorScale>
        <cfvo type="min"/>
        <cfvo type="max"/>
        <color rgb="FFFCFCFF"/>
        <color rgb="FF63BE7B"/>
      </colorScale>
    </cfRule>
  </conditionalFormatting>
  <conditionalFormatting sqref="G21:G28">
    <cfRule type="colorScale" priority="147">
      <colorScale>
        <cfvo type="min"/>
        <cfvo type="percentile" val="50"/>
        <cfvo type="max"/>
        <color rgb="FFF8696B"/>
        <color rgb="FFFCFCFF"/>
        <color rgb="FF63BE7B"/>
      </colorScale>
    </cfRule>
    <cfRule type="colorScale" priority="148">
      <colorScale>
        <cfvo type="min"/>
        <cfvo type="max"/>
        <color rgb="FFFCFCFF"/>
        <color rgb="FF63BE7B"/>
      </colorScale>
    </cfRule>
  </conditionalFormatting>
  <conditionalFormatting sqref="H2">
    <cfRule type="colorScale" priority="536">
      <colorScale>
        <cfvo type="min"/>
        <cfvo type="percentile" val="50"/>
        <cfvo type="max"/>
        <color rgb="FF63BE7B"/>
        <color rgb="FFFCFCFF"/>
        <color rgb="FFF8696B"/>
      </colorScale>
    </cfRule>
  </conditionalFormatting>
  <conditionalFormatting sqref="H2:H8">
    <cfRule type="colorScale" priority="547">
      <colorScale>
        <cfvo type="min"/>
        <cfvo type="percentile" val="50"/>
        <cfvo type="max"/>
        <color rgb="FF63BE7B"/>
        <color rgb="FFFCFCFF"/>
        <color rgb="FFF8696B"/>
      </colorScale>
    </cfRule>
  </conditionalFormatting>
  <conditionalFormatting sqref="H3">
    <cfRule type="colorScale" priority="529">
      <colorScale>
        <cfvo type="min"/>
        <cfvo type="percentile" val="50"/>
        <cfvo type="max"/>
        <color rgb="FF63BE7B"/>
        <color rgb="FFFCFCFF"/>
        <color rgb="FFF8696B"/>
      </colorScale>
    </cfRule>
  </conditionalFormatting>
  <conditionalFormatting sqref="H4">
    <cfRule type="colorScale" priority="516">
      <colorScale>
        <cfvo type="min"/>
        <cfvo type="percentile" val="50"/>
        <cfvo type="max"/>
        <color rgb="FF63BE7B"/>
        <color rgb="FFFCFCFF"/>
        <color rgb="FFF8696B"/>
      </colorScale>
    </cfRule>
    <cfRule type="colorScale" priority="521">
      <colorScale>
        <cfvo type="min"/>
        <cfvo type="percentile" val="50"/>
        <cfvo type="max"/>
        <color rgb="FF63BE7B"/>
        <color rgb="FFFCFCFF"/>
        <color rgb="FFF8696B"/>
      </colorScale>
    </cfRule>
  </conditionalFormatting>
  <conditionalFormatting sqref="H5">
    <cfRule type="colorScale" priority="507">
      <colorScale>
        <cfvo type="min"/>
        <cfvo type="percentile" val="50"/>
        <cfvo type="max"/>
        <color rgb="FF63BE7B"/>
        <color rgb="FFFCFCFF"/>
        <color rgb="FFF8696B"/>
      </colorScale>
    </cfRule>
    <cfRule type="colorScale" priority="510">
      <colorScale>
        <cfvo type="min"/>
        <cfvo type="percentile" val="50"/>
        <cfvo type="max"/>
        <color rgb="FF63BE7B"/>
        <color rgb="FFFCFCFF"/>
        <color rgb="FFF8696B"/>
      </colorScale>
    </cfRule>
  </conditionalFormatting>
  <conditionalFormatting sqref="H6">
    <cfRule type="colorScale" priority="501">
      <colorScale>
        <cfvo type="min"/>
        <cfvo type="percentile" val="50"/>
        <cfvo type="max"/>
        <color rgb="FF63BE7B"/>
        <color rgb="FFFCFCFF"/>
        <color rgb="FFF8696B"/>
      </colorScale>
    </cfRule>
  </conditionalFormatting>
  <conditionalFormatting sqref="H7">
    <cfRule type="colorScale" priority="492">
      <colorScale>
        <cfvo type="min"/>
        <cfvo type="percentile" val="50"/>
        <cfvo type="max"/>
        <color rgb="FF63BE7B"/>
        <color rgb="FFFCFCFF"/>
        <color rgb="FFF8696B"/>
      </colorScale>
    </cfRule>
    <cfRule type="colorScale" priority="493">
      <colorScale>
        <cfvo type="min"/>
        <cfvo type="percentile" val="50"/>
        <cfvo type="max"/>
        <color rgb="FF63BE7B"/>
        <color rgb="FFFCFCFF"/>
        <color rgb="FFF8696B"/>
      </colorScale>
    </cfRule>
  </conditionalFormatting>
  <conditionalFormatting sqref="H8">
    <cfRule type="colorScale" priority="540">
      <colorScale>
        <cfvo type="min"/>
        <cfvo type="percentile" val="50"/>
        <cfvo type="max"/>
        <color rgb="FF63BE7B"/>
        <color rgb="FFFCFCFF"/>
        <color rgb="FFF8696B"/>
      </colorScale>
    </cfRule>
  </conditionalFormatting>
  <conditionalFormatting sqref="H9">
    <cfRule type="colorScale" priority="407">
      <colorScale>
        <cfvo type="min"/>
        <cfvo type="percentile" val="50"/>
        <cfvo type="max"/>
        <color rgb="FF63BE7B"/>
        <color rgb="FFFCFCFF"/>
        <color rgb="FFF8696B"/>
      </colorScale>
    </cfRule>
    <cfRule type="colorScale" priority="418">
      <colorScale>
        <cfvo type="min"/>
        <cfvo type="percentile" val="50"/>
        <cfvo type="max"/>
        <color rgb="FF63BE7B"/>
        <color rgb="FFFCFCFF"/>
        <color rgb="FFF8696B"/>
      </colorScale>
    </cfRule>
    <cfRule type="colorScale" priority="423">
      <colorScale>
        <cfvo type="min"/>
        <cfvo type="percentile" val="50"/>
        <cfvo type="max"/>
        <color rgb="FF63BE7B"/>
        <color rgb="FFFCFCFF"/>
        <color rgb="FFF8696B"/>
      </colorScale>
    </cfRule>
    <cfRule type="colorScale" priority="425">
      <colorScale>
        <cfvo type="min"/>
        <cfvo type="percentile" val="50"/>
        <cfvo type="max"/>
        <color rgb="FF63BE7B"/>
        <color rgb="FFFCFCFF"/>
        <color rgb="FFF8696B"/>
      </colorScale>
    </cfRule>
    <cfRule type="colorScale" priority="437">
      <colorScale>
        <cfvo type="min"/>
        <cfvo type="percentile" val="50"/>
        <cfvo type="max"/>
        <color rgb="FF63BE7B"/>
        <color rgb="FFFCFCFF"/>
        <color rgb="FFF8696B"/>
      </colorScale>
    </cfRule>
  </conditionalFormatting>
  <conditionalFormatting sqref="H10">
    <cfRule type="colorScale" priority="387">
      <colorScale>
        <cfvo type="min"/>
        <cfvo type="percentile" val="50"/>
        <cfvo type="max"/>
        <color rgb="FF63BE7B"/>
        <color rgb="FFFCFCFF"/>
        <color rgb="FFF8696B"/>
      </colorScale>
    </cfRule>
    <cfRule type="colorScale" priority="401">
      <colorScale>
        <cfvo type="min"/>
        <cfvo type="percentile" val="50"/>
        <cfvo type="max"/>
        <color rgb="FF63BE7B"/>
        <color rgb="FFFCFCFF"/>
        <color rgb="FFF8696B"/>
      </colorScale>
    </cfRule>
  </conditionalFormatting>
  <conditionalFormatting sqref="H11">
    <cfRule type="colorScale" priority="357">
      <colorScale>
        <cfvo type="min"/>
        <cfvo type="percentile" val="50"/>
        <cfvo type="max"/>
        <color rgb="FF63BE7B"/>
        <color rgb="FFFCFCFF"/>
        <color rgb="FFF8696B"/>
      </colorScale>
    </cfRule>
    <cfRule type="colorScale" priority="358">
      <colorScale>
        <cfvo type="min"/>
        <cfvo type="percentile" val="50"/>
        <cfvo type="max"/>
        <color rgb="FF63BE7B"/>
        <color rgb="FFFCFCFF"/>
        <color rgb="FFF8696B"/>
      </colorScale>
    </cfRule>
  </conditionalFormatting>
  <conditionalFormatting sqref="H11:H19">
    <cfRule type="colorScale" priority="370">
      <colorScale>
        <cfvo type="min"/>
        <cfvo type="percentile" val="50"/>
        <cfvo type="max"/>
        <color rgb="FF63BE7B"/>
        <color rgb="FFFCFCFF"/>
        <color rgb="FFF8696B"/>
      </colorScale>
    </cfRule>
  </conditionalFormatting>
  <conditionalFormatting sqref="H11:H20">
    <cfRule type="colorScale" priority="167">
      <colorScale>
        <cfvo type="min"/>
        <cfvo type="percentile" val="50"/>
        <cfvo type="max"/>
        <color rgb="FF63BE7B"/>
        <color rgb="FFFCFCFF"/>
        <color rgb="FFF8696B"/>
      </colorScale>
    </cfRule>
  </conditionalFormatting>
  <conditionalFormatting sqref="H12">
    <cfRule type="colorScale" priority="336">
      <colorScale>
        <cfvo type="min"/>
        <cfvo type="percentile" val="50"/>
        <cfvo type="max"/>
        <color rgb="FF63BE7B"/>
        <color rgb="FFFCFCFF"/>
        <color rgb="FFF8696B"/>
      </colorScale>
    </cfRule>
    <cfRule type="colorScale" priority="341">
      <colorScale>
        <cfvo type="min"/>
        <cfvo type="percentile" val="50"/>
        <cfvo type="max"/>
        <color rgb="FF63BE7B"/>
        <color rgb="FFFCFCFF"/>
        <color rgb="FFF8696B"/>
      </colorScale>
    </cfRule>
    <cfRule type="colorScale" priority="345">
      <colorScale>
        <cfvo type="min"/>
        <cfvo type="percentile" val="50"/>
        <cfvo type="max"/>
        <color rgb="FF63BE7B"/>
        <color rgb="FFFCFCFF"/>
        <color rgb="FFF8696B"/>
      </colorScale>
    </cfRule>
  </conditionalFormatting>
  <conditionalFormatting sqref="H13">
    <cfRule type="colorScale" priority="321">
      <colorScale>
        <cfvo type="min"/>
        <cfvo type="percentile" val="50"/>
        <cfvo type="max"/>
        <color rgb="FF63BE7B"/>
        <color rgb="FFFCFCFF"/>
        <color rgb="FFF8696B"/>
      </colorScale>
    </cfRule>
    <cfRule type="colorScale" priority="322">
      <colorScale>
        <cfvo type="min"/>
        <cfvo type="percentile" val="50"/>
        <cfvo type="max"/>
        <color rgb="FF63BE7B"/>
        <color rgb="FFFCFCFF"/>
        <color rgb="FFF8696B"/>
      </colorScale>
    </cfRule>
  </conditionalFormatting>
  <conditionalFormatting sqref="H14">
    <cfRule type="colorScale" priority="309">
      <colorScale>
        <cfvo type="min"/>
        <cfvo type="percentile" val="50"/>
        <cfvo type="max"/>
        <color rgb="FF63BE7B"/>
        <color rgb="FFFCFCFF"/>
        <color rgb="FFF8696B"/>
      </colorScale>
    </cfRule>
  </conditionalFormatting>
  <conditionalFormatting sqref="H15">
    <cfRule type="colorScale" priority="289">
      <colorScale>
        <cfvo type="min"/>
        <cfvo type="percentile" val="50"/>
        <cfvo type="max"/>
        <color rgb="FF63BE7B"/>
        <color rgb="FFFCFCFF"/>
        <color rgb="FFF8696B"/>
      </colorScale>
    </cfRule>
    <cfRule type="colorScale" priority="294">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onditionalFormatting>
  <conditionalFormatting sqref="H16">
    <cfRule type="colorScale" priority="274">
      <colorScale>
        <cfvo type="min"/>
        <cfvo type="percentile" val="50"/>
        <cfvo type="max"/>
        <color rgb="FF63BE7B"/>
        <color rgb="FFFCFCFF"/>
        <color rgb="FFF8696B"/>
      </colorScale>
    </cfRule>
    <cfRule type="colorScale" priority="275">
      <colorScale>
        <cfvo type="min"/>
        <cfvo type="percentile" val="50"/>
        <cfvo type="max"/>
        <color rgb="FF63BE7B"/>
        <color rgb="FFFCFCFF"/>
        <color rgb="FFF8696B"/>
      </colorScale>
    </cfRule>
  </conditionalFormatting>
  <conditionalFormatting sqref="H17">
    <cfRule type="colorScale" priority="253">
      <colorScale>
        <cfvo type="min"/>
        <cfvo type="percentile" val="50"/>
        <cfvo type="max"/>
        <color rgb="FF63BE7B"/>
        <color rgb="FFFCFCFF"/>
        <color rgb="FFF8696B"/>
      </colorScale>
    </cfRule>
    <cfRule type="colorScale" priority="258">
      <colorScale>
        <cfvo type="min"/>
        <cfvo type="percentile" val="50"/>
        <cfvo type="max"/>
        <color rgb="FF63BE7B"/>
        <color rgb="FFFCFCFF"/>
        <color rgb="FFF8696B"/>
      </colorScale>
    </cfRule>
    <cfRule type="colorScale" priority="262">
      <colorScale>
        <cfvo type="min"/>
        <cfvo type="percentile" val="50"/>
        <cfvo type="max"/>
        <color rgb="FF63BE7B"/>
        <color rgb="FFFCFCFF"/>
        <color rgb="FFF8696B"/>
      </colorScale>
    </cfRule>
  </conditionalFormatting>
  <conditionalFormatting sqref="H18">
    <cfRule type="colorScale" priority="228">
      <colorScale>
        <cfvo type="min"/>
        <cfvo type="percentile" val="50"/>
        <cfvo type="max"/>
        <color rgb="FF63BE7B"/>
        <color rgb="FFFCFCFF"/>
        <color rgb="FFF8696B"/>
      </colorScale>
    </cfRule>
    <cfRule type="colorScale" priority="235">
      <colorScale>
        <cfvo type="min"/>
        <cfvo type="percentile" val="50"/>
        <cfvo type="max"/>
        <color rgb="FF63BE7B"/>
        <color rgb="FFFCFCFF"/>
        <color rgb="FFF8696B"/>
      </colorScale>
    </cfRule>
    <cfRule type="colorScale" priority="240">
      <colorScale>
        <cfvo type="min"/>
        <cfvo type="percentile" val="50"/>
        <cfvo type="max"/>
        <color rgb="FF63BE7B"/>
        <color rgb="FFFCFCFF"/>
        <color rgb="FFF8696B"/>
      </colorScale>
    </cfRule>
    <cfRule type="colorScale" priority="242">
      <colorScale>
        <cfvo type="min"/>
        <cfvo type="percentile" val="50"/>
        <cfvo type="max"/>
        <color rgb="FF63BE7B"/>
        <color rgb="FFFCFCFF"/>
        <color rgb="FFF8696B"/>
      </colorScale>
    </cfRule>
  </conditionalFormatting>
  <conditionalFormatting sqref="H19">
    <cfRule type="colorScale" priority="204">
      <colorScale>
        <cfvo type="min"/>
        <cfvo type="percentile" val="50"/>
        <cfvo type="max"/>
        <color rgb="FF63BE7B"/>
        <color rgb="FFFCFCFF"/>
        <color rgb="FFF8696B"/>
      </colorScale>
    </cfRule>
    <cfRule type="colorScale" priority="209">
      <colorScale>
        <cfvo type="min"/>
        <cfvo type="percentile" val="50"/>
        <cfvo type="max"/>
        <color rgb="FF63BE7B"/>
        <color rgb="FFFCFCFF"/>
        <color rgb="FFF8696B"/>
      </colorScale>
    </cfRule>
    <cfRule type="colorScale" priority="213">
      <colorScale>
        <cfvo type="min"/>
        <cfvo type="percentile" val="50"/>
        <cfvo type="max"/>
        <color rgb="FF63BE7B"/>
        <color rgb="FFFCFCFF"/>
        <color rgb="FFF8696B"/>
      </colorScale>
    </cfRule>
  </conditionalFormatting>
  <conditionalFormatting sqref="H20">
    <cfRule type="colorScale" priority="185">
      <colorScale>
        <cfvo type="min"/>
        <cfvo type="percentile" val="50"/>
        <cfvo type="max"/>
        <color rgb="FF63BE7B"/>
        <color rgb="FFFCFCFF"/>
        <color rgb="FFF8696B"/>
      </colorScale>
    </cfRule>
    <cfRule type="colorScale" priority="194">
      <colorScale>
        <cfvo type="min"/>
        <cfvo type="percentile" val="50"/>
        <cfvo type="max"/>
        <color rgb="FF63BE7B"/>
        <color rgb="FFFCFCFF"/>
        <color rgb="FFF8696B"/>
      </colorScale>
    </cfRule>
  </conditionalFormatting>
  <conditionalFormatting sqref="H21">
    <cfRule type="colorScale" priority="160">
      <colorScale>
        <cfvo type="min"/>
        <cfvo type="percentile" val="50"/>
        <cfvo type="max"/>
        <color rgb="FF63BE7B"/>
        <color rgb="FFFCFCFF"/>
        <color rgb="FFF8696B"/>
      </colorScale>
    </cfRule>
    <cfRule type="colorScale" priority="161">
      <colorScale>
        <cfvo type="min"/>
        <cfvo type="percentile" val="50"/>
        <cfvo type="max"/>
        <color rgb="FF63BE7B"/>
        <color rgb="FFFCFCFF"/>
        <color rgb="FFF8696B"/>
      </colorScale>
    </cfRule>
  </conditionalFormatting>
  <conditionalFormatting sqref="H21:H28">
    <cfRule type="colorScale" priority="145">
      <colorScale>
        <cfvo type="min"/>
        <cfvo type="percentile" val="50"/>
        <cfvo type="max"/>
        <color rgb="FF63BE7B"/>
        <color rgb="FFFCFCFF"/>
        <color rgb="FFF8696B"/>
      </colorScale>
    </cfRule>
  </conditionalFormatting>
  <conditionalFormatting sqref="H22">
    <cfRule type="colorScale" priority="136">
      <colorScale>
        <cfvo type="min"/>
        <cfvo type="percentile" val="50"/>
        <cfvo type="max"/>
        <color rgb="FF63BE7B"/>
        <color rgb="FFFCFCFF"/>
        <color rgb="FFF8696B"/>
      </colorScale>
    </cfRule>
    <cfRule type="colorScale" priority="139">
      <colorScale>
        <cfvo type="min"/>
        <cfvo type="percentile" val="50"/>
        <cfvo type="max"/>
        <color rgb="FF63BE7B"/>
        <color rgb="FFFCFCFF"/>
        <color rgb="FFF8696B"/>
      </colorScale>
    </cfRule>
  </conditionalFormatting>
  <conditionalFormatting sqref="H23">
    <cfRule type="colorScale" priority="126">
      <colorScale>
        <cfvo type="min"/>
        <cfvo type="percentile" val="50"/>
        <cfvo type="max"/>
        <color rgb="FF63BE7B"/>
        <color rgb="FFFCFCFF"/>
        <color rgb="FFF8696B"/>
      </colorScale>
    </cfRule>
    <cfRule type="colorScale" priority="129">
      <colorScale>
        <cfvo type="min"/>
        <cfvo type="percentile" val="50"/>
        <cfvo type="max"/>
        <color rgb="FF63BE7B"/>
        <color rgb="FFFCFCFF"/>
        <color rgb="FFF8696B"/>
      </colorScale>
    </cfRule>
  </conditionalFormatting>
  <conditionalFormatting sqref="H24">
    <cfRule type="colorScale" priority="120">
      <colorScale>
        <cfvo type="min"/>
        <cfvo type="percentile" val="50"/>
        <cfvo type="max"/>
        <color rgb="FF63BE7B"/>
        <color rgb="FFFCFCFF"/>
        <color rgb="FFF8696B"/>
      </colorScale>
    </cfRule>
  </conditionalFormatting>
  <conditionalFormatting sqref="H25:H28">
    <cfRule type="colorScale" priority="114">
      <colorScale>
        <cfvo type="min"/>
        <cfvo type="percentile" val="50"/>
        <cfvo type="max"/>
        <color rgb="FF63BE7B"/>
        <color rgb="FFFCFCFF"/>
        <color rgb="FFF8696B"/>
      </colorScale>
    </cfRule>
  </conditionalFormatting>
  <conditionalFormatting sqref="J2:J8">
    <cfRule type="colorScale" priority="548">
      <colorScale>
        <cfvo type="min"/>
        <cfvo type="max"/>
        <color rgb="FFFFEF9C"/>
        <color rgb="FF63BE7B"/>
      </colorScale>
    </cfRule>
  </conditionalFormatting>
  <conditionalFormatting sqref="J9">
    <cfRule type="colorScale" priority="402">
      <colorScale>
        <cfvo type="min"/>
        <cfvo type="max"/>
        <color rgb="FFFFEF9C"/>
        <color rgb="FF63BE7B"/>
      </colorScale>
    </cfRule>
    <cfRule type="colorScale" priority="405">
      <colorScale>
        <cfvo type="min"/>
        <cfvo type="percentile" val="50"/>
        <cfvo type="max"/>
        <color rgb="FFF8696B"/>
        <color rgb="FFFFEB84"/>
        <color rgb="FF63BE7B"/>
      </colorScale>
    </cfRule>
    <cfRule type="colorScale" priority="414">
      <colorScale>
        <cfvo type="min"/>
        <cfvo type="max"/>
        <color rgb="FFFFEF9C"/>
        <color rgb="FF63BE7B"/>
      </colorScale>
    </cfRule>
    <cfRule type="colorScale" priority="416">
      <colorScale>
        <cfvo type="min"/>
        <cfvo type="max"/>
        <color rgb="FFFFEF9C"/>
        <color rgb="FF63BE7B"/>
      </colorScale>
    </cfRule>
    <cfRule type="colorScale" priority="421">
      <colorScale>
        <cfvo type="min"/>
        <cfvo type="max"/>
        <color rgb="FFFFEF9C"/>
        <color rgb="FF63BE7B"/>
      </colorScale>
    </cfRule>
    <cfRule type="colorScale" priority="427">
      <colorScale>
        <cfvo type="min"/>
        <cfvo type="max"/>
        <color rgb="FFFFEF9C"/>
        <color rgb="FF63BE7B"/>
      </colorScale>
    </cfRule>
    <cfRule type="colorScale" priority="438">
      <colorScale>
        <cfvo type="min"/>
        <cfvo type="max"/>
        <color rgb="FFFFEF9C"/>
        <color rgb="FF63BE7B"/>
      </colorScale>
    </cfRule>
  </conditionalFormatting>
  <conditionalFormatting sqref="J10">
    <cfRule type="colorScale" priority="386">
      <colorScale>
        <cfvo type="min"/>
        <cfvo type="max"/>
        <color rgb="FFFFEF9C"/>
        <color rgb="FF63BE7B"/>
      </colorScale>
    </cfRule>
  </conditionalFormatting>
  <conditionalFormatting sqref="J11">
    <cfRule type="colorScale" priority="353">
      <colorScale>
        <cfvo type="min"/>
        <cfvo type="max"/>
        <color rgb="FFFFEF9C"/>
        <color rgb="FF63BE7B"/>
      </colorScale>
    </cfRule>
    <cfRule type="colorScale" priority="355">
      <colorScale>
        <cfvo type="min"/>
        <cfvo type="max"/>
        <color rgb="FFFFEF9C"/>
        <color rgb="FF63BE7B"/>
      </colorScale>
    </cfRule>
    <cfRule type="colorScale" priority="360">
      <colorScale>
        <cfvo type="min"/>
        <cfvo type="max"/>
        <color rgb="FFFFEF9C"/>
        <color rgb="FF63BE7B"/>
      </colorScale>
    </cfRule>
  </conditionalFormatting>
  <conditionalFormatting sqref="J11:J19">
    <cfRule type="colorScale" priority="371">
      <colorScale>
        <cfvo type="min"/>
        <cfvo type="max"/>
        <color rgb="FFFFEF9C"/>
        <color rgb="FF63BE7B"/>
      </colorScale>
    </cfRule>
  </conditionalFormatting>
  <conditionalFormatting sqref="J11:J20">
    <cfRule type="colorScale" priority="166">
      <colorScale>
        <cfvo type="min"/>
        <cfvo type="max"/>
        <color rgb="FFFFEF9C"/>
        <color rgb="FF63BE7B"/>
      </colorScale>
    </cfRule>
    <cfRule type="colorScale" priority="178">
      <colorScale>
        <cfvo type="min"/>
        <cfvo type="percentile" val="50"/>
        <cfvo type="max"/>
        <color rgb="FFF8696B"/>
        <color rgb="FFFFEB84"/>
        <color rgb="FF63BE7B"/>
      </colorScale>
    </cfRule>
  </conditionalFormatting>
  <conditionalFormatting sqref="J12">
    <cfRule type="colorScale" priority="331">
      <colorScale>
        <cfvo type="min"/>
        <cfvo type="max"/>
        <color rgb="FFFFEF9C"/>
        <color rgb="FF63BE7B"/>
      </colorScale>
    </cfRule>
    <cfRule type="colorScale" priority="334">
      <colorScale>
        <cfvo type="min"/>
        <cfvo type="max"/>
        <color rgb="FFFFEF9C"/>
        <color rgb="FF63BE7B"/>
      </colorScale>
    </cfRule>
    <cfRule type="colorScale" priority="339">
      <colorScale>
        <cfvo type="min"/>
        <cfvo type="max"/>
        <color rgb="FFFFEF9C"/>
        <color rgb="FF63BE7B"/>
      </colorScale>
    </cfRule>
    <cfRule type="colorScale" priority="347">
      <colorScale>
        <cfvo type="min"/>
        <cfvo type="max"/>
        <color rgb="FFFFEF9C"/>
        <color rgb="FF63BE7B"/>
      </colorScale>
    </cfRule>
  </conditionalFormatting>
  <conditionalFormatting sqref="J13">
    <cfRule type="colorScale" priority="323">
      <colorScale>
        <cfvo type="min"/>
        <cfvo type="max"/>
        <color rgb="FFFFEF9C"/>
        <color rgb="FF63BE7B"/>
      </colorScale>
    </cfRule>
    <cfRule type="colorScale" priority="324">
      <colorScale>
        <cfvo type="min"/>
        <cfvo type="max"/>
        <color rgb="FFFFEF9C"/>
        <color rgb="FF63BE7B"/>
      </colorScale>
    </cfRule>
  </conditionalFormatting>
  <conditionalFormatting sqref="J14">
    <cfRule type="colorScale" priority="306">
      <colorScale>
        <cfvo type="min"/>
        <cfvo type="max"/>
        <color rgb="FFFFEF9C"/>
        <color rgb="FF63BE7B"/>
      </colorScale>
    </cfRule>
    <cfRule type="colorScale" priority="311">
      <colorScale>
        <cfvo type="min"/>
        <cfvo type="max"/>
        <color rgb="FFFFEF9C"/>
        <color rgb="FF63BE7B"/>
      </colorScale>
    </cfRule>
  </conditionalFormatting>
  <conditionalFormatting sqref="J15">
    <cfRule type="colorScale" priority="284">
      <colorScale>
        <cfvo type="min"/>
        <cfvo type="max"/>
        <color rgb="FFFFEF9C"/>
        <color rgb="FF63BE7B"/>
      </colorScale>
    </cfRule>
    <cfRule type="colorScale" priority="287">
      <colorScale>
        <cfvo type="min"/>
        <cfvo type="max"/>
        <color rgb="FFFFEF9C"/>
        <color rgb="FF63BE7B"/>
      </colorScale>
    </cfRule>
    <cfRule type="colorScale" priority="292">
      <colorScale>
        <cfvo type="min"/>
        <cfvo type="max"/>
        <color rgb="FFFFEF9C"/>
        <color rgb="FF63BE7B"/>
      </colorScale>
    </cfRule>
    <cfRule type="colorScale" priority="300">
      <colorScale>
        <cfvo type="min"/>
        <cfvo type="max"/>
        <color rgb="FFFFEF9C"/>
        <color rgb="FF63BE7B"/>
      </colorScale>
    </cfRule>
  </conditionalFormatting>
  <conditionalFormatting sqref="J16">
    <cfRule type="colorScale" priority="276">
      <colorScale>
        <cfvo type="min"/>
        <cfvo type="max"/>
        <color rgb="FFFFEF9C"/>
        <color rgb="FF63BE7B"/>
      </colorScale>
    </cfRule>
    <cfRule type="colorScale" priority="277">
      <colorScale>
        <cfvo type="min"/>
        <cfvo type="max"/>
        <color rgb="FFFFEF9C"/>
        <color rgb="FF63BE7B"/>
      </colorScale>
    </cfRule>
  </conditionalFormatting>
  <conditionalFormatting sqref="J17">
    <cfRule type="colorScale" priority="248">
      <colorScale>
        <cfvo type="min"/>
        <cfvo type="max"/>
        <color rgb="FFFFEF9C"/>
        <color rgb="FF63BE7B"/>
      </colorScale>
    </cfRule>
    <cfRule type="colorScale" priority="251">
      <colorScale>
        <cfvo type="min"/>
        <cfvo type="max"/>
        <color rgb="FFFFEF9C"/>
        <color rgb="FF63BE7B"/>
      </colorScale>
    </cfRule>
    <cfRule type="colorScale" priority="256">
      <colorScale>
        <cfvo type="min"/>
        <cfvo type="max"/>
        <color rgb="FFFFEF9C"/>
        <color rgb="FF63BE7B"/>
      </colorScale>
    </cfRule>
    <cfRule type="colorScale" priority="264">
      <colorScale>
        <cfvo type="min"/>
        <cfvo type="max"/>
        <color rgb="FFFFEF9C"/>
        <color rgb="FF63BE7B"/>
      </colorScale>
    </cfRule>
  </conditionalFormatting>
  <conditionalFormatting sqref="J18">
    <cfRule type="colorScale" priority="226">
      <colorScale>
        <cfvo type="min"/>
        <cfvo type="max"/>
        <color rgb="FFFFEF9C"/>
        <color rgb="FF63BE7B"/>
      </colorScale>
    </cfRule>
    <cfRule type="colorScale" priority="233">
      <colorScale>
        <cfvo type="min"/>
        <cfvo type="max"/>
        <color rgb="FFFFEF9C"/>
        <color rgb="FF63BE7B"/>
      </colorScale>
    </cfRule>
    <cfRule type="colorScale" priority="238">
      <colorScale>
        <cfvo type="min"/>
        <cfvo type="max"/>
        <color rgb="FFFFEF9C"/>
        <color rgb="FF63BE7B"/>
      </colorScale>
    </cfRule>
    <cfRule type="colorScale" priority="244">
      <colorScale>
        <cfvo type="min"/>
        <cfvo type="max"/>
        <color rgb="FFFFEF9C"/>
        <color rgb="FF63BE7B"/>
      </colorScale>
    </cfRule>
  </conditionalFormatting>
  <conditionalFormatting sqref="J19">
    <cfRule type="colorScale" priority="199">
      <colorScale>
        <cfvo type="min"/>
        <cfvo type="max"/>
        <color rgb="FFFFEF9C"/>
        <color rgb="FF63BE7B"/>
      </colorScale>
    </cfRule>
    <cfRule type="colorScale" priority="202">
      <colorScale>
        <cfvo type="min"/>
        <cfvo type="max"/>
        <color rgb="FFFFEF9C"/>
        <color rgb="FF63BE7B"/>
      </colorScale>
    </cfRule>
    <cfRule type="colorScale" priority="207">
      <colorScale>
        <cfvo type="min"/>
        <cfvo type="max"/>
        <color rgb="FFFFEF9C"/>
        <color rgb="FF63BE7B"/>
      </colorScale>
    </cfRule>
    <cfRule type="colorScale" priority="215">
      <colorScale>
        <cfvo type="min"/>
        <cfvo type="max"/>
        <color rgb="FFFFEF9C"/>
        <color rgb="FF63BE7B"/>
      </colorScale>
    </cfRule>
  </conditionalFormatting>
  <conditionalFormatting sqref="J20">
    <cfRule type="colorScale" priority="184">
      <colorScale>
        <cfvo type="min"/>
        <cfvo type="max"/>
        <color rgb="FFFFEF9C"/>
        <color rgb="FF63BE7B"/>
      </colorScale>
    </cfRule>
  </conditionalFormatting>
  <conditionalFormatting sqref="J21:J28">
    <cfRule type="colorScale" priority="144">
      <colorScale>
        <cfvo type="min"/>
        <cfvo type="max"/>
        <color rgb="FFFFEF9C"/>
        <color rgb="FF63BE7B"/>
      </colorScale>
    </cfRule>
  </conditionalFormatting>
  <conditionalFormatting sqref="J2:L2">
    <cfRule type="colorScale" priority="537">
      <colorScale>
        <cfvo type="min"/>
        <cfvo type="max"/>
        <color rgb="FFFFEF9C"/>
        <color rgb="FF63BE7B"/>
      </colorScale>
    </cfRule>
  </conditionalFormatting>
  <conditionalFormatting sqref="J3:L3">
    <cfRule type="colorScale" priority="530">
      <colorScale>
        <cfvo type="min"/>
        <cfvo type="max"/>
        <color rgb="FFFFEF9C"/>
        <color rgb="FF63BE7B"/>
      </colorScale>
    </cfRule>
  </conditionalFormatting>
  <conditionalFormatting sqref="J4:L4">
    <cfRule type="colorScale" priority="514">
      <colorScale>
        <cfvo type="min"/>
        <cfvo type="max"/>
        <color rgb="FFFFEF9C"/>
        <color rgb="FF63BE7B"/>
      </colorScale>
    </cfRule>
    <cfRule type="colorScale" priority="515">
      <colorScale>
        <cfvo type="min"/>
        <cfvo type="max"/>
        <color rgb="FFFFEF9C"/>
        <color rgb="FF63BE7B"/>
      </colorScale>
    </cfRule>
    <cfRule type="colorScale" priority="523">
      <colorScale>
        <cfvo type="min"/>
        <cfvo type="max"/>
        <color rgb="FFFFEF9C"/>
        <color rgb="FF63BE7B"/>
      </colorScale>
    </cfRule>
  </conditionalFormatting>
  <conditionalFormatting sqref="J5:L5">
    <cfRule type="colorScale" priority="504">
      <colorScale>
        <cfvo type="min"/>
        <cfvo type="max"/>
        <color rgb="FFFFEF9C"/>
        <color rgb="FF63BE7B"/>
      </colorScale>
    </cfRule>
    <cfRule type="colorScale" priority="506">
      <colorScale>
        <cfvo type="min"/>
        <cfvo type="max"/>
        <color rgb="FFFFEF9C"/>
        <color rgb="FF63BE7B"/>
      </colorScale>
    </cfRule>
    <cfRule type="colorScale" priority="512">
      <colorScale>
        <cfvo type="min"/>
        <cfvo type="max"/>
        <color rgb="FFFFEF9C"/>
        <color rgb="FF63BE7B"/>
      </colorScale>
    </cfRule>
  </conditionalFormatting>
  <conditionalFormatting sqref="J6:L6">
    <cfRule type="colorScale" priority="502">
      <colorScale>
        <cfvo type="min"/>
        <cfvo type="max"/>
        <color rgb="FFFFEF9C"/>
        <color rgb="FF63BE7B"/>
      </colorScale>
    </cfRule>
  </conditionalFormatting>
  <conditionalFormatting sqref="J7:L7">
    <cfRule type="colorScale" priority="494">
      <colorScale>
        <cfvo type="min"/>
        <cfvo type="max"/>
        <color rgb="FFFFEF9C"/>
        <color rgb="FF63BE7B"/>
      </colorScale>
    </cfRule>
    <cfRule type="colorScale" priority="495">
      <colorScale>
        <cfvo type="min"/>
        <cfvo type="max"/>
        <color rgb="FFFFEF9C"/>
        <color rgb="FF63BE7B"/>
      </colorScale>
    </cfRule>
  </conditionalFormatting>
  <conditionalFormatting sqref="J8:L8">
    <cfRule type="colorScale" priority="484">
      <colorScale>
        <cfvo type="min"/>
        <cfvo type="max"/>
        <color rgb="FFFFEF9C"/>
        <color rgb="FF63BE7B"/>
      </colorScale>
    </cfRule>
  </conditionalFormatting>
  <conditionalFormatting sqref="J10:L10">
    <cfRule type="colorScale" priority="399">
      <colorScale>
        <cfvo type="min"/>
        <cfvo type="max"/>
        <color rgb="FFFFEF9C"/>
        <color rgb="FF63BE7B"/>
      </colorScale>
    </cfRule>
  </conditionalFormatting>
  <conditionalFormatting sqref="J20:L20">
    <cfRule type="colorScale" priority="5400">
      <colorScale>
        <cfvo type="min"/>
        <cfvo type="max"/>
        <color rgb="FFFFEF9C"/>
        <color rgb="FF63BE7B"/>
      </colorScale>
    </cfRule>
  </conditionalFormatting>
  <conditionalFormatting sqref="J21:L21">
    <cfRule type="colorScale" priority="162">
      <colorScale>
        <cfvo type="min"/>
        <cfvo type="max"/>
        <color rgb="FFFFEF9C"/>
        <color rgb="FF63BE7B"/>
      </colorScale>
    </cfRule>
    <cfRule type="colorScale" priority="163">
      <colorScale>
        <cfvo type="min"/>
        <cfvo type="max"/>
        <color rgb="FFFFEF9C"/>
        <color rgb="FF63BE7B"/>
      </colorScale>
    </cfRule>
  </conditionalFormatting>
  <conditionalFormatting sqref="J22:L22">
    <cfRule type="colorScale" priority="133">
      <colorScale>
        <cfvo type="min"/>
        <cfvo type="max"/>
        <color rgb="FFFFEF9C"/>
        <color rgb="FF63BE7B"/>
      </colorScale>
    </cfRule>
    <cfRule type="colorScale" priority="135">
      <colorScale>
        <cfvo type="min"/>
        <cfvo type="max"/>
        <color rgb="FFFFEF9C"/>
        <color rgb="FF63BE7B"/>
      </colorScale>
    </cfRule>
    <cfRule type="colorScale" priority="141">
      <colorScale>
        <cfvo type="min"/>
        <cfvo type="max"/>
        <color rgb="FFFFEF9C"/>
        <color rgb="FF63BE7B"/>
      </colorScale>
    </cfRule>
  </conditionalFormatting>
  <conditionalFormatting sqref="J23:L23">
    <cfRule type="colorScale" priority="123">
      <colorScale>
        <cfvo type="min"/>
        <cfvo type="max"/>
        <color rgb="FFFFEF9C"/>
        <color rgb="FF63BE7B"/>
      </colorScale>
    </cfRule>
    <cfRule type="colorScale" priority="125">
      <colorScale>
        <cfvo type="min"/>
        <cfvo type="max"/>
        <color rgb="FFFFEF9C"/>
        <color rgb="FF63BE7B"/>
      </colorScale>
    </cfRule>
    <cfRule type="colorScale" priority="131">
      <colorScale>
        <cfvo type="min"/>
        <cfvo type="max"/>
        <color rgb="FFFFEF9C"/>
        <color rgb="FF63BE7B"/>
      </colorScale>
    </cfRule>
  </conditionalFormatting>
  <conditionalFormatting sqref="J24:L24">
    <cfRule type="colorScale" priority="121">
      <colorScale>
        <cfvo type="min"/>
        <cfvo type="max"/>
        <color rgb="FFFFEF9C"/>
        <color rgb="FF63BE7B"/>
      </colorScale>
    </cfRule>
  </conditionalFormatting>
  <conditionalFormatting sqref="J25:L25">
    <cfRule type="colorScale" priority="112">
      <colorScale>
        <cfvo type="min"/>
        <cfvo type="max"/>
        <color rgb="FFFFEF9C"/>
        <color rgb="FF63BE7B"/>
      </colorScale>
    </cfRule>
  </conditionalFormatting>
  <conditionalFormatting sqref="J26:L26">
    <cfRule type="colorScale" priority="107">
      <colorScale>
        <cfvo type="min"/>
        <cfvo type="max"/>
        <color rgb="FFFFEF9C"/>
        <color rgb="FF63BE7B"/>
      </colorScale>
    </cfRule>
  </conditionalFormatting>
  <conditionalFormatting sqref="J27:L27">
    <cfRule type="colorScale" priority="102">
      <colorScale>
        <cfvo type="min"/>
        <cfvo type="max"/>
        <color rgb="FFFFEF9C"/>
        <color rgb="FF63BE7B"/>
      </colorScale>
    </cfRule>
  </conditionalFormatting>
  <conditionalFormatting sqref="K2:K8">
    <cfRule type="colorScale" priority="549">
      <colorScale>
        <cfvo type="min"/>
        <cfvo type="max"/>
        <color rgb="FFFFEF9C"/>
        <color rgb="FF63BE7B"/>
      </colorScale>
    </cfRule>
  </conditionalFormatting>
  <conditionalFormatting sqref="K9">
    <cfRule type="colorScale" priority="403">
      <colorScale>
        <cfvo type="min"/>
        <cfvo type="max"/>
        <color rgb="FFFFEF9C"/>
        <color rgb="FF63BE7B"/>
      </colorScale>
    </cfRule>
    <cfRule type="colorScale" priority="404">
      <colorScale>
        <cfvo type="min"/>
        <cfvo type="percentile" val="50"/>
        <cfvo type="max"/>
        <color rgb="FFF8696B"/>
        <color rgb="FFFCFCFF"/>
        <color rgb="FF63BE7B"/>
      </colorScale>
    </cfRule>
    <cfRule type="colorScale" priority="413">
      <colorScale>
        <cfvo type="min"/>
        <cfvo type="max"/>
        <color rgb="FFFFEF9C"/>
        <color rgb="FF63BE7B"/>
      </colorScale>
    </cfRule>
    <cfRule type="colorScale" priority="415">
      <colorScale>
        <cfvo type="min"/>
        <cfvo type="max"/>
        <color rgb="FFFFEF9C"/>
        <color rgb="FF63BE7B"/>
      </colorScale>
    </cfRule>
    <cfRule type="colorScale" priority="428">
      <colorScale>
        <cfvo type="min"/>
        <cfvo type="max"/>
        <color rgb="FFFFEF9C"/>
        <color rgb="FF63BE7B"/>
      </colorScale>
    </cfRule>
    <cfRule type="colorScale" priority="439">
      <colorScale>
        <cfvo type="min"/>
        <cfvo type="max"/>
        <color rgb="FFFFEF9C"/>
        <color rgb="FF63BE7B"/>
      </colorScale>
    </cfRule>
  </conditionalFormatting>
  <conditionalFormatting sqref="K10">
    <cfRule type="colorScale" priority="385">
      <colorScale>
        <cfvo type="min"/>
        <cfvo type="max"/>
        <color rgb="FFFFEF9C"/>
        <color rgb="FF63BE7B"/>
      </colorScale>
    </cfRule>
  </conditionalFormatting>
  <conditionalFormatting sqref="K11">
    <cfRule type="colorScale" priority="352">
      <colorScale>
        <cfvo type="min"/>
        <cfvo type="max"/>
        <color rgb="FFFFEF9C"/>
        <color rgb="FF63BE7B"/>
      </colorScale>
    </cfRule>
    <cfRule type="colorScale" priority="361">
      <colorScale>
        <cfvo type="min"/>
        <cfvo type="max"/>
        <color rgb="FFFFEF9C"/>
        <color rgb="FF63BE7B"/>
      </colorScale>
    </cfRule>
  </conditionalFormatting>
  <conditionalFormatting sqref="K11:K19">
    <cfRule type="colorScale" priority="372">
      <colorScale>
        <cfvo type="min"/>
        <cfvo type="max"/>
        <color rgb="FFFFEF9C"/>
        <color rgb="FF63BE7B"/>
      </colorScale>
    </cfRule>
  </conditionalFormatting>
  <conditionalFormatting sqref="K11:K20">
    <cfRule type="colorScale" priority="165">
      <colorScale>
        <cfvo type="min"/>
        <cfvo type="max"/>
        <color rgb="FFFFEF9C"/>
        <color rgb="FF63BE7B"/>
      </colorScale>
    </cfRule>
    <cfRule type="colorScale" priority="177">
      <colorScale>
        <cfvo type="min"/>
        <cfvo type="percentile" val="50"/>
        <cfvo type="max"/>
        <color rgb="FFF8696B"/>
        <color rgb="FFFCFCFF"/>
        <color rgb="FF63BE7B"/>
      </colorScale>
    </cfRule>
  </conditionalFormatting>
  <conditionalFormatting sqref="K12">
    <cfRule type="colorScale" priority="330">
      <colorScale>
        <cfvo type="min"/>
        <cfvo type="max"/>
        <color rgb="FFFFEF9C"/>
        <color rgb="FF63BE7B"/>
      </colorScale>
    </cfRule>
    <cfRule type="colorScale" priority="333">
      <colorScale>
        <cfvo type="min"/>
        <cfvo type="max"/>
        <color rgb="FFFFEF9C"/>
        <color rgb="FF63BE7B"/>
      </colorScale>
    </cfRule>
    <cfRule type="colorScale" priority="348">
      <colorScale>
        <cfvo type="min"/>
        <cfvo type="max"/>
        <color rgb="FFFFEF9C"/>
        <color rgb="FF63BE7B"/>
      </colorScale>
    </cfRule>
  </conditionalFormatting>
  <conditionalFormatting sqref="K13">
    <cfRule type="colorScale" priority="325">
      <colorScale>
        <cfvo type="min"/>
        <cfvo type="max"/>
        <color rgb="FFFFEF9C"/>
        <color rgb="FF63BE7B"/>
      </colorScale>
    </cfRule>
  </conditionalFormatting>
  <conditionalFormatting sqref="K14">
    <cfRule type="colorScale" priority="305">
      <colorScale>
        <cfvo type="min"/>
        <cfvo type="max"/>
        <color rgb="FFFFEF9C"/>
        <color rgb="FF63BE7B"/>
      </colorScale>
    </cfRule>
    <cfRule type="colorScale" priority="312">
      <colorScale>
        <cfvo type="min"/>
        <cfvo type="max"/>
        <color rgb="FFFFEF9C"/>
        <color rgb="FF63BE7B"/>
      </colorScale>
    </cfRule>
  </conditionalFormatting>
  <conditionalFormatting sqref="K15">
    <cfRule type="colorScale" priority="283">
      <colorScale>
        <cfvo type="min"/>
        <cfvo type="max"/>
        <color rgb="FFFFEF9C"/>
        <color rgb="FF63BE7B"/>
      </colorScale>
    </cfRule>
    <cfRule type="colorScale" priority="286">
      <colorScale>
        <cfvo type="min"/>
        <cfvo type="max"/>
        <color rgb="FFFFEF9C"/>
        <color rgb="FF63BE7B"/>
      </colorScale>
    </cfRule>
    <cfRule type="colorScale" priority="301">
      <colorScale>
        <cfvo type="min"/>
        <cfvo type="max"/>
        <color rgb="FFFFEF9C"/>
        <color rgb="FF63BE7B"/>
      </colorScale>
    </cfRule>
  </conditionalFormatting>
  <conditionalFormatting sqref="K16">
    <cfRule type="colorScale" priority="278">
      <colorScale>
        <cfvo type="min"/>
        <cfvo type="max"/>
        <color rgb="FFFFEF9C"/>
        <color rgb="FF63BE7B"/>
      </colorScale>
    </cfRule>
  </conditionalFormatting>
  <conditionalFormatting sqref="K17">
    <cfRule type="colorScale" priority="247">
      <colorScale>
        <cfvo type="min"/>
        <cfvo type="max"/>
        <color rgb="FFFFEF9C"/>
        <color rgb="FF63BE7B"/>
      </colorScale>
    </cfRule>
    <cfRule type="colorScale" priority="250">
      <colorScale>
        <cfvo type="min"/>
        <cfvo type="max"/>
        <color rgb="FFFFEF9C"/>
        <color rgb="FF63BE7B"/>
      </colorScale>
    </cfRule>
    <cfRule type="colorScale" priority="265">
      <colorScale>
        <cfvo type="min"/>
        <cfvo type="max"/>
        <color rgb="FFFFEF9C"/>
        <color rgb="FF63BE7B"/>
      </colorScale>
    </cfRule>
  </conditionalFormatting>
  <conditionalFormatting sqref="K18">
    <cfRule type="colorScale" priority="222">
      <colorScale>
        <cfvo type="min"/>
        <cfvo type="max"/>
        <color rgb="FFFFEF9C"/>
        <color rgb="FF63BE7B"/>
      </colorScale>
    </cfRule>
    <cfRule type="colorScale" priority="223">
      <colorScale>
        <cfvo type="min"/>
        <cfvo type="max"/>
        <color rgb="FFFFEF9C"/>
        <color rgb="FF63BE7B"/>
      </colorScale>
    </cfRule>
    <cfRule type="colorScale" priority="224">
      <colorScale>
        <cfvo type="min"/>
        <cfvo type="max"/>
        <color rgb="FFFFEF9C"/>
        <color rgb="FF63BE7B"/>
      </colorScale>
    </cfRule>
    <cfRule type="colorScale" priority="225">
      <colorScale>
        <cfvo type="min"/>
        <cfvo type="max"/>
        <color rgb="FFFFEF9C"/>
        <color rgb="FF63BE7B"/>
      </colorScale>
    </cfRule>
  </conditionalFormatting>
  <conditionalFormatting sqref="K19">
    <cfRule type="colorScale" priority="198">
      <colorScale>
        <cfvo type="min"/>
        <cfvo type="max"/>
        <color rgb="FFFFEF9C"/>
        <color rgb="FF63BE7B"/>
      </colorScale>
    </cfRule>
    <cfRule type="colorScale" priority="201">
      <colorScale>
        <cfvo type="min"/>
        <cfvo type="max"/>
        <color rgb="FFFFEF9C"/>
        <color rgb="FF63BE7B"/>
      </colorScale>
    </cfRule>
    <cfRule type="colorScale" priority="216">
      <colorScale>
        <cfvo type="min"/>
        <cfvo type="max"/>
        <color rgb="FFFFEF9C"/>
        <color rgb="FF63BE7B"/>
      </colorScale>
    </cfRule>
  </conditionalFormatting>
  <conditionalFormatting sqref="K20">
    <cfRule type="colorScale" priority="183">
      <colorScale>
        <cfvo type="min"/>
        <cfvo type="max"/>
        <color rgb="FFFFEF9C"/>
        <color rgb="FF63BE7B"/>
      </colorScale>
    </cfRule>
  </conditionalFormatting>
  <conditionalFormatting sqref="K21:K28">
    <cfRule type="colorScale" priority="143">
      <colorScale>
        <cfvo type="min"/>
        <cfvo type="max"/>
        <color rgb="FFFFEF9C"/>
        <color rgb="FF63BE7B"/>
      </colorScale>
    </cfRule>
  </conditionalFormatting>
  <conditionalFormatting sqref="L2:L8">
    <cfRule type="colorScale" priority="550">
      <colorScale>
        <cfvo type="min"/>
        <cfvo type="max"/>
        <color rgb="FFFFEF9C"/>
        <color rgb="FF63BE7B"/>
      </colorScale>
    </cfRule>
  </conditionalFormatting>
  <conditionalFormatting sqref="L9">
    <cfRule type="colorScale" priority="555">
      <colorScale>
        <cfvo type="min"/>
        <cfvo type="max"/>
        <color rgb="FFFFEF9C"/>
        <color rgb="FF63BE7B"/>
      </colorScale>
    </cfRule>
    <cfRule type="colorScale" priority="556">
      <colorScale>
        <cfvo type="min"/>
        <cfvo type="max"/>
        <color rgb="FFFFEF9C"/>
        <color rgb="FF63BE7B"/>
      </colorScale>
    </cfRule>
    <cfRule type="colorScale" priority="557">
      <colorScale>
        <cfvo type="min"/>
        <cfvo type="percentile" val="50"/>
        <cfvo type="max"/>
        <color rgb="FFF8696B"/>
        <color rgb="FFFFEB84"/>
        <color rgb="FF63BE7B"/>
      </colorScale>
    </cfRule>
    <cfRule type="colorScale" priority="558">
      <colorScale>
        <cfvo type="min"/>
        <cfvo type="percentile" val="50"/>
        <cfvo type="max"/>
        <color rgb="FFF8696B"/>
        <color rgb="FFFFEB84"/>
        <color rgb="FF63BE7B"/>
      </colorScale>
    </cfRule>
  </conditionalFormatting>
  <conditionalFormatting sqref="L10">
    <cfRule type="colorScale" priority="384">
      <colorScale>
        <cfvo type="min"/>
        <cfvo type="max"/>
        <color rgb="FFFFEF9C"/>
        <color rgb="FF63BE7B"/>
      </colorScale>
    </cfRule>
  </conditionalFormatting>
  <conditionalFormatting sqref="L11">
    <cfRule type="colorScale" priority="5403">
      <colorScale>
        <cfvo type="min"/>
        <cfvo type="max"/>
        <color rgb="FFFFEF9C"/>
        <color rgb="FF63BE7B"/>
      </colorScale>
    </cfRule>
    <cfRule type="colorScale" priority="5404">
      <colorScale>
        <cfvo type="min"/>
        <cfvo type="percentile" val="50"/>
        <cfvo type="max"/>
        <color rgb="FFF8696B"/>
        <color rgb="FFFFEB84"/>
        <color rgb="FF63BE7B"/>
      </colorScale>
    </cfRule>
  </conditionalFormatting>
  <conditionalFormatting sqref="L11:L19">
    <cfRule type="colorScale" priority="5401">
      <colorScale>
        <cfvo type="min"/>
        <cfvo type="max"/>
        <color rgb="FFFFEF9C"/>
        <color rgb="FF63BE7B"/>
      </colorScale>
    </cfRule>
  </conditionalFormatting>
  <conditionalFormatting sqref="L11:L20">
    <cfRule type="colorScale" priority="164">
      <colorScale>
        <cfvo type="min"/>
        <cfvo type="max"/>
        <color rgb="FFFFEF9C"/>
        <color rgb="FF63BE7B"/>
      </colorScale>
    </cfRule>
    <cfRule type="colorScale" priority="5402">
      <colorScale>
        <cfvo type="min"/>
        <cfvo type="max"/>
        <color rgb="FFFFEF9C"/>
        <color rgb="FF63BE7B"/>
      </colorScale>
    </cfRule>
  </conditionalFormatting>
  <conditionalFormatting sqref="L12">
    <cfRule type="colorScale" priority="5405">
      <colorScale>
        <cfvo type="min"/>
        <cfvo type="max"/>
        <color rgb="FFFFEF9C"/>
        <color rgb="FF63BE7B"/>
      </colorScale>
    </cfRule>
    <cfRule type="colorScale" priority="5406">
      <colorScale>
        <cfvo type="min"/>
        <cfvo type="percentile" val="50"/>
        <cfvo type="max"/>
        <color rgb="FFF8696B"/>
        <color rgb="FFFFEB84"/>
        <color rgb="FF63BE7B"/>
      </colorScale>
    </cfRule>
    <cfRule type="colorScale" priority="5407">
      <colorScale>
        <cfvo type="min"/>
        <cfvo type="percentile" val="50"/>
        <cfvo type="max"/>
        <color rgb="FFF8696B"/>
        <color rgb="FFFFEB84"/>
        <color rgb="FF63BE7B"/>
      </colorScale>
    </cfRule>
  </conditionalFormatting>
  <conditionalFormatting sqref="L13">
    <cfRule type="colorScale" priority="5408">
      <colorScale>
        <cfvo type="min"/>
        <cfvo type="max"/>
        <color rgb="FFFFEF9C"/>
        <color rgb="FF63BE7B"/>
      </colorScale>
    </cfRule>
    <cfRule type="colorScale" priority="5409">
      <colorScale>
        <cfvo type="min"/>
        <cfvo type="percentile" val="50"/>
        <cfvo type="max"/>
        <color rgb="FFF8696B"/>
        <color rgb="FFFFEB84"/>
        <color rgb="FF63BE7B"/>
      </colorScale>
    </cfRule>
  </conditionalFormatting>
  <conditionalFormatting sqref="L14">
    <cfRule type="colorScale" priority="5410">
      <colorScale>
        <cfvo type="min"/>
        <cfvo type="max"/>
        <color rgb="FFFFEF9C"/>
        <color rgb="FF63BE7B"/>
      </colorScale>
    </cfRule>
    <cfRule type="colorScale" priority="5411">
      <colorScale>
        <cfvo type="min"/>
        <cfvo type="percentile" val="50"/>
        <cfvo type="max"/>
        <color rgb="FFF8696B"/>
        <color rgb="FFFFEB84"/>
        <color rgb="FF63BE7B"/>
      </colorScale>
    </cfRule>
  </conditionalFormatting>
  <conditionalFormatting sqref="L15">
    <cfRule type="colorScale" priority="5412">
      <colorScale>
        <cfvo type="min"/>
        <cfvo type="max"/>
        <color rgb="FFFFEF9C"/>
        <color rgb="FF63BE7B"/>
      </colorScale>
    </cfRule>
    <cfRule type="colorScale" priority="5413">
      <colorScale>
        <cfvo type="min"/>
        <cfvo type="percentile" val="50"/>
        <cfvo type="max"/>
        <color rgb="FFF8696B"/>
        <color rgb="FFFFEB84"/>
        <color rgb="FF63BE7B"/>
      </colorScale>
    </cfRule>
    <cfRule type="colorScale" priority="5414">
      <colorScale>
        <cfvo type="min"/>
        <cfvo type="percentile" val="50"/>
        <cfvo type="max"/>
        <color rgb="FFF8696B"/>
        <color rgb="FFFFEB84"/>
        <color rgb="FF63BE7B"/>
      </colorScale>
    </cfRule>
  </conditionalFormatting>
  <conditionalFormatting sqref="L16">
    <cfRule type="colorScale" priority="5415">
      <colorScale>
        <cfvo type="min"/>
        <cfvo type="max"/>
        <color rgb="FFFFEF9C"/>
        <color rgb="FF63BE7B"/>
      </colorScale>
    </cfRule>
    <cfRule type="colorScale" priority="5416">
      <colorScale>
        <cfvo type="min"/>
        <cfvo type="percentile" val="50"/>
        <cfvo type="max"/>
        <color rgb="FFF8696B"/>
        <color rgb="FFFFEB84"/>
        <color rgb="FF63BE7B"/>
      </colorScale>
    </cfRule>
  </conditionalFormatting>
  <conditionalFormatting sqref="L17">
    <cfRule type="colorScale" priority="5417">
      <colorScale>
        <cfvo type="min"/>
        <cfvo type="max"/>
        <color rgb="FFFFEF9C"/>
        <color rgb="FF63BE7B"/>
      </colorScale>
    </cfRule>
    <cfRule type="colorScale" priority="5418">
      <colorScale>
        <cfvo type="min"/>
        <cfvo type="percentile" val="50"/>
        <cfvo type="max"/>
        <color rgb="FFF8696B"/>
        <color rgb="FFFFEB84"/>
        <color rgb="FF63BE7B"/>
      </colorScale>
    </cfRule>
    <cfRule type="colorScale" priority="5419">
      <colorScale>
        <cfvo type="min"/>
        <cfvo type="percentile" val="50"/>
        <cfvo type="max"/>
        <color rgb="FFF8696B"/>
        <color rgb="FFFFEB84"/>
        <color rgb="FF63BE7B"/>
      </colorScale>
    </cfRule>
  </conditionalFormatting>
  <conditionalFormatting sqref="L18">
    <cfRule type="colorScale" priority="5420">
      <colorScale>
        <cfvo type="min"/>
        <cfvo type="max"/>
        <color rgb="FFFFEF9C"/>
        <color rgb="FF63BE7B"/>
      </colorScale>
    </cfRule>
    <cfRule type="colorScale" priority="5421">
      <colorScale>
        <cfvo type="min"/>
        <cfvo type="max"/>
        <color rgb="FFFFEF9C"/>
        <color rgb="FF63BE7B"/>
      </colorScale>
    </cfRule>
    <cfRule type="colorScale" priority="5422">
      <colorScale>
        <cfvo type="min"/>
        <cfvo type="max"/>
        <color rgb="FFFFEF9C"/>
        <color rgb="FF63BE7B"/>
      </colorScale>
    </cfRule>
    <cfRule type="colorScale" priority="5423">
      <colorScale>
        <cfvo type="min"/>
        <cfvo type="max"/>
        <color rgb="FFFFEF9C"/>
        <color rgb="FF63BE7B"/>
      </colorScale>
    </cfRule>
  </conditionalFormatting>
  <conditionalFormatting sqref="L19">
    <cfRule type="colorScale" priority="5424">
      <colorScale>
        <cfvo type="min"/>
        <cfvo type="max"/>
        <color rgb="FFFFEF9C"/>
        <color rgb="FF63BE7B"/>
      </colorScale>
    </cfRule>
    <cfRule type="colorScale" priority="5425">
      <colorScale>
        <cfvo type="min"/>
        <cfvo type="percentile" val="50"/>
        <cfvo type="max"/>
        <color rgb="FFF8696B"/>
        <color rgb="FFFFEB84"/>
        <color rgb="FF63BE7B"/>
      </colorScale>
    </cfRule>
    <cfRule type="colorScale" priority="5426">
      <colorScale>
        <cfvo type="min"/>
        <cfvo type="percentile" val="50"/>
        <cfvo type="max"/>
        <color rgb="FFF8696B"/>
        <color rgb="FFFFEB84"/>
        <color rgb="FF63BE7B"/>
      </colorScale>
    </cfRule>
  </conditionalFormatting>
  <conditionalFormatting sqref="L20">
    <cfRule type="colorScale" priority="5427">
      <colorScale>
        <cfvo type="min"/>
        <cfvo type="max"/>
        <color rgb="FFFFEF9C"/>
        <color rgb="FF63BE7B"/>
      </colorScale>
    </cfRule>
  </conditionalFormatting>
  <conditionalFormatting sqref="L21:L28">
    <cfRule type="colorScale" priority="142">
      <colorScale>
        <cfvo type="min"/>
        <cfvo type="max"/>
        <color rgb="FFFFEF9C"/>
        <color rgb="FF63BE7B"/>
      </colorScale>
    </cfRule>
  </conditionalFormatting>
  <conditionalFormatting sqref="D28:G28">
    <cfRule type="colorScale" priority="10">
      <colorScale>
        <cfvo type="min"/>
        <cfvo type="max"/>
        <color rgb="FFFCFCFF"/>
        <color rgb="FF63BE7B"/>
      </colorScale>
    </cfRule>
    <cfRule type="colorScale" priority="11">
      <colorScale>
        <cfvo type="min"/>
        <cfvo type="max"/>
        <color rgb="FFFCFCFF"/>
        <color rgb="FF63BE7B"/>
      </colorScale>
    </cfRule>
    <cfRule type="colorScale" priority="12">
      <colorScale>
        <cfvo type="min"/>
        <cfvo type="percentile" val="50"/>
        <cfvo type="max"/>
        <color rgb="FFF8696B"/>
        <color rgb="FFFFEB84"/>
        <color rgb="FF63BE7B"/>
      </colorScale>
    </cfRule>
    <cfRule type="colorScale" priority="13">
      <colorScale>
        <cfvo type="min"/>
        <cfvo type="max"/>
        <color rgb="FFFFEF9C"/>
        <color rgb="FF63BE7B"/>
      </colorScale>
    </cfRule>
  </conditionalFormatting>
  <conditionalFormatting sqref="J28:L28">
    <cfRule type="colorScale" priority="14">
      <colorScale>
        <cfvo type="min"/>
        <cfvo type="max"/>
        <color rgb="FFFFEF9C"/>
        <color rgb="FF63BE7B"/>
      </colorScale>
    </cfRule>
  </conditionalFormatting>
  <conditionalFormatting sqref="C2:C10">
    <cfRule type="colorScale" priority="5877">
      <colorScale>
        <cfvo type="min"/>
        <cfvo type="percentile" val="50"/>
        <cfvo type="max"/>
        <color rgb="FFF8696B"/>
        <color rgb="FFFCFCFF"/>
        <color rgb="FF63BE7B"/>
      </colorScale>
    </cfRule>
  </conditionalFormatting>
  <conditionalFormatting sqref="C2:C28">
    <cfRule type="colorScale" priority="9">
      <colorScale>
        <cfvo type="min"/>
        <cfvo type="percentile" val="50"/>
        <cfvo type="max"/>
        <color rgb="FFF8696B"/>
        <color rgb="FFFCFCFF"/>
        <color rgb="FF63BE7B"/>
      </colorScale>
    </cfRule>
  </conditionalFormatting>
  <conditionalFormatting sqref="D2:D10">
    <cfRule type="colorScale" priority="5881">
      <colorScale>
        <cfvo type="min"/>
        <cfvo type="max"/>
        <color rgb="FFFCFCFF"/>
        <color rgb="FF63BE7B"/>
      </colorScale>
    </cfRule>
  </conditionalFormatting>
  <conditionalFormatting sqref="D2:D28">
    <cfRule type="colorScale" priority="8">
      <colorScale>
        <cfvo type="min"/>
        <cfvo type="max"/>
        <color rgb="FFFCFCFF"/>
        <color rgb="FF63BE7B"/>
      </colorScale>
    </cfRule>
  </conditionalFormatting>
  <conditionalFormatting sqref="E2:E10">
    <cfRule type="colorScale" priority="5885">
      <colorScale>
        <cfvo type="min"/>
        <cfvo type="max"/>
        <color rgb="FFFCFCFF"/>
        <color rgb="FF63BE7B"/>
      </colorScale>
    </cfRule>
  </conditionalFormatting>
  <conditionalFormatting sqref="E2:E28">
    <cfRule type="colorScale" priority="7">
      <colorScale>
        <cfvo type="min"/>
        <cfvo type="max"/>
        <color rgb="FFFCFCFF"/>
        <color rgb="FF63BE7B"/>
      </colorScale>
    </cfRule>
  </conditionalFormatting>
  <conditionalFormatting sqref="F2:F10">
    <cfRule type="colorScale" priority="5889">
      <colorScale>
        <cfvo type="min"/>
        <cfvo type="percentile" val="50"/>
        <cfvo type="max"/>
        <color rgb="FFF8696B"/>
        <color rgb="FFFCFCFF"/>
        <color rgb="FF63BE7B"/>
      </colorScale>
    </cfRule>
  </conditionalFormatting>
  <conditionalFormatting sqref="F2:F28">
    <cfRule type="colorScale" priority="6">
      <colorScale>
        <cfvo type="min"/>
        <cfvo type="percentile" val="50"/>
        <cfvo type="max"/>
        <color rgb="FFF8696B"/>
        <color rgb="FFFCFCFF"/>
        <color rgb="FF63BE7B"/>
      </colorScale>
    </cfRule>
  </conditionalFormatting>
  <conditionalFormatting sqref="G2:G10">
    <cfRule type="colorScale" priority="5893">
      <colorScale>
        <cfvo type="min"/>
        <cfvo type="percentile" val="50"/>
        <cfvo type="max"/>
        <color rgb="FFF8696B"/>
        <color rgb="FFFCFCFF"/>
        <color rgb="FF63BE7B"/>
      </colorScale>
    </cfRule>
  </conditionalFormatting>
  <conditionalFormatting sqref="G2:G28">
    <cfRule type="colorScale" priority="5">
      <colorScale>
        <cfvo type="min"/>
        <cfvo type="percentile" val="50"/>
        <cfvo type="max"/>
        <color rgb="FFF8696B"/>
        <color rgb="FFFCFCFF"/>
        <color rgb="FF63BE7B"/>
      </colorScale>
    </cfRule>
  </conditionalFormatting>
  <conditionalFormatting sqref="H2:H10">
    <cfRule type="colorScale" priority="5897">
      <colorScale>
        <cfvo type="min"/>
        <cfvo type="percentile" val="50"/>
        <cfvo type="max"/>
        <color rgb="FF63BE7B"/>
        <color rgb="FFFCFCFF"/>
        <color rgb="FFF8696B"/>
      </colorScale>
    </cfRule>
  </conditionalFormatting>
  <conditionalFormatting sqref="H2:H28">
    <cfRule type="colorScale" priority="4">
      <colorScale>
        <cfvo type="min"/>
        <cfvo type="percentile" val="50"/>
        <cfvo type="max"/>
        <color rgb="FF63BE7B"/>
        <color rgb="FFFCFCFF"/>
        <color rgb="FFF8696B"/>
      </colorScale>
    </cfRule>
  </conditionalFormatting>
  <conditionalFormatting sqref="J2:J10">
    <cfRule type="colorScale" priority="5901">
      <colorScale>
        <cfvo type="min"/>
        <cfvo type="max"/>
        <color rgb="FFFFEF9C"/>
        <color rgb="FF63BE7B"/>
      </colorScale>
    </cfRule>
  </conditionalFormatting>
  <conditionalFormatting sqref="J2:J28">
    <cfRule type="colorScale" priority="3">
      <colorScale>
        <cfvo type="min"/>
        <cfvo type="max"/>
        <color rgb="FFFFEF9C"/>
        <color rgb="FF63BE7B"/>
      </colorScale>
    </cfRule>
  </conditionalFormatting>
  <conditionalFormatting sqref="K2:K10">
    <cfRule type="colorScale" priority="5905">
      <colorScale>
        <cfvo type="min"/>
        <cfvo type="max"/>
        <color rgb="FFFFEF9C"/>
        <color rgb="FF63BE7B"/>
      </colorScale>
    </cfRule>
  </conditionalFormatting>
  <conditionalFormatting sqref="K2:K28">
    <cfRule type="colorScale" priority="2">
      <colorScale>
        <cfvo type="min"/>
        <cfvo type="max"/>
        <color rgb="FFFFEF9C"/>
        <color rgb="FF63BE7B"/>
      </colorScale>
    </cfRule>
  </conditionalFormatting>
  <conditionalFormatting sqref="L2:L10">
    <cfRule type="colorScale" priority="5909">
      <colorScale>
        <cfvo type="min"/>
        <cfvo type="max"/>
        <color rgb="FFFFEF9C"/>
        <color rgb="FF63BE7B"/>
      </colorScale>
    </cfRule>
  </conditionalFormatting>
  <conditionalFormatting sqref="L2:L28">
    <cfRule type="colorScale" priority="1">
      <colorScale>
        <cfvo type="min"/>
        <cfvo type="max"/>
        <color rgb="FFFFEF9C"/>
        <color rgb="FF63BE7B"/>
      </colorScale>
    </cfRule>
  </conditionalFormatting>
  <hyperlinks>
    <hyperlink ref="A15" r:id="rId1" display="Technology/Software/Crowdstrike.xlsx" xr:uid="{ADB7AF85-07CC-D542-9531-D9B563D37E1F}"/>
    <hyperlink ref="A18" r:id="rId2" display="Technology/Software/ZScaler.xlsx" xr:uid="{A9E8A2CE-D285-204C-B310-518ABBAE6E3E}"/>
    <hyperlink ref="A21" r:id="rId3" display="Technology/Software/Snowflake.xlsx" xr:uid="{5E146284-0238-F444-A512-244B8F1A4646}"/>
    <hyperlink ref="A27" r:id="rId4" display="Technology/Software/Cloudflare.xlsx" xr:uid="{669550EC-6B87-074A-960A-56B15E6FBAA6}"/>
    <hyperlink ref="A20" r:id="rId5" display="Technology/Hardware/Enphase Energy.xlsx" xr:uid="{6A448349-554C-EA48-B746-278AF3AAFA2F}"/>
    <hyperlink ref="A22" r:id="rId6" display="Technology/Software/Datadog.xlsx" xr:uid="{964434F0-24D4-CE4A-817D-67FED1FA0A4D}"/>
    <hyperlink ref="A6" r:id="rId7" display="Technology/Hardware/Mobileye.xlsx" xr:uid="{437C5AC9-7D46-CD4B-B8AB-B7CC144F4F9F}"/>
    <hyperlink ref="A24" r:id="rId8" display="Technology/Hardware/Nvidia.xlsx" xr:uid="{B7EF5437-E1AD-C84F-B732-7A01689C35CD}"/>
    <hyperlink ref="A17" r:id="rId9" display="Technology/Software/Adyen.xlsx" xr:uid="{F7FA4219-D3A9-7D4C-9600-74A4A0D72FF6}"/>
    <hyperlink ref="A5" r:id="rId10" display="Technology/Software/Twilio.xlsx" xr:uid="{914C53B4-E72B-BA44-97ED-54FD2AC890AA}"/>
    <hyperlink ref="A7" r:id="rId11" display="Healthcare/Novo Nordisk.xlsx" xr:uid="{0554E954-DFED-3F47-9238-C7C2517E1D70}"/>
    <hyperlink ref="A19" r:id="rId12" display="Technology/Hardware/ASML.xlsx" xr:uid="{95720BC8-C216-E342-A186-6C148A13826E}"/>
    <hyperlink ref="A3" r:id="rId13" display="Technology/Software/MercadoLibre.xlsx" xr:uid="{19D4272C-B657-724C-AD56-FE82A3514713}"/>
    <hyperlink ref="A12" r:id="rId14" display="Technology/Software/Constellation Software.xlsx" xr:uid="{87E845FF-AFF3-5D43-8F12-51A8C0B8A3D8}"/>
    <hyperlink ref="A28" r:id="rId15" display="Technology/Hardware/Tesla.xlsx" xr:uid="{46CC18D8-920F-E549-A1AF-549B0014FA5A}"/>
    <hyperlink ref="A11" r:id="rId16" display="Consumer/Hermes International.xlsx" xr:uid="{FA1BD750-0F95-0C4F-BE15-C6578CD6C483}"/>
    <hyperlink ref="A14" r:id="rId17" display="Technology/Software/Airbnb.xlsx" xr:uid="{E7C11B33-6DB3-8949-BD6D-D6A70676109D}"/>
    <hyperlink ref="A10" r:id="rId18" display="Consumer/Louis Vuitton Moet Hennessy.xlsx" xr:uid="{9237C991-7BB7-3E4C-B07D-00A5F1A7D3C1}"/>
    <hyperlink ref="A8" r:id="rId19" display="Consumer/Ulta Beauty.xlsx" xr:uid="{340EB6C0-2488-2944-BC82-C8BBF2E383AD}"/>
    <hyperlink ref="A13" r:id="rId20" display="Technology/Hardware/Taiwan Semiconductor.xlsx" xr:uid="{69769730-681A-BD42-961C-B624CC9BB157}"/>
    <hyperlink ref="A2" r:id="rId21" display="Technology/Hardware/Super Micro Computer.xlsx" xr:uid="{A86263D6-01A1-1D46-8CFC-85B675979199}"/>
    <hyperlink ref="A4" r:id="rId22" display="Technology/Software/dLocal.xlsx" xr:uid="{AC249715-269B-B342-A525-777F9CD31697}"/>
    <hyperlink ref="A9" r:id="rId23" display="Technology/Hardware/Livent.xlsx" xr:uid="{FCE13F55-0958-C944-BF4D-320141A0E593}"/>
    <hyperlink ref="A16" r:id="rId24" display="Technology/Software/SentinelOne.xlsx" xr:uid="{0BD22C97-76A4-3840-9FEB-7D7ED803F2EA}"/>
    <hyperlink ref="A23" r:id="rId25" display="Consumer/Dutch Bros.xlsx" xr:uid="{50688C3F-4B29-FA43-9145-79546F856693}"/>
    <hyperlink ref="A25" r:id="rId26" display="Technology/Software/GitLab.xlsx" xr:uid="{01A6DCF9-F87C-C04C-AA6C-7854A2A1B7BB}"/>
    <hyperlink ref="A26" r:id="rId27" display="Technology/Software/Confluent.xlsx" xr:uid="{1E5A3631-592C-164C-B300-FAE1D38545E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C6D19-DC09-B540-8499-14E9E7A848A5}">
  <dimension ref="A1:X27"/>
  <sheetViews>
    <sheetView zoomScale="80" zoomScaleNormal="80" workbookViewId="0">
      <pane ySplit="1" topLeftCell="A2" activePane="bottomLeft" state="frozen"/>
      <selection pane="bottomLeft" activeCell="A7" sqref="A7:XFD7"/>
    </sheetView>
  </sheetViews>
  <sheetFormatPr baseColWidth="10" defaultRowHeight="16"/>
  <cols>
    <col min="1" max="1" width="30.7109375" style="12" customWidth="1"/>
    <col min="2" max="2" width="10.7109375" style="1" customWidth="1"/>
    <col min="3" max="3" width="10.7109375" style="18" customWidth="1"/>
    <col min="4" max="11" width="10.7109375" customWidth="1"/>
    <col min="12" max="13" width="11.7109375" customWidth="1"/>
    <col min="14" max="14" width="13.85546875" customWidth="1"/>
    <col min="15" max="15" width="24.7109375" style="17" customWidth="1"/>
    <col min="16" max="16" width="13.5703125" customWidth="1"/>
    <col min="17" max="17" width="109.5703125" customWidth="1"/>
  </cols>
  <sheetData>
    <row r="1" spans="1:24" s="20" customFormat="1" ht="60" customHeight="1">
      <c r="A1" s="20" t="s">
        <v>26</v>
      </c>
      <c r="B1" s="20" t="s">
        <v>8</v>
      </c>
      <c r="C1" s="20" t="s">
        <v>2</v>
      </c>
      <c r="D1" s="20" t="s">
        <v>15</v>
      </c>
      <c r="E1" s="21" t="s">
        <v>14</v>
      </c>
      <c r="F1" s="20" t="s">
        <v>39</v>
      </c>
      <c r="G1" s="20" t="s">
        <v>40</v>
      </c>
      <c r="H1" s="20" t="s">
        <v>37</v>
      </c>
      <c r="I1" s="20" t="s">
        <v>38</v>
      </c>
      <c r="J1" s="20" t="s">
        <v>5</v>
      </c>
      <c r="K1" s="20" t="s">
        <v>4</v>
      </c>
      <c r="L1" s="20" t="s">
        <v>6</v>
      </c>
      <c r="M1" s="20" t="s">
        <v>41</v>
      </c>
      <c r="N1" s="20" t="s">
        <v>3</v>
      </c>
      <c r="O1" s="20" t="s">
        <v>11</v>
      </c>
      <c r="P1" s="20" t="s">
        <v>19</v>
      </c>
      <c r="Q1" s="20" t="s">
        <v>10</v>
      </c>
    </row>
    <row r="2" spans="1:24" ht="50" customHeight="1">
      <c r="A2" s="2" t="e" vm="161">
        <v>#VALUE!</v>
      </c>
      <c r="B2" s="19">
        <f>'[151]Sheet 1'!$AO$115</f>
        <v>648.45505295671126</v>
      </c>
      <c r="C2" s="6" cm="1">
        <f t="array" ref="C2">(B2/_FV(A2,"Price"))-1</f>
        <v>0.25462910507247982</v>
      </c>
      <c r="D2" s="6">
        <f>'[151]Sheet 1'!$AM$4</f>
        <v>0.14546938359133921</v>
      </c>
      <c r="E2" s="6">
        <f>'[151]Sheet 1'!$AN$4</f>
        <v>8.6830680173661801E-3</v>
      </c>
      <c r="F2" s="6">
        <f>'[151]Sheet 1'!$AM$29</f>
        <v>-0.10032362459546929</v>
      </c>
      <c r="G2" s="6">
        <f>'[151]Sheet 1'!$AN$29</f>
        <v>0.32417266187050364</v>
      </c>
      <c r="H2" s="7">
        <f>'[151]Sheet 1'!$AT$19</f>
        <v>4.4003984969650149</v>
      </c>
      <c r="I2" s="7">
        <f>'[151]Sheet 1'!$AU$19</f>
        <v>21.662507215581876</v>
      </c>
      <c r="J2" s="6">
        <f>'[151]Sheet 1'!$AS$7</f>
        <v>0.43419999999999997</v>
      </c>
      <c r="K2" s="6">
        <f>'[151]Sheet 1'!$AV$7</f>
        <v>0.15386841812312146</v>
      </c>
      <c r="L2" s="6">
        <f>'[151]Sheet 1'!$AU$13</f>
        <v>0.10688996434029546</v>
      </c>
      <c r="M2" s="34">
        <f>'[151]Sheet 1'!$AU$22</f>
        <v>2.2823027536741074E-3</v>
      </c>
      <c r="N2" s="8">
        <f>'[151]Sheet 1'!$AU$101</f>
        <v>199360053905</v>
      </c>
      <c r="O2" s="16" t="str" cm="1">
        <f t="array" ref="O2">_FV(A2,"Industry")</f>
        <v>Healthcare Equipment &amp; Supplies</v>
      </c>
      <c r="P2" s="25" cm="1">
        <f t="array" ref="P2">_FV(A2,"Year incorporated",TRUE)</f>
        <v>1960</v>
      </c>
      <c r="Q2" s="14" t="str" cm="1">
        <f t="array" ref="Q2">_FV(A2,"Description")</f>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c>
      <c r="R2" s="10"/>
      <c r="S2" s="10"/>
    </row>
    <row r="3" spans="1:24" ht="50" customHeight="1">
      <c r="A3" s="2" t="e" vm="93">
        <v>#VALUE!</v>
      </c>
      <c r="B3" s="19">
        <f>'[84]Sheet 1'!$AG$115</f>
        <v>1111.1979416607894</v>
      </c>
      <c r="C3" s="6">
        <f>'[84]Sheet 1'!$AG$117</f>
        <v>0.15618510405975439</v>
      </c>
      <c r="D3" s="6">
        <f>'[84]Sheet 1'!$AE$4</f>
        <v>8.1207419540991754E-2</v>
      </c>
      <c r="E3" s="6">
        <f>'[84]Sheet 1'!$AF$4</f>
        <v>7.7734273615427174E-2</v>
      </c>
      <c r="F3" s="6">
        <f>'[84]Sheet 1'!$AE$29</f>
        <v>3.6795191910139469E-3</v>
      </c>
      <c r="G3" s="6">
        <f>'[84]Sheet 1'!$AF$29</f>
        <v>5.4472648608841823E-2</v>
      </c>
      <c r="H3" s="7">
        <f>'[84]Sheet 1'!$AL$19</f>
        <v>3.7675557272376046</v>
      </c>
      <c r="I3" s="7">
        <f>'[84]Sheet 1'!$AM$19</f>
        <v>25.539127212570929</v>
      </c>
      <c r="J3" s="6">
        <f>'[84]Sheet 1'!$AK$7</f>
        <v>0.51229999999999998</v>
      </c>
      <c r="K3" s="6">
        <f>'[84]Sheet 1'!$AN$7</f>
        <v>0.17938467132921485</v>
      </c>
      <c r="L3" s="6">
        <f>'[84]Sheet 1'!$AM$13</f>
        <v>0.53872013781941763</v>
      </c>
      <c r="M3" s="34">
        <f>'[84]Sheet 1'!$AM$22</f>
        <v>0</v>
      </c>
      <c r="N3" s="8">
        <f>'[84]Sheet 1'!$AM$101</f>
        <v>58510140444</v>
      </c>
      <c r="O3" s="16" t="str" cm="1">
        <f t="array" ref="O3">_FV(A3,"Industry")</f>
        <v>Specialty Retailers</v>
      </c>
      <c r="P3" s="25" cm="1">
        <f t="array" ref="P3">_FV(A3,"Year incorporated",TRUE)</f>
        <v>2010</v>
      </c>
      <c r="Q3" s="14" t="str" cm="1">
        <f t="array" ref="Q3">_FV(A3,"Description")</f>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c>
      <c r="R3" s="14"/>
      <c r="S3" s="14"/>
      <c r="T3" s="14"/>
    </row>
    <row r="4" spans="1:24" ht="50" customHeight="1">
      <c r="A4" s="2" t="e" vm="186">
        <v>#VALUE!</v>
      </c>
      <c r="B4" s="19">
        <f>'[176]Sheet 1'!$AI$115</f>
        <v>482.15944620269613</v>
      </c>
      <c r="C4" s="6">
        <f>'[176]Sheet 1'!$AI$117</f>
        <v>1.3685369920521717E-2</v>
      </c>
      <c r="D4" s="6">
        <f>'[176]Sheet 1'!$AG$4</f>
        <v>-7.0268960503998112E-2</v>
      </c>
      <c r="E4" s="6">
        <f>'[176]Sheet 1'!$AH$4</f>
        <v>0.12513496407163327</v>
      </c>
      <c r="F4" s="6">
        <f>'[176]Sheet 1'!$AG$29</f>
        <v>0.34018740239458611</v>
      </c>
      <c r="G4" s="6">
        <f>'[176]Sheet 1'!$AH$29</f>
        <v>0.12837444163915324</v>
      </c>
      <c r="H4" s="7">
        <f>'[176]Sheet 1'!$AN$19</f>
        <v>8.4019870946393116</v>
      </c>
      <c r="I4" s="7">
        <f>'[176]Sheet 1'!$AO$19</f>
        <v>29.091743119266052</v>
      </c>
      <c r="J4" s="6">
        <f>'[176]Sheet 1'!$AM$7</f>
        <v>0.6986</v>
      </c>
      <c r="K4" s="6">
        <f>'[176]Sheet 1'!$AP$7</f>
        <v>0.12366432108418035</v>
      </c>
      <c r="L4" s="6">
        <f>'[176]Sheet 1'!$AO$13</f>
        <v>6.7160069605057382E-2</v>
      </c>
      <c r="M4" s="34">
        <f>'[176]Sheet 1'!$AO$22</f>
        <v>5.1652556900027395E-3</v>
      </c>
      <c r="N4" s="8">
        <f>'[176]Sheet 1'!$AO$101</f>
        <v>50781610000</v>
      </c>
      <c r="O4" s="16" t="str" cm="1">
        <f t="array" ref="O4">_FV(A4,"Industry")</f>
        <v>Software &amp; IT Services</v>
      </c>
      <c r="P4" s="25" cm="1">
        <f t="array" ref="P4">_FV(A4,"Year incorporated",TRUE)</f>
        <v>1981</v>
      </c>
      <c r="Q4" s="14" t="str" cm="1">
        <f t="array" ref="Q4">_FV(A4,"Description")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R4" s="10"/>
      <c r="S4" s="10"/>
      <c r="T4" s="10"/>
    </row>
    <row r="5" spans="1:24" ht="50" customHeight="1">
      <c r="A5" s="2" t="e" vm="15">
        <v>#VALUE!</v>
      </c>
      <c r="B5" s="19">
        <f>'[6]Sheet 1'!$AO$115</f>
        <v>174.96696604029719</v>
      </c>
      <c r="C5" s="6">
        <f>'[6]Sheet 1'!$AO$117</f>
        <v>-2.4927741639003576E-2</v>
      </c>
      <c r="D5" s="6">
        <f>'[6]Sheet 1'!$AM$4</f>
        <v>9.1801133885739183E-2</v>
      </c>
      <c r="E5" s="6">
        <f>'[6]Sheet 1'!$AN$4</f>
        <v>-0.10600159776313156</v>
      </c>
      <c r="F5" s="6">
        <f>'[6]Sheet 1'!$AM$29</f>
        <v>0.12614236066417805</v>
      </c>
      <c r="G5" s="6">
        <f>'[6]Sheet 1'!$AN$29</f>
        <v>-0.2181963652988913</v>
      </c>
      <c r="H5" s="7">
        <f>'[6]Sheet 1'!$AT$19</f>
        <v>9.096309177101368</v>
      </c>
      <c r="I5" s="7">
        <f>'[6]Sheet 1'!$AU$19</f>
        <v>23.811318101754384</v>
      </c>
      <c r="J5" s="6">
        <f>'[6]Sheet 1'!$AS$7</f>
        <v>0.68759999999999999</v>
      </c>
      <c r="K5" s="6">
        <f>'[6]Sheet 1'!$AV$7</f>
        <v>0.29573596964250048</v>
      </c>
      <c r="L5" s="6">
        <f>'[6]Sheet 1'!$AU$13</f>
        <v>0.43950794724382819</v>
      </c>
      <c r="M5" s="34">
        <f>'[6]Sheet 1'!$AU$22</f>
        <v>2.6383099481700666E-2</v>
      </c>
      <c r="N5" s="8">
        <f>'[6]Sheet 1'!$AU$101</f>
        <v>162869415816</v>
      </c>
      <c r="O5" s="16" t="str" cm="1">
        <f t="array" ref="O5">_FV(A5,"Industry")</f>
        <v>Semiconductors &amp; Semiconductor Equipment</v>
      </c>
      <c r="P5" s="25" cm="1">
        <f t="array" ref="P5">_FV(A5,"Year incorporated",TRUE)</f>
        <v>1938</v>
      </c>
      <c r="Q5" s="14" t="str" cm="1">
        <f t="array" ref="Q5">_FV(A5,"Description")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R5" s="10"/>
      <c r="S5" s="10"/>
      <c r="T5" s="10"/>
    </row>
    <row r="6" spans="1:24" ht="50" customHeight="1">
      <c r="A6" s="2" t="e" vm="159">
        <v>#VALUE!</v>
      </c>
      <c r="B6" s="19">
        <f>'[149]Sheet 1'!$AO$115</f>
        <v>229.08881386158703</v>
      </c>
      <c r="C6" s="6" cm="1">
        <f t="array" ref="C6">(B6/_FV(A6,"Price"))-1</f>
        <v>-2.2950424951648229E-2</v>
      </c>
      <c r="D6" s="6">
        <f>'[149]Sheet 1'!$AM$4</f>
        <v>6.851594065120703E-2</v>
      </c>
      <c r="E6" s="6">
        <f>'[149]Sheet 1'!$AN$4</f>
        <v>-6.478980648851318E-2</v>
      </c>
      <c r="F6" s="6">
        <f>'[149]Sheet 1'!$AM$29</f>
        <v>0.10415047411782985</v>
      </c>
      <c r="G6" s="6">
        <f>'[149]Sheet 1'!$AN$29</f>
        <v>-2.3933549204561477E-2</v>
      </c>
      <c r="H6" s="7">
        <f>'[149]Sheet 1'!$AT$19</f>
        <v>5.8784700882033158</v>
      </c>
      <c r="I6" s="7">
        <f>'[149]Sheet 1'!$AU$19</f>
        <v>24.955305298716283</v>
      </c>
      <c r="J6" s="6">
        <f>'[149]Sheet 1'!$AS$7</f>
        <v>0.60209999999999997</v>
      </c>
      <c r="K6" s="6">
        <f>'[149]Sheet 1'!$AV$7</f>
        <v>0.23408852594452034</v>
      </c>
      <c r="L6" s="6">
        <f>'[149]Sheet 1'!$AU$13</f>
        <v>0.12454306971143508</v>
      </c>
      <c r="M6" s="34">
        <f>'[149]Sheet 1'!$AU$22</f>
        <v>4.7279101675393297E-3</v>
      </c>
      <c r="N6" s="8">
        <f>'[149]Sheet 1'!$AU$101</f>
        <v>173015131636</v>
      </c>
      <c r="O6" s="16" t="str" cm="1">
        <f t="array" ref="O6">_FV(A6,"Industry")</f>
        <v>Healthcare Equipment &amp; Supplies</v>
      </c>
      <c r="P6" s="25" cm="1">
        <f t="array" ref="P6">_FV(A6,"Year incorporated",TRUE)</f>
        <v>1986</v>
      </c>
      <c r="Q6" s="14" t="str" cm="1">
        <f t="array" ref="Q6">_FV(A6,"Description")</f>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c>
      <c r="R6" s="10"/>
      <c r="S6" s="10"/>
      <c r="T6" s="10"/>
    </row>
    <row r="7" spans="1:24" ht="50" customHeight="1">
      <c r="A7" s="2" t="e" vm="94">
        <v>#VALUE!</v>
      </c>
      <c r="B7" s="19">
        <f>'[85]Sheet 1'!$X$115</f>
        <v>456.93987623642084</v>
      </c>
      <c r="C7" s="6">
        <f>'[85]Sheet 1'!$X$117</f>
        <v>-4.4058836325479356E-2</v>
      </c>
      <c r="D7" s="6">
        <f>'[85]Sheet 1'!$V$4</f>
        <v>0.18272868530692499</v>
      </c>
      <c r="E7" s="6">
        <f>'[85]Sheet 1'!$W$4</f>
        <v>8.6696708463949834E-2</v>
      </c>
      <c r="F7" s="6">
        <f>'[85]Sheet 1'!$V$29</f>
        <v>0.26025702017676355</v>
      </c>
      <c r="G7" s="6">
        <f>'[85]Sheet 1'!$W$29</f>
        <v>9.3302683176541557E-3</v>
      </c>
      <c r="H7" s="7">
        <f>'[85]Sheet 1'!$AC$19</f>
        <v>2.1459623203822229</v>
      </c>
      <c r="I7" s="7">
        <f>'[85]Sheet 1'!$AD$19</f>
        <v>18.98338119617225</v>
      </c>
      <c r="J7" s="6">
        <f>'[85]Sheet 1'!$AB$7</f>
        <v>0.39620983542319749</v>
      </c>
      <c r="K7" s="6">
        <f>'[85]Sheet 1'!$AE$7</f>
        <v>0.11461598746081504</v>
      </c>
      <c r="L7" s="6">
        <f>'[85]Sheet 1'!$AD$13</f>
        <v>0.42418211606717809</v>
      </c>
      <c r="M7" s="34">
        <f>'[85]Sheet 1'!$AD$22</f>
        <v>0</v>
      </c>
      <c r="N7" s="8">
        <f>'[85]Sheet 1'!$AD$101</f>
        <v>23805160020</v>
      </c>
      <c r="O7" s="16" t="str" cm="1">
        <f t="array" ref="O7">_FV(A7,"Industry")</f>
        <v>Specialty Retailers</v>
      </c>
      <c r="P7" s="25" cm="1">
        <f t="array" ref="P7">_FV(A7,"Year incorporated",TRUE)</f>
        <v>2016</v>
      </c>
      <c r="Q7" s="14" t="str" cm="1">
        <f t="array" ref="Q7">_FV(A7,"Description")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R7" s="10"/>
      <c r="S7" s="10"/>
      <c r="T7" s="10"/>
    </row>
    <row r="8" spans="1:24" ht="50" customHeight="1">
      <c r="A8" s="22" t="e" vm="47">
        <v>#VALUE!</v>
      </c>
      <c r="B8" s="19">
        <f>'[38]Sheet 1'!$AN$115</f>
        <v>448.05750253228086</v>
      </c>
      <c r="C8" s="6">
        <f>'[38]Sheet 1'!$AN$117</f>
        <v>-7.6684108780100013E-2</v>
      </c>
      <c r="D8" s="6">
        <f>'[38]Sheet 1'!$AL$4</f>
        <v>0.11536268609439349</v>
      </c>
      <c r="E8" s="6">
        <f>'[38]Sheet 1'!$AM$4</f>
        <v>9.7182778598205122E-2</v>
      </c>
      <c r="F8" s="6">
        <f>'[38]Sheet 1'!$AL$29</f>
        <v>-1.3687266694317746E-2</v>
      </c>
      <c r="G8" s="6">
        <f>'[38]Sheet 1'!$AM$29</f>
        <v>0.51219512195121952</v>
      </c>
      <c r="H8" s="7">
        <f>'[38]Sheet 1'!$AS$19</f>
        <v>11.450333902779935</v>
      </c>
      <c r="I8" s="7">
        <f>'[38]Sheet 1'!$AT$19</f>
        <v>30.754463292547275</v>
      </c>
      <c r="J8" s="6">
        <f>'[38]Sheet 1'!$AR$7</f>
        <v>0.877</v>
      </c>
      <c r="K8" s="6">
        <f>'[38]Sheet 1'!$AU$7</f>
        <v>0.42008406225150519</v>
      </c>
      <c r="L8" s="6">
        <f>'[38]Sheet 1'!$AT$13</f>
        <v>0.32637550845643332</v>
      </c>
      <c r="M8" s="34">
        <f>'[38]Sheet 1'!$AT$22</f>
        <v>0</v>
      </c>
      <c r="N8" s="8">
        <f>'[38]Sheet 1'!$AT$101</f>
        <v>221186100000</v>
      </c>
      <c r="O8" s="16" t="str" cm="1">
        <f t="array" ref="O8">_FV(A8,"Industry")</f>
        <v>Software &amp; IT Services</v>
      </c>
      <c r="P8" s="25" cm="1">
        <f t="array" ref="P8">_FV(A8,"Year incorporated",TRUE)</f>
        <v>1997</v>
      </c>
      <c r="Q8" s="14" t="str" cm="1">
        <f t="array" ref="Q8">_FV(A8,"Description")</f>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c>
      <c r="T8" s="10"/>
      <c r="U8" s="10"/>
      <c r="V8" s="10"/>
    </row>
    <row r="9" spans="1:24" ht="50" customHeight="1">
      <c r="A9" s="2" t="e" vm="137">
        <v>#VALUE!</v>
      </c>
      <c r="B9" s="19">
        <f>'[127]Sheet 1'!$V$115</f>
        <v>216.99591273530743</v>
      </c>
      <c r="C9" s="6">
        <f>'[127]Sheet 1'!$V$117</f>
        <v>-8.2275691540251938E-2</v>
      </c>
      <c r="D9" s="6">
        <f>'[127]Sheet 1'!$T$4</f>
        <v>0.21593030491599263</v>
      </c>
      <c r="E9" s="6">
        <f>'[127]Sheet 1'!$U$4</f>
        <v>0.11187308085977477</v>
      </c>
      <c r="F9" s="6">
        <f>'[127]Sheet 1'!$T$29</f>
        <v>0.21492973763301104</v>
      </c>
      <c r="G9" s="6">
        <f>'[127]Sheet 1'!$U$29</f>
        <v>0.20445276459182993</v>
      </c>
      <c r="H9" s="7">
        <f>'[127]Sheet 1'!$AA$19</f>
        <v>14.867602565282764</v>
      </c>
      <c r="I9" s="7">
        <f>'[127]Sheet 1'!$AB$19</f>
        <v>26.895381626422427</v>
      </c>
      <c r="J9" s="6">
        <f>'[127]Sheet 1'!$Z$7</f>
        <v>0.8044</v>
      </c>
      <c r="K9" s="6">
        <f>'[127]Sheet 1'!$AC$7</f>
        <v>0.60999658819515523</v>
      </c>
      <c r="L9" s="6">
        <f>'[127]Sheet 1'!$AB$13</f>
        <v>0.32418879564370767</v>
      </c>
      <c r="M9" s="34">
        <f>'[127]Sheet 1'!$AB$22</f>
        <v>6.6106621332480808E-3</v>
      </c>
      <c r="N9" s="8">
        <f>'[127]Sheet 1'!$AB$101</f>
        <v>484520300000</v>
      </c>
      <c r="O9" s="16" t="str" cm="1">
        <f t="array" ref="O9">_FV(A9,"Industry")</f>
        <v>Software &amp; IT Services</v>
      </c>
      <c r="P9" s="25" cm="1">
        <f t="array" ref="P9">_FV(A9,"Year incorporated",TRUE)</f>
        <v>2007</v>
      </c>
      <c r="Q9" s="14" t="str" cm="1">
        <f t="array" ref="Q9">_FV(A9,"Description")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T9" s="10"/>
      <c r="U9" s="10"/>
      <c r="V9" s="10"/>
    </row>
    <row r="10" spans="1:24" ht="50" customHeight="1">
      <c r="A10" s="22" t="e" vm="41">
        <v>#VALUE!</v>
      </c>
      <c r="B10" s="19">
        <f>'[32]Sheet 1'!$H$115</f>
        <v>2233.3957481129301</v>
      </c>
      <c r="C10" s="6">
        <f>'[32]Sheet 1'!$H$117</f>
        <v>-0.14596489321178463</v>
      </c>
      <c r="D10" s="6">
        <f>'[32]Sheet 1'!$F$4</f>
        <v>0.29690560125342724</v>
      </c>
      <c r="E10" s="6">
        <f>'[32]Sheet 1'!$G$4</f>
        <v>0.21488976140138938</v>
      </c>
      <c r="F10" s="6">
        <f>'[32]Sheet 1'!$F$29</f>
        <v>8.4985835694050937E-2</v>
      </c>
      <c r="G10" s="6">
        <f>'[32]Sheet 1'!$G$29</f>
        <v>0.15900783289817233</v>
      </c>
      <c r="H10" s="7">
        <f>'[32]Sheet 1'!$M$19</f>
        <v>6.8885248002486019</v>
      </c>
      <c r="I10" s="7">
        <f>'[32]Sheet 1'!$N$19</f>
        <v>31.210960812119847</v>
      </c>
      <c r="J10" s="6">
        <f>'[32]Sheet 1'!$L$7</f>
        <v>0.57762005436424047</v>
      </c>
      <c r="K10" s="6">
        <f>'[32]Sheet 1'!$O$7</f>
        <v>0.20084566596194503</v>
      </c>
      <c r="L10" s="6">
        <f>'[32]Sheet 1'!$N$13</f>
        <v>0.61547310900201324</v>
      </c>
      <c r="M10" s="34">
        <f>'[32]Sheet 1'!$N$22</f>
        <v>1.5337926453883263E-3</v>
      </c>
      <c r="N10" s="8">
        <f>'[32]Sheet 1'!$N$101</f>
        <v>55418182018</v>
      </c>
      <c r="O10" s="16" t="str" cm="1">
        <f t="array" ref="O10">_FV(A10,"Industry")</f>
        <v>Software &amp; IT Services</v>
      </c>
      <c r="P10" s="25" cm="1">
        <f t="array" ref="P10">_FV(A10,"Year incorporated",TRUE)</f>
        <v>2002</v>
      </c>
      <c r="Q10" s="14" t="str" cm="1">
        <f t="array" ref="Q10">_FV(A10,"Description")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R10" s="10"/>
      <c r="S10" s="10"/>
    </row>
    <row r="11" spans="1:24" ht="50" customHeight="1">
      <c r="A11" s="2" t="e" vm="14">
        <v>#VALUE!</v>
      </c>
      <c r="B11" s="19">
        <f>'[5]Sheet 1'!$AO$115</f>
        <v>114.35149224176023</v>
      </c>
      <c r="C11" s="6">
        <f>'[5]Sheet 1'!$AO$117</f>
        <v>-0.18068716599727574</v>
      </c>
      <c r="D11" s="6">
        <f>'[5]Sheet 1'!$AM$4</f>
        <v>0.11802454147335562</v>
      </c>
      <c r="E11" s="6">
        <f>'[5]Sheet 1'!$AN$4</f>
        <v>-1.5551677331782088E-2</v>
      </c>
      <c r="F11" s="6">
        <f>'[5]Sheet 1'!$AM$29</f>
        <v>0.10818614130434789</v>
      </c>
      <c r="G11" s="6">
        <f>'[5]Sheet 1'!$AN$29</f>
        <v>-4.3984674329501927E-2</v>
      </c>
      <c r="H11" s="7">
        <f>'[5]Sheet 1'!$AT$19</f>
        <v>4.6172195083517176</v>
      </c>
      <c r="I11" s="7">
        <f>'[5]Sheet 1'!$AU$19</f>
        <v>18.788634177621031</v>
      </c>
      <c r="J11" s="6">
        <f>'[5]Sheet 1'!$AS$7</f>
        <v>0.46510000000000001</v>
      </c>
      <c r="K11" s="6">
        <f>'[5]Sheet 1'!$AV$7</f>
        <v>0.17886368043436107</v>
      </c>
      <c r="L11" s="6">
        <f>'[5]Sheet 1'!$AU$13</f>
        <v>0.44122146054047928</v>
      </c>
      <c r="M11" s="34">
        <f>'[5]Sheet 1'!$AU$22</f>
        <v>7.4485830201316515E-3</v>
      </c>
      <c r="N11" s="8">
        <f>'[5]Sheet 1'!$AU$101</f>
        <v>117203500000</v>
      </c>
      <c r="O11" s="16" t="str" cm="1">
        <f t="array" ref="O11">_FV(A11,"Industry")</f>
        <v>Semiconductors &amp; Semiconductor Equipment</v>
      </c>
      <c r="P11" s="25" cm="1">
        <f t="array" ref="P11">_FV(A11,"Year incorporated",TRUE)</f>
        <v>1987</v>
      </c>
      <c r="Q11" s="14" t="str" cm="1">
        <f t="array" ref="Q11">_FV(A11,"Description")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c r="T11" s="10"/>
      <c r="U11" s="10"/>
      <c r="V11" s="10"/>
    </row>
    <row r="12" spans="1:24" ht="50" customHeight="1">
      <c r="A12" s="2" t="e" vm="142">
        <v>#VALUE!</v>
      </c>
      <c r="B12" s="19">
        <f>'[132]Sheet 1'!$AN$115</f>
        <v>589.03436877709078</v>
      </c>
      <c r="C12" s="6">
        <f>'[132]Sheet 1'!$AN$117</f>
        <v>-0.25794685146311891</v>
      </c>
      <c r="D12" s="6">
        <f>'[132]Sheet 1'!$AL$4</f>
        <v>4.6131666737559751E-2</v>
      </c>
      <c r="E12" s="6">
        <f>'[132]Sheet 1'!$AM$4</f>
        <v>7.5315660691077202E-2</v>
      </c>
      <c r="F12" s="6">
        <f>'[132]Sheet 1'!$AL$29</f>
        <v>-4.7293437120617066E-2</v>
      </c>
      <c r="G12" s="6">
        <f>'[132]Sheet 1'!$AM$29</f>
        <v>0.32595886395335461</v>
      </c>
      <c r="H12" s="7">
        <f>'[132]Sheet 1'!$AS$19</f>
        <v>13.395874409182985</v>
      </c>
      <c r="I12" s="7">
        <f>'[132]Sheet 1'!$AT$19</f>
        <v>40.055097920452248</v>
      </c>
      <c r="J12" s="6">
        <f>'[132]Sheet 1'!$AR$7</f>
        <v>0.78059999999999996</v>
      </c>
      <c r="K12" s="6">
        <f>'[132]Sheet 1'!$AU$7</f>
        <v>0.36552092182360757</v>
      </c>
      <c r="L12" s="6">
        <f>'[132]Sheet 1'!$AT$13</f>
        <v>0.48853670640728536</v>
      </c>
      <c r="M12" s="34">
        <f>'[132]Sheet 1'!$AT$22</f>
        <v>0</v>
      </c>
      <c r="N12" s="33">
        <f>'[132]Sheet 1'!$AT$101</f>
        <v>19839290000</v>
      </c>
      <c r="O12" s="16" t="str" cm="1">
        <f t="array" ref="O12">_FV(A12,"Industry")</f>
        <v>Software &amp; IT Services</v>
      </c>
      <c r="P12" s="25" cm="1">
        <f t="array" ref="P12">_FV(A12,"Year incorporated",TRUE)</f>
        <v>1987</v>
      </c>
      <c r="Q12" s="14" t="str" cm="1">
        <f t="array" ref="Q12">_FV(A12,"Description")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T12" s="14"/>
      <c r="U12" s="14"/>
      <c r="V12" s="14"/>
    </row>
    <row r="13" spans="1:24" ht="50" customHeight="1">
      <c r="A13" s="2" t="e" vm="146">
        <v>#VALUE!</v>
      </c>
      <c r="B13" s="19">
        <f>'[136]Sheet 1'!$AC$115</f>
        <v>190.13427664235672</v>
      </c>
      <c r="C13" s="6">
        <f>'[136]Sheet 1'!$AC$117</f>
        <v>-0.44007339681845647</v>
      </c>
      <c r="D13" s="6">
        <f>'[136]Sheet 1'!$AA$4</f>
        <v>-0.12061756191701511</v>
      </c>
      <c r="E13" s="6">
        <f>'[136]Sheet 1'!$AB$4</f>
        <v>7.8639356254571968E-2</v>
      </c>
      <c r="F13" s="6">
        <f>'[136]Sheet 1'!$AA$29</f>
        <v>-0.37940379403794033</v>
      </c>
      <c r="G13" s="6">
        <f>'[136]Sheet 1'!$AB$29</f>
        <v>0.30640465793304217</v>
      </c>
      <c r="H13" s="7">
        <f>'[136]Sheet 1'!$AH$19</f>
        <v>10.564782977280434</v>
      </c>
      <c r="I13" s="7">
        <f>'[136]Sheet 1'!$AI$19</f>
        <v>34.713699164345407</v>
      </c>
      <c r="J13" s="6">
        <f>'[136]Sheet 1'!$AG$7</f>
        <v>0.70499999999999996</v>
      </c>
      <c r="K13" s="6">
        <f>'[136]Sheet 1'!$AJ$7</f>
        <v>0.26956839795171911</v>
      </c>
      <c r="L13" s="6">
        <f>'[136]Sheet 1'!$AI$13</f>
        <v>0.18137160470044308</v>
      </c>
      <c r="M13" s="34">
        <f>'[136]Sheet 1'!$AI$22</f>
        <v>8.2649814021869949E-3</v>
      </c>
      <c r="N13" s="33">
        <f>'[136]Sheet 1'!$AI$101</f>
        <v>62311090000</v>
      </c>
      <c r="O13" s="16" t="str" cm="1">
        <f t="array" ref="O13">_FV(A13,"Industry")</f>
        <v>Professional &amp; Commercial Services</v>
      </c>
      <c r="P13" s="25" cm="1">
        <f t="array" ref="P13">_FV(A13,"Year incorporated",TRUE)</f>
        <v>2000</v>
      </c>
      <c r="Q13" s="14" t="str" cm="1">
        <f t="array" ref="Q13">_FV(A13,"Description")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T13" s="10"/>
      <c r="U13" s="10"/>
      <c r="V13" s="10"/>
    </row>
    <row r="14" spans="1:24" ht="50" hidden="1" customHeight="1">
      <c r="A14" s="2" t="e" vm="147">
        <v>#VALUE!</v>
      </c>
      <c r="B14" s="19">
        <f>'[137]Sheet 1'!$AO$115</f>
        <v>219.58113940399136</v>
      </c>
      <c r="C14" s="6" cm="1">
        <f t="array" ref="C14">(B14/_FV(A14,"Price"))-1</f>
        <v>-0.44888402127352023</v>
      </c>
      <c r="D14" s="6">
        <f>'[137]Sheet 1'!$AM$4</f>
        <v>0.34759551645172948</v>
      </c>
      <c r="E14" s="6">
        <f>'[137]Sheet 1'!$AN$4</f>
        <v>0.10625167695197213</v>
      </c>
      <c r="F14" s="6">
        <f>'[137]Sheet 1'!$AM$29</f>
        <v>7.4074074074074181E-2</v>
      </c>
      <c r="G14" s="6">
        <f>'[137]Sheet 1'!$AN$29</f>
        <v>0.22721674876847286</v>
      </c>
      <c r="H14" s="7">
        <f>'[137]Sheet 1'!$AT$19</f>
        <v>10.199256205028702</v>
      </c>
      <c r="I14" s="7">
        <f>'[137]Sheet 1'!$AU$19</f>
        <v>31.64942298043151</v>
      </c>
      <c r="J14" s="6">
        <f>'[137]Sheet 1'!$AS$7</f>
        <v>0.66320000000000001</v>
      </c>
      <c r="K14" s="6">
        <f>'[137]Sheet 1'!$AV$7</f>
        <v>0.22484572041856721</v>
      </c>
      <c r="L14" s="6">
        <f>'[137]Sheet 1'!$AU$13</f>
        <v>6.2882732764007493E-2</v>
      </c>
      <c r="M14" s="34">
        <f>'[137]Sheet 1'!$AU$22</f>
        <v>8.1170246665599188E-3</v>
      </c>
      <c r="N14" s="8">
        <f>'[137]Sheet 1'!$AU$101</f>
        <v>126154600000</v>
      </c>
      <c r="O14" s="16" t="str" cm="1">
        <f t="array" ref="O14">_FV(A14,"Industry")</f>
        <v>Professional &amp; Commercial Services</v>
      </c>
      <c r="P14" s="25" cm="1">
        <f t="array" ref="P14">_FV(A14,"Year incorporated",TRUE)</f>
        <v>1925</v>
      </c>
      <c r="Q14" s="14" t="str" cm="1">
        <f t="array" ref="Q14">_FV(A14,"Description")</f>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c>
      <c r="T14" s="10"/>
      <c r="U14" s="10"/>
      <c r="V14" s="10"/>
    </row>
    <row r="15" spans="1:24" ht="50" hidden="1" customHeight="1">
      <c r="A15" s="2" t="e" vm="184">
        <v>#VALUE!</v>
      </c>
      <c r="B15" s="19">
        <f>'[174]Sheet 1'!$AF$115</f>
        <v>34.713750606350615</v>
      </c>
      <c r="C15" s="6">
        <f>'[174]Sheet 1'!$AF$117</f>
        <v>-0.6060180387430415</v>
      </c>
      <c r="D15" s="6">
        <f>'[174]Sheet 1'!$AD$4</f>
        <v>0.30024389872501911</v>
      </c>
      <c r="E15" s="6">
        <f>'[174]Sheet 1'!$AE$4</f>
        <v>9.57116713002093E-2</v>
      </c>
      <c r="F15" s="6">
        <f>'[174]Sheet 1'!$AD$29</f>
        <v>0.16405319836197729</v>
      </c>
      <c r="G15" s="6">
        <f>'[174]Sheet 1'!$AE$29</f>
        <v>9.9868822984414685E-2</v>
      </c>
      <c r="H15" s="7">
        <f>'[174]Sheet 1'!$AK$19</f>
        <v>10.966428571428571</v>
      </c>
      <c r="I15" s="7">
        <f>'[174]Sheet 1'!$AL$19</f>
        <v>35.085254378648877</v>
      </c>
      <c r="J15" s="6">
        <f>'[174]Sheet 1'!$AJ$7</f>
        <v>0.45879999999999999</v>
      </c>
      <c r="K15" s="6">
        <f>'[174]Sheet 1'!$AM$7</f>
        <v>0.23971834840032094</v>
      </c>
      <c r="L15" s="6">
        <f>'[174]Sheet 1'!$AL$13</f>
        <v>0.28977368520435515</v>
      </c>
      <c r="M15" s="34">
        <f>'[174]Sheet 1'!$AL$22</f>
        <v>0</v>
      </c>
      <c r="N15" s="8">
        <f>'[174]Sheet 1'!$AL$101</f>
        <v>42067220000</v>
      </c>
      <c r="O15" s="16" t="str" cm="1">
        <f t="array" ref="O15">_FV(A15,"Industry")</f>
        <v>Software &amp; IT Services</v>
      </c>
      <c r="P15" s="25" cm="1">
        <f t="array" ref="P15">_FV(A15,"Year incorporated",TRUE)</f>
        <v>2012</v>
      </c>
      <c r="Q15" s="14" t="str" cm="1">
        <f t="array" ref="Q15">_FV(A15,"Description")</f>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c>
      <c r="T15" s="14"/>
      <c r="U15" s="14"/>
      <c r="V15" s="14"/>
    </row>
    <row r="16" spans="1:24" ht="50" customHeight="1">
      <c r="A16" s="22"/>
      <c r="B16" s="19"/>
      <c r="C16" s="6"/>
      <c r="D16" s="6"/>
      <c r="E16" s="6"/>
      <c r="F16" s="6"/>
      <c r="G16" s="6"/>
      <c r="H16" s="7"/>
      <c r="I16" s="7"/>
      <c r="J16" s="6"/>
      <c r="K16" s="6"/>
      <c r="L16" s="6"/>
      <c r="M16" s="6"/>
      <c r="N16" s="8"/>
      <c r="O16" s="16"/>
      <c r="P16" s="25"/>
      <c r="Q16" s="14"/>
      <c r="T16" s="14"/>
      <c r="U16" s="14"/>
      <c r="V16" s="14"/>
      <c r="W16" s="14"/>
      <c r="X16" s="14"/>
    </row>
    <row r="17" spans="1:22" ht="50" customHeight="1">
      <c r="A17" s="22"/>
      <c r="B17" s="19"/>
      <c r="C17" s="6"/>
      <c r="D17" s="6"/>
      <c r="E17" s="6"/>
      <c r="F17" s="6"/>
      <c r="G17" s="6"/>
      <c r="H17" s="7"/>
      <c r="I17" s="7"/>
      <c r="J17" s="6"/>
      <c r="K17" s="6"/>
      <c r="L17" s="6"/>
      <c r="M17" s="6"/>
      <c r="N17" s="8"/>
      <c r="O17" s="16"/>
      <c r="P17" s="25"/>
      <c r="Q17" s="14"/>
      <c r="T17" s="14"/>
      <c r="U17" s="14"/>
      <c r="V17" s="14"/>
    </row>
    <row r="18" spans="1:22" ht="50" customHeight="1">
      <c r="A18" s="2"/>
      <c r="B18" s="19"/>
      <c r="C18" s="6"/>
      <c r="D18" s="6"/>
      <c r="E18" s="6"/>
      <c r="F18" s="6"/>
      <c r="G18" s="6"/>
      <c r="H18" s="7"/>
      <c r="I18" s="7"/>
      <c r="J18" s="6"/>
      <c r="K18" s="6"/>
      <c r="L18" s="6"/>
      <c r="M18" s="6"/>
      <c r="N18" s="8"/>
      <c r="O18" s="16"/>
      <c r="P18" s="25"/>
      <c r="Q18" s="14"/>
      <c r="T18" s="10"/>
      <c r="U18" s="10"/>
      <c r="V18" s="10"/>
    </row>
    <row r="19" spans="1:22" ht="50" customHeight="1">
      <c r="A19" s="2"/>
      <c r="B19" s="19"/>
      <c r="C19" s="6"/>
      <c r="D19" s="6"/>
      <c r="E19" s="6"/>
      <c r="F19" s="6"/>
      <c r="G19" s="6"/>
      <c r="H19" s="7"/>
      <c r="I19" s="7"/>
      <c r="J19" s="6"/>
      <c r="K19" s="6"/>
      <c r="L19" s="6"/>
      <c r="M19" s="6"/>
      <c r="N19" s="8"/>
      <c r="O19" s="16"/>
      <c r="P19" s="25"/>
      <c r="Q19" s="14"/>
      <c r="T19" s="14"/>
      <c r="U19" s="14"/>
      <c r="V19" s="14"/>
    </row>
    <row r="20" spans="1:22" ht="50" customHeight="1">
      <c r="A20" s="22"/>
      <c r="B20" s="19"/>
      <c r="C20" s="6"/>
      <c r="D20" s="6"/>
      <c r="E20" s="6"/>
      <c r="F20" s="6"/>
      <c r="G20" s="6"/>
      <c r="H20" s="7"/>
      <c r="I20" s="7"/>
      <c r="J20" s="6"/>
      <c r="K20" s="6"/>
      <c r="L20" s="6"/>
      <c r="M20" s="6"/>
      <c r="N20" s="8"/>
      <c r="O20" s="16"/>
      <c r="P20" s="25"/>
      <c r="Q20" s="14"/>
      <c r="T20" s="10"/>
      <c r="U20" s="10"/>
      <c r="V20" s="10"/>
    </row>
    <row r="21" spans="1:22" ht="50" customHeight="1">
      <c r="A21" s="2"/>
      <c r="B21" s="19"/>
      <c r="C21" s="6"/>
      <c r="D21" s="6"/>
      <c r="E21" s="6"/>
      <c r="F21" s="6"/>
      <c r="G21" s="6"/>
      <c r="H21" s="7"/>
      <c r="I21" s="7"/>
      <c r="J21" s="6"/>
      <c r="K21" s="6"/>
      <c r="L21" s="6"/>
      <c r="M21" s="6"/>
      <c r="N21" s="8"/>
      <c r="O21" s="16"/>
      <c r="P21" s="25"/>
      <c r="Q21" s="14"/>
      <c r="R21" s="10"/>
      <c r="S21" s="10"/>
      <c r="T21" s="10"/>
    </row>
    <row r="22" spans="1:22" ht="50" customHeight="1">
      <c r="A22" s="2"/>
      <c r="B22" s="19"/>
      <c r="C22" s="6"/>
      <c r="D22" s="6"/>
      <c r="E22" s="6"/>
      <c r="F22" s="6"/>
      <c r="G22" s="6"/>
      <c r="H22" s="7"/>
      <c r="I22" s="7"/>
      <c r="J22" s="6"/>
      <c r="K22" s="6"/>
      <c r="L22" s="6"/>
      <c r="M22" s="6"/>
      <c r="N22" s="8"/>
      <c r="O22" s="16"/>
      <c r="P22" s="25"/>
      <c r="Q22" s="14"/>
      <c r="R22" s="10"/>
      <c r="S22" s="10"/>
      <c r="T22" s="10"/>
    </row>
    <row r="23" spans="1:22" ht="50" customHeight="1">
      <c r="A23" s="22"/>
      <c r="B23" s="19"/>
      <c r="C23" s="6"/>
      <c r="D23" s="6"/>
      <c r="E23" s="6"/>
      <c r="F23" s="6"/>
      <c r="G23" s="6"/>
      <c r="H23" s="7"/>
      <c r="I23" s="7"/>
      <c r="J23" s="6"/>
      <c r="K23" s="6"/>
      <c r="L23" s="6"/>
      <c r="M23" s="6"/>
      <c r="N23" s="8"/>
      <c r="O23" s="16"/>
      <c r="P23" s="25"/>
      <c r="Q23" s="14"/>
      <c r="R23" s="10"/>
      <c r="S23" s="10"/>
      <c r="T23" s="10"/>
    </row>
    <row r="24" spans="1:22" ht="50" customHeight="1">
      <c r="A24" s="22"/>
      <c r="B24" s="19"/>
      <c r="C24" s="6"/>
      <c r="D24" s="6"/>
      <c r="E24" s="6"/>
      <c r="F24" s="6"/>
      <c r="G24" s="6"/>
      <c r="H24" s="7"/>
      <c r="I24" s="7"/>
      <c r="J24" s="6"/>
      <c r="K24" s="6"/>
      <c r="L24" s="6"/>
      <c r="M24" s="6"/>
      <c r="N24" s="8"/>
      <c r="O24" s="16"/>
      <c r="P24" s="25"/>
      <c r="Q24" s="14"/>
      <c r="R24" s="10"/>
      <c r="S24" s="10"/>
      <c r="T24" s="10"/>
    </row>
    <row r="25" spans="1:22" ht="50" customHeight="1">
      <c r="A25" s="22"/>
      <c r="B25" s="19"/>
      <c r="C25" s="6"/>
      <c r="D25" s="6"/>
      <c r="E25" s="6"/>
      <c r="F25" s="6"/>
      <c r="G25" s="6"/>
      <c r="H25" s="7"/>
      <c r="I25" s="7"/>
      <c r="J25" s="6"/>
      <c r="K25" s="6"/>
      <c r="L25" s="6"/>
      <c r="M25" s="6"/>
      <c r="N25" s="8"/>
      <c r="O25" s="16"/>
      <c r="P25" s="25"/>
      <c r="Q25" s="14"/>
      <c r="R25" s="10"/>
      <c r="S25" s="10"/>
      <c r="T25" s="10"/>
    </row>
    <row r="26" spans="1:22" ht="50" customHeight="1">
      <c r="A26" s="22"/>
      <c r="B26" s="19"/>
      <c r="C26" s="6"/>
      <c r="D26" s="6"/>
      <c r="E26" s="6"/>
      <c r="F26" s="6"/>
      <c r="G26" s="6"/>
      <c r="H26" s="7"/>
      <c r="I26" s="7"/>
      <c r="J26" s="6"/>
      <c r="K26" s="6"/>
      <c r="L26" s="6"/>
      <c r="M26" s="6"/>
      <c r="N26" s="8"/>
      <c r="O26" s="16"/>
      <c r="P26" s="25"/>
      <c r="Q26" s="14"/>
      <c r="R26" s="14"/>
      <c r="S26" s="14"/>
      <c r="T26" s="14"/>
    </row>
    <row r="27" spans="1:22" ht="50" customHeight="1">
      <c r="A27" s="2"/>
      <c r="B27" s="19"/>
      <c r="C27" s="6"/>
      <c r="D27" s="6"/>
      <c r="E27" s="6"/>
      <c r="F27" s="6"/>
      <c r="G27" s="6"/>
      <c r="H27" s="7"/>
      <c r="I27" s="7"/>
      <c r="J27" s="6"/>
      <c r="K27" s="6"/>
      <c r="L27" s="6"/>
      <c r="M27" s="6"/>
      <c r="N27" s="8"/>
      <c r="O27" s="16"/>
      <c r="P27" s="25"/>
      <c r="Q27" s="14"/>
      <c r="R27" s="10"/>
      <c r="S27" s="10"/>
    </row>
  </sheetData>
  <autoFilter ref="A1:N1" xr:uid="{FAB1ACF9-D4B9-FB4D-8299-9FC1FBDA430F}">
    <sortState xmlns:xlrd2="http://schemas.microsoft.com/office/spreadsheetml/2017/richdata2" ref="A2:N15">
      <sortCondition descending="1" ref="C1:C15"/>
    </sortState>
  </autoFilter>
  <conditionalFormatting sqref="C2">
    <cfRule type="colorScale" priority="5843">
      <colorScale>
        <cfvo type="min"/>
        <cfvo type="percentile" val="50"/>
        <cfvo type="max"/>
        <color rgb="FFF8696B"/>
        <color rgb="FFFCFCFF"/>
        <color rgb="FF63BE7B"/>
      </colorScale>
    </cfRule>
  </conditionalFormatting>
  <conditionalFormatting sqref="C2:C12">
    <cfRule type="colorScale" priority="5844">
      <colorScale>
        <cfvo type="min"/>
        <cfvo type="percentile" val="50"/>
        <cfvo type="max"/>
        <color rgb="FFF8696B"/>
        <color rgb="FFFCFCFF"/>
        <color rgb="FF63BE7B"/>
      </colorScale>
    </cfRule>
  </conditionalFormatting>
  <conditionalFormatting sqref="C2:C15">
    <cfRule type="colorScale" priority="11">
      <colorScale>
        <cfvo type="min"/>
        <cfvo type="percentile" val="50"/>
        <cfvo type="max"/>
        <color rgb="FFF8696B"/>
        <color rgb="FFFCFCFF"/>
        <color rgb="FF63BE7B"/>
      </colorScale>
    </cfRule>
  </conditionalFormatting>
  <conditionalFormatting sqref="C2:C27">
    <cfRule type="colorScale" priority="60">
      <colorScale>
        <cfvo type="min"/>
        <cfvo type="percentile" val="50"/>
        <cfvo type="max"/>
        <color rgb="FFF8696B"/>
        <color rgb="FFFCFCFF"/>
        <color rgb="FF63BE7B"/>
      </colorScale>
    </cfRule>
  </conditionalFormatting>
  <conditionalFormatting sqref="C3">
    <cfRule type="colorScale" priority="582">
      <colorScale>
        <cfvo type="min"/>
        <cfvo type="percentile" val="50"/>
        <cfvo type="max"/>
        <color rgb="FFF8696B"/>
        <color rgb="FFFCFCFF"/>
        <color rgb="FF63BE7B"/>
      </colorScale>
    </cfRule>
  </conditionalFormatting>
  <conditionalFormatting sqref="C3:C7">
    <cfRule type="colorScale" priority="610">
      <colorScale>
        <cfvo type="min"/>
        <cfvo type="percentile" val="50"/>
        <cfvo type="max"/>
        <color rgb="FFF8696B"/>
        <color rgb="FFFCFCFF"/>
        <color rgb="FF63BE7B"/>
      </colorScale>
    </cfRule>
  </conditionalFormatting>
  <conditionalFormatting sqref="C3:C10">
    <cfRule type="colorScale" priority="458">
      <colorScale>
        <cfvo type="min"/>
        <cfvo type="percentile" val="50"/>
        <cfvo type="max"/>
        <color rgb="FFF8696B"/>
        <color rgb="FFFCFCFF"/>
        <color rgb="FF63BE7B"/>
      </colorScale>
    </cfRule>
  </conditionalFormatting>
  <conditionalFormatting sqref="C3:C12 C14 C16:C25 C27">
    <cfRule type="colorScale" priority="217">
      <colorScale>
        <cfvo type="min"/>
        <cfvo type="percentile" val="50"/>
        <cfvo type="max"/>
        <color rgb="FFF8696B"/>
        <color rgb="FFFCFCFF"/>
        <color rgb="FF63BE7B"/>
      </colorScale>
    </cfRule>
  </conditionalFormatting>
  <conditionalFormatting sqref="C4">
    <cfRule type="colorScale" priority="572">
      <colorScale>
        <cfvo type="min"/>
        <cfvo type="percentile" val="50"/>
        <cfvo type="max"/>
        <color rgb="FFF8696B"/>
        <color rgb="FFFCFCFF"/>
        <color rgb="FF63BE7B"/>
      </colorScale>
    </cfRule>
  </conditionalFormatting>
  <conditionalFormatting sqref="C5">
    <cfRule type="colorScale" priority="565">
      <colorScale>
        <cfvo type="min"/>
        <cfvo type="percentile" val="50"/>
        <cfvo type="max"/>
        <color rgb="FFF8696B"/>
        <color rgb="FFFCFCFF"/>
        <color rgb="FF63BE7B"/>
      </colorScale>
    </cfRule>
  </conditionalFormatting>
  <conditionalFormatting sqref="C6">
    <cfRule type="colorScale" priority="554">
      <colorScale>
        <cfvo type="min"/>
        <cfvo type="percentile" val="50"/>
        <cfvo type="max"/>
        <color rgb="FFF8696B"/>
        <color rgb="FFFCFCFF"/>
        <color rgb="FF63BE7B"/>
      </colorScale>
    </cfRule>
  </conditionalFormatting>
  <conditionalFormatting sqref="C7">
    <cfRule type="colorScale" priority="608">
      <colorScale>
        <cfvo type="min"/>
        <cfvo type="percentile" val="50"/>
        <cfvo type="max"/>
        <color rgb="FFF8696B"/>
        <color rgb="FFFCFCFF"/>
        <color rgb="FF63BE7B"/>
      </colorScale>
    </cfRule>
  </conditionalFormatting>
  <conditionalFormatting sqref="C8">
    <cfRule type="colorScale" priority="520">
      <colorScale>
        <cfvo type="min"/>
        <cfvo type="percentile" val="50"/>
        <cfvo type="max"/>
        <color rgb="FFF8696B"/>
        <color rgb="FFFCFCFF"/>
        <color rgb="FF63BE7B"/>
      </colorScale>
    </cfRule>
    <cfRule type="colorScale" priority="521">
      <colorScale>
        <cfvo type="min"/>
        <cfvo type="percentile" val="50"/>
        <cfvo type="max"/>
        <color rgb="FFF8696B"/>
        <color rgb="FFFCFCFF"/>
        <color rgb="FF63BE7B"/>
      </colorScale>
    </cfRule>
    <cfRule type="colorScale" priority="540">
      <colorScale>
        <cfvo type="min"/>
        <cfvo type="percentile" val="50"/>
        <cfvo type="max"/>
        <color rgb="FFF8696B"/>
        <color rgb="FFFCFCFF"/>
        <color rgb="FF63BE7B"/>
      </colorScale>
    </cfRule>
  </conditionalFormatting>
  <conditionalFormatting sqref="C9">
    <cfRule type="colorScale" priority="485">
      <colorScale>
        <cfvo type="min"/>
        <cfvo type="percentile" val="50"/>
        <cfvo type="max"/>
        <color rgb="FFF8696B"/>
        <color rgb="FFFCFCFF"/>
        <color rgb="FF63BE7B"/>
      </colorScale>
    </cfRule>
    <cfRule type="colorScale" priority="486">
      <colorScale>
        <cfvo type="min"/>
        <cfvo type="percentile" val="50"/>
        <cfvo type="max"/>
        <color rgb="FFF8696B"/>
        <color rgb="FFFCFCFF"/>
        <color rgb="FF63BE7B"/>
      </colorScale>
    </cfRule>
    <cfRule type="colorScale" priority="505">
      <colorScale>
        <cfvo type="min"/>
        <cfvo type="percentile" val="50"/>
        <cfvo type="max"/>
        <color rgb="FFF8696B"/>
        <color rgb="FFFCFCFF"/>
        <color rgb="FF63BE7B"/>
      </colorScale>
    </cfRule>
  </conditionalFormatting>
  <conditionalFormatting sqref="C10">
    <cfRule type="colorScale" priority="469">
      <colorScale>
        <cfvo type="min"/>
        <cfvo type="percentile" val="50"/>
        <cfvo type="max"/>
        <color rgb="FFF8696B"/>
        <color rgb="FFFCFCFF"/>
        <color rgb="FF63BE7B"/>
      </colorScale>
    </cfRule>
    <cfRule type="colorScale" priority="475">
      <colorScale>
        <cfvo type="min"/>
        <cfvo type="percentile" val="50"/>
        <cfvo type="max"/>
        <color rgb="FFF8696B"/>
        <color rgb="FFFCFCFF"/>
        <color rgb="FF63BE7B"/>
      </colorScale>
    </cfRule>
  </conditionalFormatting>
  <conditionalFormatting sqref="C11:C12 C14">
    <cfRule type="colorScale" priority="292">
      <colorScale>
        <cfvo type="min"/>
        <cfvo type="percentile" val="50"/>
        <cfvo type="max"/>
        <color rgb="FFF8696B"/>
        <color rgb="FFFCFCFF"/>
        <color rgb="FF63BE7B"/>
      </colorScale>
    </cfRule>
    <cfRule type="colorScale" priority="443">
      <colorScale>
        <cfvo type="min"/>
        <cfvo type="percentile" val="50"/>
        <cfvo type="max"/>
        <color rgb="FFF8696B"/>
        <color rgb="FFFCFCFF"/>
        <color rgb="FF63BE7B"/>
      </colorScale>
    </cfRule>
  </conditionalFormatting>
  <conditionalFormatting sqref="C11:C12">
    <cfRule type="colorScale" priority="430">
      <colorScale>
        <cfvo type="min"/>
        <cfvo type="percentile" val="50"/>
        <cfvo type="max"/>
        <color rgb="FFF8696B"/>
        <color rgb="FFFCFCFF"/>
        <color rgb="FF63BE7B"/>
      </colorScale>
    </cfRule>
  </conditionalFormatting>
  <conditionalFormatting sqref="C13">
    <cfRule type="colorScale" priority="74">
      <colorScale>
        <cfvo type="min"/>
        <cfvo type="percentile" val="50"/>
        <cfvo type="max"/>
        <color rgb="FFF8696B"/>
        <color rgb="FFFCFCFF"/>
        <color rgb="FF63BE7B"/>
      </colorScale>
    </cfRule>
  </conditionalFormatting>
  <conditionalFormatting sqref="C14">
    <cfRule type="colorScale" priority="392">
      <colorScale>
        <cfvo type="min"/>
        <cfvo type="percentile" val="50"/>
        <cfvo type="max"/>
        <color rgb="FFF8696B"/>
        <color rgb="FFFCFCFF"/>
        <color rgb="FF63BE7B"/>
      </colorScale>
    </cfRule>
  </conditionalFormatting>
  <conditionalFormatting sqref="C15">
    <cfRule type="colorScale" priority="32">
      <colorScale>
        <cfvo type="min"/>
        <cfvo type="percentile" val="50"/>
        <cfvo type="max"/>
        <color rgb="FFF8696B"/>
        <color rgb="FFFCFCFF"/>
        <color rgb="FF63BE7B"/>
      </colorScale>
    </cfRule>
  </conditionalFormatting>
  <conditionalFormatting sqref="C15:C25">
    <cfRule type="colorScale" priority="33">
      <colorScale>
        <cfvo type="min"/>
        <cfvo type="percentile" val="50"/>
        <cfvo type="max"/>
        <color rgb="FFF8696B"/>
        <color rgb="FFFCFCFF"/>
        <color rgb="FF63BE7B"/>
      </colorScale>
    </cfRule>
  </conditionalFormatting>
  <conditionalFormatting sqref="C16">
    <cfRule type="colorScale" priority="29">
      <colorScale>
        <cfvo type="min"/>
        <cfvo type="percentile" val="50"/>
        <cfvo type="max"/>
        <color rgb="FFF8696B"/>
        <color rgb="FFFCFCFF"/>
        <color rgb="FF63BE7B"/>
      </colorScale>
    </cfRule>
  </conditionalFormatting>
  <conditionalFormatting sqref="C16:C20">
    <cfRule type="colorScale" priority="31">
      <colorScale>
        <cfvo type="min"/>
        <cfvo type="percentile" val="50"/>
        <cfvo type="max"/>
        <color rgb="FFF8696B"/>
        <color rgb="FFFCFCFF"/>
        <color rgb="FF63BE7B"/>
      </colorScale>
    </cfRule>
  </conditionalFormatting>
  <conditionalFormatting sqref="C16:C23">
    <cfRule type="colorScale" priority="17">
      <colorScale>
        <cfvo type="min"/>
        <cfvo type="percentile" val="50"/>
        <cfvo type="max"/>
        <color rgb="FFF8696B"/>
        <color rgb="FFFCFCFF"/>
        <color rgb="FF63BE7B"/>
      </colorScale>
    </cfRule>
  </conditionalFormatting>
  <conditionalFormatting sqref="C17">
    <cfRule type="colorScale" priority="28">
      <colorScale>
        <cfvo type="min"/>
        <cfvo type="percentile" val="50"/>
        <cfvo type="max"/>
        <color rgb="FFF8696B"/>
        <color rgb="FFFCFCFF"/>
        <color rgb="FF63BE7B"/>
      </colorScale>
    </cfRule>
  </conditionalFormatting>
  <conditionalFormatting sqref="C18">
    <cfRule type="colorScale" priority="27">
      <colorScale>
        <cfvo type="min"/>
        <cfvo type="percentile" val="50"/>
        <cfvo type="max"/>
        <color rgb="FFF8696B"/>
        <color rgb="FFFCFCFF"/>
        <color rgb="FF63BE7B"/>
      </colorScale>
    </cfRule>
  </conditionalFormatting>
  <conditionalFormatting sqref="C19">
    <cfRule type="colorScale" priority="26">
      <colorScale>
        <cfvo type="min"/>
        <cfvo type="percentile" val="50"/>
        <cfvo type="max"/>
        <color rgb="FFF8696B"/>
        <color rgb="FFFCFCFF"/>
        <color rgb="FF63BE7B"/>
      </colorScale>
    </cfRule>
  </conditionalFormatting>
  <conditionalFormatting sqref="C20">
    <cfRule type="colorScale" priority="30">
      <colorScale>
        <cfvo type="min"/>
        <cfvo type="percentile" val="50"/>
        <cfvo type="max"/>
        <color rgb="FFF8696B"/>
        <color rgb="FFFCFCFF"/>
        <color rgb="FF63BE7B"/>
      </colorScale>
    </cfRule>
  </conditionalFormatting>
  <conditionalFormatting sqref="C21">
    <cfRule type="colorScale" priority="23">
      <colorScale>
        <cfvo type="min"/>
        <cfvo type="percentile" val="50"/>
        <cfvo type="max"/>
        <color rgb="FFF8696B"/>
        <color rgb="FFFCFCFF"/>
        <color rgb="FF63BE7B"/>
      </colorScale>
    </cfRule>
    <cfRule type="colorScale" priority="24">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onditionalFormatting>
  <conditionalFormatting sqref="C22">
    <cfRule type="colorScale" priority="20">
      <colorScale>
        <cfvo type="min"/>
        <cfvo type="percentile" val="50"/>
        <cfvo type="max"/>
        <color rgb="FFF8696B"/>
        <color rgb="FFFCFCFF"/>
        <color rgb="FF63BE7B"/>
      </colorScale>
    </cfRule>
    <cfRule type="colorScale" priority="21">
      <colorScale>
        <cfvo type="min"/>
        <cfvo type="percentile" val="50"/>
        <cfvo type="max"/>
        <color rgb="FFF8696B"/>
        <color rgb="FFFCFCFF"/>
        <color rgb="FF63BE7B"/>
      </colorScale>
    </cfRule>
    <cfRule type="colorScale" priority="22">
      <colorScale>
        <cfvo type="min"/>
        <cfvo type="percentile" val="50"/>
        <cfvo type="max"/>
        <color rgb="FFF8696B"/>
        <color rgb="FFFCFCFF"/>
        <color rgb="FF63BE7B"/>
      </colorScale>
    </cfRule>
  </conditionalFormatting>
  <conditionalFormatting sqref="C23">
    <cfRule type="colorScale" priority="18">
      <colorScale>
        <cfvo type="min"/>
        <cfvo type="percentile" val="50"/>
        <cfvo type="max"/>
        <color rgb="FFF8696B"/>
        <color rgb="FFFCFCFF"/>
        <color rgb="FF63BE7B"/>
      </colorScale>
    </cfRule>
    <cfRule type="colorScale" priority="19">
      <colorScale>
        <cfvo type="min"/>
        <cfvo type="percentile" val="50"/>
        <cfvo type="max"/>
        <color rgb="FFF8696B"/>
        <color rgb="FFFCFCFF"/>
        <color rgb="FF63BE7B"/>
      </colorScale>
    </cfRule>
  </conditionalFormatting>
  <conditionalFormatting sqref="C24:C25 C27">
    <cfRule type="colorScale" priority="13">
      <colorScale>
        <cfvo type="min"/>
        <cfvo type="percentile" val="50"/>
        <cfvo type="max"/>
        <color rgb="FFF8696B"/>
        <color rgb="FFFCFCFF"/>
        <color rgb="FF63BE7B"/>
      </colorScale>
    </cfRule>
    <cfRule type="colorScale" priority="16">
      <colorScale>
        <cfvo type="min"/>
        <cfvo type="percentile" val="50"/>
        <cfvo type="max"/>
        <color rgb="FFF8696B"/>
        <color rgb="FFFCFCFF"/>
        <color rgb="FF63BE7B"/>
      </colorScale>
    </cfRule>
  </conditionalFormatting>
  <conditionalFormatting sqref="C24:C25">
    <cfRule type="colorScale" priority="15">
      <colorScale>
        <cfvo type="min"/>
        <cfvo type="percentile" val="50"/>
        <cfvo type="max"/>
        <color rgb="FFF8696B"/>
        <color rgb="FFFCFCFF"/>
        <color rgb="FF63BE7B"/>
      </colorScale>
    </cfRule>
  </conditionalFormatting>
  <conditionalFormatting sqref="C26">
    <cfRule type="colorScale" priority="12">
      <colorScale>
        <cfvo type="min"/>
        <cfvo type="percentile" val="50"/>
        <cfvo type="max"/>
        <color rgb="FFF8696B"/>
        <color rgb="FFFCFCFF"/>
        <color rgb="FF63BE7B"/>
      </colorScale>
    </cfRule>
  </conditionalFormatting>
  <conditionalFormatting sqref="C27">
    <cfRule type="colorScale" priority="14">
      <colorScale>
        <cfvo type="min"/>
        <cfvo type="percentile" val="50"/>
        <cfvo type="max"/>
        <color rgb="FFF8696B"/>
        <color rgb="FFFCFCFF"/>
        <color rgb="FF63BE7B"/>
      </colorScale>
    </cfRule>
  </conditionalFormatting>
  <conditionalFormatting sqref="D2">
    <cfRule type="colorScale" priority="5848">
      <colorScale>
        <cfvo type="min"/>
        <cfvo type="max"/>
        <color rgb="FFFCFCFF"/>
        <color rgb="FF63BE7B"/>
      </colorScale>
    </cfRule>
    <cfRule type="colorScale" priority="5849">
      <colorScale>
        <cfvo type="min"/>
        <cfvo type="max"/>
        <color rgb="FFFCFCFF"/>
        <color rgb="FF63BE7B"/>
      </colorScale>
    </cfRule>
  </conditionalFormatting>
  <conditionalFormatting sqref="D2:D12">
    <cfRule type="colorScale" priority="5850">
      <colorScale>
        <cfvo type="min"/>
        <cfvo type="max"/>
        <color rgb="FFFCFCFF"/>
        <color rgb="FF63BE7B"/>
      </colorScale>
    </cfRule>
  </conditionalFormatting>
  <conditionalFormatting sqref="D2:D14">
    <cfRule type="colorScale" priority="61">
      <colorScale>
        <cfvo type="min"/>
        <cfvo type="max"/>
        <color rgb="FFFCFCFF"/>
        <color rgb="FF63BE7B"/>
      </colorScale>
    </cfRule>
  </conditionalFormatting>
  <conditionalFormatting sqref="D2:D15">
    <cfRule type="colorScale" priority="10">
      <colorScale>
        <cfvo type="min"/>
        <cfvo type="max"/>
        <color rgb="FFFCFCFF"/>
        <color rgb="FF63BE7B"/>
      </colorScale>
    </cfRule>
  </conditionalFormatting>
  <conditionalFormatting sqref="D3:D7">
    <cfRule type="colorScale" priority="611">
      <colorScale>
        <cfvo type="min"/>
        <cfvo type="max"/>
        <color rgb="FFFCFCFF"/>
        <color rgb="FF63BE7B"/>
      </colorScale>
    </cfRule>
  </conditionalFormatting>
  <conditionalFormatting sqref="D3:D10">
    <cfRule type="colorScale" priority="457">
      <colorScale>
        <cfvo type="min"/>
        <cfvo type="max"/>
        <color rgb="FFFCFCFF"/>
        <color rgb="FF63BE7B"/>
      </colorScale>
    </cfRule>
  </conditionalFormatting>
  <conditionalFormatting sqref="D3:D27">
    <cfRule type="colorScale" priority="216">
      <colorScale>
        <cfvo type="min"/>
        <cfvo type="max"/>
        <color rgb="FFFCFCFF"/>
        <color rgb="FF63BE7B"/>
      </colorScale>
    </cfRule>
  </conditionalFormatting>
  <conditionalFormatting sqref="D11:D19">
    <cfRule type="colorScale" priority="444">
      <colorScale>
        <cfvo type="min"/>
        <cfvo type="max"/>
        <color rgb="FFFCFCFF"/>
        <color rgb="FF63BE7B"/>
      </colorScale>
    </cfRule>
  </conditionalFormatting>
  <conditionalFormatting sqref="D11:D20">
    <cfRule type="colorScale" priority="291">
      <colorScale>
        <cfvo type="min"/>
        <cfvo type="max"/>
        <color rgb="FFFCFCFF"/>
        <color rgb="FF63BE7B"/>
      </colorScale>
    </cfRule>
  </conditionalFormatting>
  <conditionalFormatting sqref="D21:D27">
    <cfRule type="colorScale" priority="271">
      <colorScale>
        <cfvo type="min"/>
        <cfvo type="max"/>
        <color rgb="FFFCFCFF"/>
        <color rgb="FF63BE7B"/>
      </colorScale>
    </cfRule>
  </conditionalFormatting>
  <conditionalFormatting sqref="D2:G2">
    <cfRule type="colorScale" priority="147">
      <colorScale>
        <cfvo type="min"/>
        <cfvo type="max"/>
        <color rgb="FFFCFCFF"/>
        <color rgb="FF63BE7B"/>
      </colorScale>
    </cfRule>
    <cfRule type="colorScale" priority="148">
      <colorScale>
        <cfvo type="min"/>
        <cfvo type="percentile" val="50"/>
        <cfvo type="max"/>
        <color rgb="FFF8696B"/>
        <color rgb="FFFFEB84"/>
        <color rgb="FF63BE7B"/>
      </colorScale>
    </cfRule>
    <cfRule type="colorScale" priority="152">
      <colorScale>
        <cfvo type="min"/>
        <cfvo type="max"/>
        <color rgb="FFFCFCFF"/>
        <color rgb="FF63BE7B"/>
      </colorScale>
    </cfRule>
    <cfRule type="colorScale" priority="153">
      <colorScale>
        <cfvo type="min"/>
        <cfvo type="max"/>
        <color rgb="FFFFEF9C"/>
        <color rgb="FF63BE7B"/>
      </colorScale>
    </cfRule>
  </conditionalFormatting>
  <conditionalFormatting sqref="D3:G3">
    <cfRule type="colorScale" priority="586">
      <colorScale>
        <cfvo type="min"/>
        <cfvo type="max"/>
        <color rgb="FFFCFCFF"/>
        <color rgb="FF63BE7B"/>
      </colorScale>
    </cfRule>
    <cfRule type="colorScale" priority="587">
      <colorScale>
        <cfvo type="min"/>
        <cfvo type="max"/>
        <color rgb="FFFCFCFF"/>
        <color rgb="FF63BE7B"/>
      </colorScale>
    </cfRule>
    <cfRule type="colorScale" priority="588">
      <colorScale>
        <cfvo type="min"/>
        <cfvo type="max"/>
        <color rgb="FFFCFCFF"/>
        <color rgb="FF63BE7B"/>
      </colorScale>
    </cfRule>
    <cfRule type="colorScale" priority="589">
      <colorScale>
        <cfvo type="min"/>
        <cfvo type="percentile" val="50"/>
        <cfvo type="max"/>
        <color rgb="FFF8696B"/>
        <color rgb="FFFFEB84"/>
        <color rgb="FF63BE7B"/>
      </colorScale>
    </cfRule>
    <cfRule type="colorScale" priority="591">
      <colorScale>
        <cfvo type="min"/>
        <cfvo type="max"/>
        <color rgb="FFFFEF9C"/>
        <color rgb="FF63BE7B"/>
      </colorScale>
    </cfRule>
  </conditionalFormatting>
  <conditionalFormatting sqref="D4:G4">
    <cfRule type="colorScale" priority="574">
      <colorScale>
        <cfvo type="min"/>
        <cfvo type="max"/>
        <color rgb="FFFCFCFF"/>
        <color rgb="FF63BE7B"/>
      </colorScale>
    </cfRule>
    <cfRule type="colorScale" priority="577">
      <colorScale>
        <cfvo type="min"/>
        <cfvo type="max"/>
        <color rgb="FFFCFCFF"/>
        <color rgb="FF63BE7B"/>
      </colorScale>
    </cfRule>
    <cfRule type="colorScale" priority="578">
      <colorScale>
        <cfvo type="min"/>
        <cfvo type="percentile" val="50"/>
        <cfvo type="max"/>
        <color rgb="FFF8696B"/>
        <color rgb="FFFFEB84"/>
        <color rgb="FF63BE7B"/>
      </colorScale>
    </cfRule>
    <cfRule type="colorScale" priority="580">
      <colorScale>
        <cfvo type="min"/>
        <cfvo type="max"/>
        <color rgb="FFFFEF9C"/>
        <color rgb="FF63BE7B"/>
      </colorScale>
    </cfRule>
  </conditionalFormatting>
  <conditionalFormatting sqref="D5:G5">
    <cfRule type="colorScale" priority="566">
      <colorScale>
        <cfvo type="min"/>
        <cfvo type="max"/>
        <color rgb="FFFCFCFF"/>
        <color rgb="FF63BE7B"/>
      </colorScale>
    </cfRule>
    <cfRule type="colorScale" priority="567">
      <colorScale>
        <cfvo type="min"/>
        <cfvo type="max"/>
        <color rgb="FFFCFCFF"/>
        <color rgb="FF63BE7B"/>
      </colorScale>
    </cfRule>
    <cfRule type="colorScale" priority="568">
      <colorScale>
        <cfvo type="min"/>
        <cfvo type="percentile" val="50"/>
        <cfvo type="max"/>
        <color rgb="FFF8696B"/>
        <color rgb="FFFFEB84"/>
        <color rgb="FF63BE7B"/>
      </colorScale>
    </cfRule>
    <cfRule type="colorScale" priority="569">
      <colorScale>
        <cfvo type="min"/>
        <cfvo type="max"/>
        <color rgb="FFFFEF9C"/>
        <color rgb="FF63BE7B"/>
      </colorScale>
    </cfRule>
  </conditionalFormatting>
  <conditionalFormatting sqref="D6:G6">
    <cfRule type="colorScale" priority="555">
      <colorScale>
        <cfvo type="min"/>
        <cfvo type="max"/>
        <color rgb="FFFCFCFF"/>
        <color rgb="FF63BE7B"/>
      </colorScale>
    </cfRule>
    <cfRule type="colorScale" priority="556">
      <colorScale>
        <cfvo type="min"/>
        <cfvo type="max"/>
        <color rgb="FFFCFCFF"/>
        <color rgb="FF63BE7B"/>
      </colorScale>
    </cfRule>
    <cfRule type="colorScale" priority="557">
      <colorScale>
        <cfvo type="min"/>
        <cfvo type="max"/>
        <color rgb="FFFCFCFF"/>
        <color rgb="FF63BE7B"/>
      </colorScale>
    </cfRule>
    <cfRule type="colorScale" priority="558">
      <colorScale>
        <cfvo type="min"/>
        <cfvo type="percentile" val="50"/>
        <cfvo type="max"/>
        <color rgb="FFF8696B"/>
        <color rgb="FFFFEB84"/>
        <color rgb="FF63BE7B"/>
      </colorScale>
    </cfRule>
    <cfRule type="colorScale" priority="559">
      <colorScale>
        <cfvo type="min"/>
        <cfvo type="max"/>
        <color rgb="FFFCFCFF"/>
        <color rgb="FF63BE7B"/>
      </colorScale>
    </cfRule>
    <cfRule type="colorScale" priority="560">
      <colorScale>
        <cfvo type="min"/>
        <cfvo type="max"/>
        <color rgb="FFFFEF9C"/>
        <color rgb="FF63BE7B"/>
      </colorScale>
    </cfRule>
  </conditionalFormatting>
  <conditionalFormatting sqref="D7:G7">
    <cfRule type="colorScale" priority="549">
      <colorScale>
        <cfvo type="min"/>
        <cfvo type="max"/>
        <color rgb="FFFCFCFF"/>
        <color rgb="FF63BE7B"/>
      </colorScale>
    </cfRule>
    <cfRule type="colorScale" priority="550">
      <colorScale>
        <cfvo type="min"/>
        <cfvo type="max"/>
        <color rgb="FFFCFCFF"/>
        <color rgb="FF63BE7B"/>
      </colorScale>
    </cfRule>
    <cfRule type="colorScale" priority="551">
      <colorScale>
        <cfvo type="min"/>
        <cfvo type="percentile" val="50"/>
        <cfvo type="max"/>
        <color rgb="FFF8696B"/>
        <color rgb="FFFFEB84"/>
        <color rgb="FF63BE7B"/>
      </colorScale>
    </cfRule>
    <cfRule type="colorScale" priority="552">
      <colorScale>
        <cfvo type="min"/>
        <cfvo type="max"/>
        <color rgb="FFFFEF9C"/>
        <color rgb="FF63BE7B"/>
      </colorScale>
    </cfRule>
  </conditionalFormatting>
  <conditionalFormatting sqref="D8:G8">
    <cfRule type="colorScale" priority="527">
      <colorScale>
        <cfvo type="min"/>
        <cfvo type="max"/>
        <color rgb="FFFCFCFF"/>
        <color rgb="FF63BE7B"/>
      </colorScale>
    </cfRule>
    <cfRule type="colorScale" priority="528">
      <colorScale>
        <cfvo type="min"/>
        <cfvo type="max"/>
        <color rgb="FFFCFCFF"/>
        <color rgb="FF63BE7B"/>
      </colorScale>
    </cfRule>
    <cfRule type="colorScale" priority="531">
      <colorScale>
        <cfvo type="min"/>
        <cfvo type="max"/>
        <color rgb="FFFCFCFF"/>
        <color rgb="FF63BE7B"/>
      </colorScale>
    </cfRule>
    <cfRule type="colorScale" priority="532">
      <colorScale>
        <cfvo type="min"/>
        <cfvo type="max"/>
        <color rgb="FFFCFCFF"/>
        <color rgb="FF63BE7B"/>
      </colorScale>
    </cfRule>
    <cfRule type="colorScale" priority="533">
      <colorScale>
        <cfvo type="min"/>
        <cfvo type="percentile" val="50"/>
        <cfvo type="max"/>
        <color rgb="FFF8696B"/>
        <color rgb="FFFFEB84"/>
        <color rgb="FF63BE7B"/>
      </colorScale>
    </cfRule>
    <cfRule type="colorScale" priority="535">
      <colorScale>
        <cfvo type="min"/>
        <cfvo type="max"/>
        <color rgb="FFFFEF9C"/>
        <color rgb="FF63BE7B"/>
      </colorScale>
    </cfRule>
    <cfRule type="colorScale" priority="538">
      <colorScale>
        <cfvo type="min"/>
        <cfvo type="max"/>
        <color rgb="FFFCFCFF"/>
        <color rgb="FF63BE7B"/>
      </colorScale>
    </cfRule>
    <cfRule type="colorScale" priority="541">
      <colorScale>
        <cfvo type="min"/>
        <cfvo type="max"/>
        <color rgb="FFFCFCFF"/>
        <color rgb="FF63BE7B"/>
      </colorScale>
    </cfRule>
  </conditionalFormatting>
  <conditionalFormatting sqref="D9:G9">
    <cfRule type="colorScale" priority="492">
      <colorScale>
        <cfvo type="min"/>
        <cfvo type="max"/>
        <color rgb="FFFCFCFF"/>
        <color rgb="FF63BE7B"/>
      </colorScale>
    </cfRule>
    <cfRule type="colorScale" priority="493">
      <colorScale>
        <cfvo type="min"/>
        <cfvo type="max"/>
        <color rgb="FFFCFCFF"/>
        <color rgb="FF63BE7B"/>
      </colorScale>
    </cfRule>
    <cfRule type="colorScale" priority="496">
      <colorScale>
        <cfvo type="min"/>
        <cfvo type="max"/>
        <color rgb="FFFCFCFF"/>
        <color rgb="FF63BE7B"/>
      </colorScale>
    </cfRule>
    <cfRule type="colorScale" priority="498">
      <colorScale>
        <cfvo type="min"/>
        <cfvo type="max"/>
        <color rgb="FFFFEF9C"/>
        <color rgb="FF63BE7B"/>
      </colorScale>
    </cfRule>
    <cfRule type="colorScale" priority="501">
      <colorScale>
        <cfvo type="min"/>
        <cfvo type="max"/>
        <color rgb="FFFCFCFF"/>
        <color rgb="FF63BE7B"/>
      </colorScale>
    </cfRule>
    <cfRule type="colorScale" priority="502">
      <colorScale>
        <cfvo type="min"/>
        <cfvo type="percentile" val="50"/>
        <cfvo type="max"/>
        <color rgb="FFF8696B"/>
        <color rgb="FFFFEB84"/>
        <color rgb="FF63BE7B"/>
      </colorScale>
    </cfRule>
    <cfRule type="colorScale" priority="503">
      <colorScale>
        <cfvo type="min"/>
        <cfvo type="max"/>
        <color rgb="FFFCFCFF"/>
        <color rgb="FF63BE7B"/>
      </colorScale>
    </cfRule>
    <cfRule type="colorScale" priority="506">
      <colorScale>
        <cfvo type="min"/>
        <cfvo type="max"/>
        <color rgb="FFFCFCFF"/>
        <color rgb="FF63BE7B"/>
      </colorScale>
    </cfRule>
  </conditionalFormatting>
  <conditionalFormatting sqref="D10:G10">
    <cfRule type="colorScale" priority="468">
      <colorScale>
        <cfvo type="min"/>
        <cfvo type="max"/>
        <color rgb="FFFCFCFF"/>
        <color rgb="FF63BE7B"/>
      </colorScale>
    </cfRule>
    <cfRule type="colorScale" priority="470">
      <colorScale>
        <cfvo type="min"/>
        <cfvo type="max"/>
        <color rgb="FFFCFCFF"/>
        <color rgb="FF63BE7B"/>
      </colorScale>
    </cfRule>
    <cfRule type="colorScale" priority="471">
      <colorScale>
        <cfvo type="min"/>
        <cfvo type="max"/>
        <color rgb="FFFCFCFF"/>
        <color rgb="FF63BE7B"/>
      </colorScale>
    </cfRule>
    <cfRule type="colorScale" priority="472">
      <colorScale>
        <cfvo type="min"/>
        <cfvo type="percentile" val="50"/>
        <cfvo type="max"/>
        <color rgb="FFF8696B"/>
        <color rgb="FFFFEB84"/>
        <color rgb="FF63BE7B"/>
      </colorScale>
    </cfRule>
    <cfRule type="colorScale" priority="473">
      <colorScale>
        <cfvo type="min"/>
        <cfvo type="max"/>
        <color rgb="FFFFEF9C"/>
        <color rgb="FF63BE7B"/>
      </colorScale>
    </cfRule>
  </conditionalFormatting>
  <conditionalFormatting sqref="D11:G11">
    <cfRule type="colorScale" priority="433">
      <colorScale>
        <cfvo type="min"/>
        <cfvo type="max"/>
        <color rgb="FFFCFCFF"/>
        <color rgb="FF63BE7B"/>
      </colorScale>
    </cfRule>
    <cfRule type="colorScale" priority="437">
      <colorScale>
        <cfvo type="min"/>
        <cfvo type="max"/>
        <color rgb="FFFFEF9C"/>
        <color rgb="FF63BE7B"/>
      </colorScale>
    </cfRule>
    <cfRule type="colorScale" priority="440">
      <colorScale>
        <cfvo type="min"/>
        <cfvo type="max"/>
        <color rgb="FFFCFCFF"/>
        <color rgb="FF63BE7B"/>
      </colorScale>
    </cfRule>
    <cfRule type="colorScale" priority="441">
      <colorScale>
        <cfvo type="min"/>
        <cfvo type="percentile" val="50"/>
        <cfvo type="max"/>
        <color rgb="FFF8696B"/>
        <color rgb="FFFFEB84"/>
        <color rgb="FF63BE7B"/>
      </colorScale>
    </cfRule>
  </conditionalFormatting>
  <conditionalFormatting sqref="D12:G12">
    <cfRule type="colorScale" priority="81">
      <colorScale>
        <cfvo type="min"/>
        <cfvo type="max"/>
        <color rgb="FFFCFCFF"/>
        <color rgb="FF63BE7B"/>
      </colorScale>
    </cfRule>
    <cfRule type="colorScale" priority="83">
      <colorScale>
        <cfvo type="min"/>
        <cfvo type="max"/>
        <color rgb="FFFFEF9C"/>
        <color rgb="FF63BE7B"/>
      </colorScale>
    </cfRule>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13:G13">
    <cfRule type="colorScale" priority="402">
      <colorScale>
        <cfvo type="min"/>
        <cfvo type="max"/>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FEB84"/>
        <color rgb="FF63BE7B"/>
      </colorScale>
    </cfRule>
    <cfRule type="colorScale" priority="406">
      <colorScale>
        <cfvo type="min"/>
        <cfvo type="max"/>
        <color rgb="FFFCFCFF"/>
        <color rgb="FF63BE7B"/>
      </colorScale>
    </cfRule>
    <cfRule type="colorScale" priority="407">
      <colorScale>
        <cfvo type="min"/>
        <cfvo type="max"/>
        <color rgb="FFFFEF9C"/>
        <color rgb="FF63BE7B"/>
      </colorScale>
    </cfRule>
  </conditionalFormatting>
  <conditionalFormatting sqref="D14:G14">
    <cfRule type="colorScale" priority="395">
      <colorScale>
        <cfvo type="min"/>
        <cfvo type="max"/>
        <color rgb="FFFCFCFF"/>
        <color rgb="FF63BE7B"/>
      </colorScale>
    </cfRule>
    <cfRule type="colorScale" priority="396">
      <colorScale>
        <cfvo type="min"/>
        <cfvo type="percentile" val="50"/>
        <cfvo type="max"/>
        <color rgb="FFF8696B"/>
        <color rgb="FFFFEB84"/>
        <color rgb="FF63BE7B"/>
      </colorScale>
    </cfRule>
    <cfRule type="colorScale" priority="398">
      <colorScale>
        <cfvo type="min"/>
        <cfvo type="max"/>
        <color rgb="FFFFEF9C"/>
        <color rgb="FF63BE7B"/>
      </colorScale>
    </cfRule>
  </conditionalFormatting>
  <conditionalFormatting sqref="D15:G15">
    <cfRule type="colorScale" priority="381">
      <colorScale>
        <cfvo type="min"/>
        <cfvo type="max"/>
        <color rgb="FFFCFCFF"/>
        <color rgb="FF63BE7B"/>
      </colorScale>
    </cfRule>
    <cfRule type="colorScale" priority="382">
      <colorScale>
        <cfvo type="min"/>
        <cfvo type="max"/>
        <color rgb="FFFCFCFF"/>
        <color rgb="FF63BE7B"/>
      </colorScale>
    </cfRule>
    <cfRule type="colorScale" priority="385">
      <colorScale>
        <cfvo type="min"/>
        <cfvo type="max"/>
        <color rgb="FFFCFCFF"/>
        <color rgb="FF63BE7B"/>
      </colorScale>
    </cfRule>
    <cfRule type="colorScale" priority="386">
      <colorScale>
        <cfvo type="min"/>
        <cfvo type="max"/>
        <color rgb="FFFCFCFF"/>
        <color rgb="FF63BE7B"/>
      </colorScale>
    </cfRule>
    <cfRule type="colorScale" priority="387">
      <colorScale>
        <cfvo type="min"/>
        <cfvo type="percentile" val="50"/>
        <cfvo type="max"/>
        <color rgb="FFF8696B"/>
        <color rgb="FFFFEB84"/>
        <color rgb="FF63BE7B"/>
      </colorScale>
    </cfRule>
    <cfRule type="colorScale" priority="389">
      <colorScale>
        <cfvo type="min"/>
        <cfvo type="max"/>
        <color rgb="FFFFEF9C"/>
        <color rgb="FF63BE7B"/>
      </colorScale>
    </cfRule>
  </conditionalFormatting>
  <conditionalFormatting sqref="D16:G16">
    <cfRule type="colorScale" priority="364">
      <colorScale>
        <cfvo type="min"/>
        <cfvo type="max"/>
        <color rgb="FFFCFCFF"/>
        <color rgb="FF63BE7B"/>
      </colorScale>
    </cfRule>
    <cfRule type="colorScale" priority="365">
      <colorScale>
        <cfvo type="min"/>
        <cfvo type="max"/>
        <color rgb="FFFCFCFF"/>
        <color rgb="FF63BE7B"/>
      </colorScale>
    </cfRule>
    <cfRule type="colorScale" priority="366">
      <colorScale>
        <cfvo type="min"/>
        <cfvo type="max"/>
        <color rgb="FFFCFCFF"/>
        <color rgb="FF63BE7B"/>
      </colorScale>
    </cfRule>
    <cfRule type="colorScale" priority="367">
      <colorScale>
        <cfvo type="min"/>
        <cfvo type="percentile" val="50"/>
        <cfvo type="max"/>
        <color rgb="FFF8696B"/>
        <color rgb="FFFFEB84"/>
        <color rgb="FF63BE7B"/>
      </colorScale>
    </cfRule>
    <cfRule type="colorScale" priority="368">
      <colorScale>
        <cfvo type="min"/>
        <cfvo type="max"/>
        <color rgb="FFFCFCFF"/>
        <color rgb="FF63BE7B"/>
      </colorScale>
    </cfRule>
    <cfRule type="colorScale" priority="369">
      <colorScale>
        <cfvo type="min"/>
        <cfvo type="max"/>
        <color rgb="FFFFEF9C"/>
        <color rgb="FF63BE7B"/>
      </colorScale>
    </cfRule>
  </conditionalFormatting>
  <conditionalFormatting sqref="D17:G17">
    <cfRule type="colorScale" priority="352">
      <colorScale>
        <cfvo type="min"/>
        <cfvo type="max"/>
        <color rgb="FFFCFCFF"/>
        <color rgb="FF63BE7B"/>
      </colorScale>
    </cfRule>
    <cfRule type="colorScale" priority="353">
      <colorScale>
        <cfvo type="min"/>
        <cfvo type="max"/>
        <color rgb="FFFCFCFF"/>
        <color rgb="FF63BE7B"/>
      </colorScale>
    </cfRule>
    <cfRule type="colorScale" priority="356">
      <colorScale>
        <cfvo type="min"/>
        <cfvo type="max"/>
        <color rgb="FFFCFCFF"/>
        <color rgb="FF63BE7B"/>
      </colorScale>
    </cfRule>
    <cfRule type="colorScale" priority="357">
      <colorScale>
        <cfvo type="min"/>
        <cfvo type="max"/>
        <color rgb="FFFCFCFF"/>
        <color rgb="FF63BE7B"/>
      </colorScale>
    </cfRule>
    <cfRule type="colorScale" priority="358">
      <colorScale>
        <cfvo type="min"/>
        <cfvo type="percentile" val="50"/>
        <cfvo type="max"/>
        <color rgb="FFF8696B"/>
        <color rgb="FFFFEB84"/>
        <color rgb="FF63BE7B"/>
      </colorScale>
    </cfRule>
    <cfRule type="colorScale" priority="360">
      <colorScale>
        <cfvo type="min"/>
        <cfvo type="max"/>
        <color rgb="FFFFEF9C"/>
        <color rgb="FF63BE7B"/>
      </colorScale>
    </cfRule>
  </conditionalFormatting>
  <conditionalFormatting sqref="D18:G18">
    <cfRule type="colorScale" priority="332">
      <colorScale>
        <cfvo type="min"/>
        <cfvo type="max"/>
        <color rgb="FFFCFCFF"/>
        <color rgb="FF63BE7B"/>
      </colorScale>
    </cfRule>
    <cfRule type="colorScale" priority="334">
      <colorScale>
        <cfvo type="min"/>
        <cfvo type="max"/>
        <color rgb="FFFCFCFF"/>
        <color rgb="FF63BE7B"/>
      </colorScale>
    </cfRule>
    <cfRule type="colorScale" priority="335">
      <colorScale>
        <cfvo type="min"/>
        <cfvo type="percentile" val="50"/>
        <cfvo type="max"/>
        <color rgb="FFF8696B"/>
        <color rgb="FFFFEB84"/>
        <color rgb="FF63BE7B"/>
      </colorScale>
    </cfRule>
    <cfRule type="colorScale" priority="338">
      <colorScale>
        <cfvo type="min"/>
        <cfvo type="max"/>
        <color rgb="FFFCFCFF"/>
        <color rgb="FF63BE7B"/>
      </colorScale>
    </cfRule>
    <cfRule type="colorScale" priority="339">
      <colorScale>
        <cfvo type="min"/>
        <cfvo type="max"/>
        <color rgb="FFFCFCFF"/>
        <color rgb="FF63BE7B"/>
      </colorScale>
    </cfRule>
    <cfRule type="colorScale" priority="342">
      <colorScale>
        <cfvo type="min"/>
        <cfvo type="max"/>
        <color rgb="FFFCFCFF"/>
        <color rgb="FF63BE7B"/>
      </colorScale>
    </cfRule>
    <cfRule type="colorScale" priority="344">
      <colorScale>
        <cfvo type="min"/>
        <cfvo type="max"/>
        <color rgb="FFFFEF9C"/>
        <color rgb="FF63BE7B"/>
      </colorScale>
    </cfRule>
  </conditionalFormatting>
  <conditionalFormatting sqref="D19:G19">
    <cfRule type="colorScale" priority="315">
      <colorScale>
        <cfvo type="min"/>
        <cfvo type="max"/>
        <color rgb="FFFCFCFF"/>
        <color rgb="FF63BE7B"/>
      </colorScale>
    </cfRule>
    <cfRule type="colorScale" priority="316">
      <colorScale>
        <cfvo type="min"/>
        <cfvo type="max"/>
        <color rgb="FFFCFCFF"/>
        <color rgb="FF63BE7B"/>
      </colorScale>
    </cfRule>
    <cfRule type="colorScale" priority="319">
      <colorScale>
        <cfvo type="min"/>
        <cfvo type="max"/>
        <color rgb="FFFCFCFF"/>
        <color rgb="FF63BE7B"/>
      </colorScale>
    </cfRule>
    <cfRule type="colorScale" priority="320">
      <colorScale>
        <cfvo type="min"/>
        <cfvo type="max"/>
        <color rgb="FFFCFCFF"/>
        <color rgb="FF63BE7B"/>
      </colorScale>
    </cfRule>
    <cfRule type="colorScale" priority="321">
      <colorScale>
        <cfvo type="min"/>
        <cfvo type="percentile" val="50"/>
        <cfvo type="max"/>
        <color rgb="FFF8696B"/>
        <color rgb="FFFFEB84"/>
        <color rgb="FF63BE7B"/>
      </colorScale>
    </cfRule>
    <cfRule type="colorScale" priority="323">
      <colorScale>
        <cfvo type="min"/>
        <cfvo type="max"/>
        <color rgb="FFFFEF9C"/>
        <color rgb="FF63BE7B"/>
      </colorScale>
    </cfRule>
  </conditionalFormatting>
  <conditionalFormatting sqref="D20:G20">
    <cfRule type="colorScale" priority="300">
      <colorScale>
        <cfvo type="min"/>
        <cfvo type="max"/>
        <color rgb="FFFCFCFF"/>
        <color rgb="FF63BE7B"/>
      </colorScale>
    </cfRule>
    <cfRule type="colorScale" priority="303">
      <colorScale>
        <cfvo type="min"/>
        <cfvo type="max"/>
        <color rgb="FFFCFCFF"/>
        <color rgb="FF63BE7B"/>
      </colorScale>
    </cfRule>
    <cfRule type="colorScale" priority="304">
      <colorScale>
        <cfvo type="min"/>
        <cfvo type="max"/>
        <color rgb="FFFCFCFF"/>
        <color rgb="FF63BE7B"/>
      </colorScale>
    </cfRule>
    <cfRule type="colorScale" priority="305">
      <colorScale>
        <cfvo type="min"/>
        <cfvo type="max"/>
        <color rgb="FFFCFCFF"/>
        <color rgb="FF63BE7B"/>
      </colorScale>
    </cfRule>
    <cfRule type="colorScale" priority="306">
      <colorScale>
        <cfvo type="min"/>
        <cfvo type="percentile" val="50"/>
        <cfvo type="max"/>
        <color rgb="FFF8696B"/>
        <color rgb="FFFFEB84"/>
        <color rgb="FF63BE7B"/>
      </colorScale>
    </cfRule>
    <cfRule type="colorScale" priority="307">
      <colorScale>
        <cfvo type="min"/>
        <cfvo type="max"/>
        <color rgb="FFFFEF9C"/>
        <color rgb="FF63BE7B"/>
      </colorScale>
    </cfRule>
  </conditionalFormatting>
  <conditionalFormatting sqref="D21:G21">
    <cfRule type="colorScale" priority="274">
      <colorScale>
        <cfvo type="min"/>
        <cfvo type="max"/>
        <color rgb="FFFCFCFF"/>
        <color rgb="FF63BE7B"/>
      </colorScale>
    </cfRule>
    <cfRule type="colorScale" priority="275">
      <colorScale>
        <cfvo type="min"/>
        <cfvo type="max"/>
        <color rgb="FFFCFCFF"/>
        <color rgb="FF63BE7B"/>
      </colorScale>
    </cfRule>
    <cfRule type="colorScale" priority="276">
      <colorScale>
        <cfvo type="min"/>
        <cfvo type="max"/>
        <color rgb="FFFCFCFF"/>
        <color rgb="FF63BE7B"/>
      </colorScale>
    </cfRule>
    <cfRule type="colorScale" priority="277">
      <colorScale>
        <cfvo type="min"/>
        <cfvo type="percentile" val="50"/>
        <cfvo type="max"/>
        <color rgb="FFF8696B"/>
        <color rgb="FFFFEB84"/>
        <color rgb="FF63BE7B"/>
      </colorScale>
    </cfRule>
    <cfRule type="colorScale" priority="278">
      <colorScale>
        <cfvo type="min"/>
        <cfvo type="max"/>
        <color rgb="FFFCFCFF"/>
        <color rgb="FF63BE7B"/>
      </colorScale>
    </cfRule>
    <cfRule type="colorScale" priority="279">
      <colorScale>
        <cfvo type="min"/>
        <cfvo type="max"/>
        <color rgb="FFFFEF9C"/>
        <color rgb="FF63BE7B"/>
      </colorScale>
    </cfRule>
  </conditionalFormatting>
  <conditionalFormatting sqref="D22:G22">
    <cfRule type="colorScale" priority="254">
      <colorScale>
        <cfvo type="min"/>
        <cfvo type="max"/>
        <color rgb="FFFCFCFF"/>
        <color rgb="FF63BE7B"/>
      </colorScale>
    </cfRule>
    <cfRule type="colorScale" priority="257">
      <colorScale>
        <cfvo type="min"/>
        <cfvo type="max"/>
        <color rgb="FFFCFCFF"/>
        <color rgb="FF63BE7B"/>
      </colorScale>
    </cfRule>
    <cfRule type="colorScale" priority="258">
      <colorScale>
        <cfvo type="min"/>
        <cfvo type="percentile" val="50"/>
        <cfvo type="max"/>
        <color rgb="FFF8696B"/>
        <color rgb="FFFFEB84"/>
        <color rgb="FF63BE7B"/>
      </colorScale>
    </cfRule>
    <cfRule type="colorScale" priority="260">
      <colorScale>
        <cfvo type="min"/>
        <cfvo type="max"/>
        <color rgb="FFFFEF9C"/>
        <color rgb="FF63BE7B"/>
      </colorScale>
    </cfRule>
  </conditionalFormatting>
  <conditionalFormatting sqref="D23:G23">
    <cfRule type="colorScale" priority="244">
      <colorScale>
        <cfvo type="min"/>
        <cfvo type="max"/>
        <color rgb="FFFCFCFF"/>
        <color rgb="FF63BE7B"/>
      </colorScale>
    </cfRule>
    <cfRule type="colorScale" priority="247">
      <colorScale>
        <cfvo type="min"/>
        <cfvo type="max"/>
        <color rgb="FFFCFCFF"/>
        <color rgb="FF63BE7B"/>
      </colorScale>
    </cfRule>
    <cfRule type="colorScale" priority="248">
      <colorScale>
        <cfvo type="min"/>
        <cfvo type="percentile" val="50"/>
        <cfvo type="max"/>
        <color rgb="FFF8696B"/>
        <color rgb="FFFFEB84"/>
        <color rgb="FF63BE7B"/>
      </colorScale>
    </cfRule>
    <cfRule type="colorScale" priority="250">
      <colorScale>
        <cfvo type="min"/>
        <cfvo type="max"/>
        <color rgb="FFFFEF9C"/>
        <color rgb="FF63BE7B"/>
      </colorScale>
    </cfRule>
  </conditionalFormatting>
  <conditionalFormatting sqref="D24:G24">
    <cfRule type="colorScale" priority="236">
      <colorScale>
        <cfvo type="min"/>
        <cfvo type="max"/>
        <color rgb="FFFCFCFF"/>
        <color rgb="FF63BE7B"/>
      </colorScale>
    </cfRule>
    <cfRule type="colorScale" priority="237">
      <colorScale>
        <cfvo type="min"/>
        <cfvo type="max"/>
        <color rgb="FFFCFCFF"/>
        <color rgb="FF63BE7B"/>
      </colorScale>
    </cfRule>
    <cfRule type="colorScale" priority="238">
      <colorScale>
        <cfvo type="min"/>
        <cfvo type="percentile" val="50"/>
        <cfvo type="max"/>
        <color rgb="FFF8696B"/>
        <color rgb="FFFFEB84"/>
        <color rgb="FF63BE7B"/>
      </colorScale>
    </cfRule>
    <cfRule type="colorScale" priority="239">
      <colorScale>
        <cfvo type="min"/>
        <cfvo type="max"/>
        <color rgb="FFFFEF9C"/>
        <color rgb="FF63BE7B"/>
      </colorScale>
    </cfRule>
  </conditionalFormatting>
  <conditionalFormatting sqref="D25:G25">
    <cfRule type="colorScale" priority="228">
      <colorScale>
        <cfvo type="min"/>
        <cfvo type="max"/>
        <color rgb="FFFCFCFF"/>
        <color rgb="FF63BE7B"/>
      </colorScale>
    </cfRule>
    <cfRule type="colorScale" priority="229">
      <colorScale>
        <cfvo type="min"/>
        <cfvo type="max"/>
        <color rgb="FFFCFCFF"/>
        <color rgb="FF63BE7B"/>
      </colorScale>
    </cfRule>
    <cfRule type="colorScale" priority="230">
      <colorScale>
        <cfvo type="min"/>
        <cfvo type="percentile" val="50"/>
        <cfvo type="max"/>
        <color rgb="FFF8696B"/>
        <color rgb="FFFFEB84"/>
        <color rgb="FF63BE7B"/>
      </colorScale>
    </cfRule>
    <cfRule type="colorScale" priority="231">
      <colorScale>
        <cfvo type="min"/>
        <cfvo type="max"/>
        <color rgb="FFFFEF9C"/>
        <color rgb="FF63BE7B"/>
      </colorScale>
    </cfRule>
  </conditionalFormatting>
  <conditionalFormatting sqref="D26:G26">
    <cfRule type="colorScale" priority="223">
      <colorScale>
        <cfvo type="min"/>
        <cfvo type="max"/>
        <color rgb="FFFCFCFF"/>
        <color rgb="FF63BE7B"/>
      </colorScale>
    </cfRule>
    <cfRule type="colorScale" priority="224">
      <colorScale>
        <cfvo type="min"/>
        <cfvo type="max"/>
        <color rgb="FFFCFCFF"/>
        <color rgb="FF63BE7B"/>
      </colorScale>
    </cfRule>
    <cfRule type="colorScale" priority="225">
      <colorScale>
        <cfvo type="min"/>
        <cfvo type="percentile" val="50"/>
        <cfvo type="max"/>
        <color rgb="FFF8696B"/>
        <color rgb="FFFFEB84"/>
        <color rgb="FF63BE7B"/>
      </colorScale>
    </cfRule>
    <cfRule type="colorScale" priority="226">
      <colorScale>
        <cfvo type="min"/>
        <cfvo type="max"/>
        <color rgb="FFFFEF9C"/>
        <color rgb="FF63BE7B"/>
      </colorScale>
    </cfRule>
  </conditionalFormatting>
  <conditionalFormatting sqref="D27:G27">
    <cfRule type="colorScale" priority="218">
      <colorScale>
        <cfvo type="min"/>
        <cfvo type="max"/>
        <color rgb="FFFCFCFF"/>
        <color rgb="FF63BE7B"/>
      </colorScale>
    </cfRule>
    <cfRule type="colorScale" priority="219">
      <colorScale>
        <cfvo type="min"/>
        <cfvo type="max"/>
        <color rgb="FFFCFCFF"/>
        <color rgb="FF63BE7B"/>
      </colorScale>
    </cfRule>
    <cfRule type="colorScale" priority="220">
      <colorScale>
        <cfvo type="min"/>
        <cfvo type="percentile" val="50"/>
        <cfvo type="max"/>
        <color rgb="FFF8696B"/>
        <color rgb="FFFFEB84"/>
        <color rgb="FF63BE7B"/>
      </colorScale>
    </cfRule>
    <cfRule type="colorScale" priority="221">
      <colorScale>
        <cfvo type="min"/>
        <cfvo type="max"/>
        <color rgb="FFFFEF9C"/>
        <color rgb="FF63BE7B"/>
      </colorScale>
    </cfRule>
  </conditionalFormatting>
  <conditionalFormatting sqref="E2">
    <cfRule type="colorScale" priority="5851">
      <colorScale>
        <cfvo type="min"/>
        <cfvo type="max"/>
        <color rgb="FFFCFCFF"/>
        <color rgb="FF63BE7B"/>
      </colorScale>
    </cfRule>
    <cfRule type="colorScale" priority="5852">
      <colorScale>
        <cfvo type="min"/>
        <cfvo type="max"/>
        <color rgb="FFFCFCFF"/>
        <color rgb="FF63BE7B"/>
      </colorScale>
    </cfRule>
  </conditionalFormatting>
  <conditionalFormatting sqref="E2:E12">
    <cfRule type="colorScale" priority="5853">
      <colorScale>
        <cfvo type="min"/>
        <cfvo type="max"/>
        <color rgb="FFFCFCFF"/>
        <color rgb="FF63BE7B"/>
      </colorScale>
    </cfRule>
  </conditionalFormatting>
  <conditionalFormatting sqref="E2:E14">
    <cfRule type="colorScale" priority="62">
      <colorScale>
        <cfvo type="min"/>
        <cfvo type="max"/>
        <color rgb="FFFCFCFF"/>
        <color rgb="FF63BE7B"/>
      </colorScale>
    </cfRule>
  </conditionalFormatting>
  <conditionalFormatting sqref="E2:E15">
    <cfRule type="colorScale" priority="9">
      <colorScale>
        <cfvo type="min"/>
        <cfvo type="max"/>
        <color rgb="FFFCFCFF"/>
        <color rgb="FF63BE7B"/>
      </colorScale>
    </cfRule>
  </conditionalFormatting>
  <conditionalFormatting sqref="E3:E7">
    <cfRule type="colorScale" priority="137">
      <colorScale>
        <cfvo type="min"/>
        <cfvo type="max"/>
        <color rgb="FFFCFCFF"/>
        <color rgb="FF63BE7B"/>
      </colorScale>
    </cfRule>
  </conditionalFormatting>
  <conditionalFormatting sqref="E3:E10">
    <cfRule type="colorScale" priority="136">
      <colorScale>
        <cfvo type="min"/>
        <cfvo type="max"/>
        <color rgb="FFFCFCFF"/>
        <color rgb="FF63BE7B"/>
      </colorScale>
    </cfRule>
  </conditionalFormatting>
  <conditionalFormatting sqref="E3:E12">
    <cfRule type="colorScale" priority="133">
      <colorScale>
        <cfvo type="min"/>
        <cfvo type="max"/>
        <color rgb="FFFCFCFF"/>
        <color rgb="FF63BE7B"/>
      </colorScale>
    </cfRule>
  </conditionalFormatting>
  <conditionalFormatting sqref="E13:E19">
    <cfRule type="colorScale" priority="445">
      <colorScale>
        <cfvo type="min"/>
        <cfvo type="max"/>
        <color rgb="FFFCFCFF"/>
        <color rgb="FF63BE7B"/>
      </colorScale>
    </cfRule>
  </conditionalFormatting>
  <conditionalFormatting sqref="E13:E20">
    <cfRule type="colorScale" priority="290">
      <colorScale>
        <cfvo type="min"/>
        <cfvo type="max"/>
        <color rgb="FFFCFCFF"/>
        <color rgb="FF63BE7B"/>
      </colorScale>
    </cfRule>
  </conditionalFormatting>
  <conditionalFormatting sqref="E13:E27">
    <cfRule type="colorScale" priority="215">
      <colorScale>
        <cfvo type="min"/>
        <cfvo type="max"/>
        <color rgb="FFFCFCFF"/>
        <color rgb="FF63BE7B"/>
      </colorScale>
    </cfRule>
  </conditionalFormatting>
  <conditionalFormatting sqref="E21:E27">
    <cfRule type="colorScale" priority="270">
      <colorScale>
        <cfvo type="min"/>
        <cfvo type="max"/>
        <color rgb="FFFCFCFF"/>
        <color rgb="FF63BE7B"/>
      </colorScale>
    </cfRule>
  </conditionalFormatting>
  <conditionalFormatting sqref="E11:G11">
    <cfRule type="colorScale" priority="134">
      <colorScale>
        <cfvo type="min"/>
        <cfvo type="max"/>
        <color rgb="FFFCFCFF"/>
        <color rgb="FF63BE7B"/>
      </colorScale>
    </cfRule>
    <cfRule type="colorScale" priority="135">
      <colorScale>
        <cfvo type="min"/>
        <cfvo type="max"/>
        <color rgb="FFFCFCFF"/>
        <color rgb="FF63BE7B"/>
      </colorScale>
    </cfRule>
  </conditionalFormatting>
  <conditionalFormatting sqref="E12:G12">
    <cfRule type="colorScale" priority="78">
      <colorScale>
        <cfvo type="min"/>
        <cfvo type="max"/>
        <color rgb="FFFCFCFF"/>
        <color rgb="FF63BE7B"/>
      </colorScale>
    </cfRule>
    <cfRule type="colorScale" priority="79">
      <colorScale>
        <cfvo type="min"/>
        <cfvo type="max"/>
        <color rgb="FFFCFCFF"/>
        <color rgb="FF63BE7B"/>
      </colorScale>
    </cfRule>
  </conditionalFormatting>
  <conditionalFormatting sqref="F1">
    <cfRule type="colorScale" priority="548">
      <colorScale>
        <cfvo type="min"/>
        <cfvo type="percentile" val="50"/>
        <cfvo type="max"/>
        <color rgb="FFF8696B"/>
        <color rgb="FFFCFCFF"/>
        <color rgb="FF63BE7B"/>
      </colorScale>
    </cfRule>
  </conditionalFormatting>
  <conditionalFormatting sqref="F2">
    <cfRule type="colorScale" priority="5854">
      <colorScale>
        <cfvo type="min"/>
        <cfvo type="max"/>
        <color rgb="FFFCFCFF"/>
        <color rgb="FF63BE7B"/>
      </colorScale>
    </cfRule>
    <cfRule type="colorScale" priority="5855">
      <colorScale>
        <cfvo type="min"/>
        <cfvo type="max"/>
        <color rgb="FFFCFCFF"/>
        <color rgb="FF63BE7B"/>
      </colorScale>
    </cfRule>
  </conditionalFormatting>
  <conditionalFormatting sqref="F2:F12">
    <cfRule type="colorScale" priority="5856">
      <colorScale>
        <cfvo type="min"/>
        <cfvo type="percentile" val="50"/>
        <cfvo type="max"/>
        <color rgb="FFF8696B"/>
        <color rgb="FFFCFCFF"/>
        <color rgb="FF63BE7B"/>
      </colorScale>
    </cfRule>
    <cfRule type="colorScale" priority="5857">
      <colorScale>
        <cfvo type="min"/>
        <cfvo type="max"/>
        <color rgb="FFFCFCFF"/>
        <color rgb="FF63BE7B"/>
      </colorScale>
    </cfRule>
  </conditionalFormatting>
  <conditionalFormatting sqref="F2:F14">
    <cfRule type="colorScale" priority="63">
      <colorScale>
        <cfvo type="min"/>
        <cfvo type="percentile" val="50"/>
        <cfvo type="max"/>
        <color rgb="FFF8696B"/>
        <color rgb="FFFCFCFF"/>
        <color rgb="FF63BE7B"/>
      </colorScale>
    </cfRule>
  </conditionalFormatting>
  <conditionalFormatting sqref="F2:F15">
    <cfRule type="colorScale" priority="8">
      <colorScale>
        <cfvo type="min"/>
        <cfvo type="percentile" val="50"/>
        <cfvo type="max"/>
        <color rgb="FFF8696B"/>
        <color rgb="FFFCFCFF"/>
        <color rgb="FF63BE7B"/>
      </colorScale>
    </cfRule>
  </conditionalFormatting>
  <conditionalFormatting sqref="F3:F7">
    <cfRule type="colorScale" priority="129">
      <colorScale>
        <cfvo type="min"/>
        <cfvo type="max"/>
        <color rgb="FFFCFCFF"/>
        <color rgb="FF63BE7B"/>
      </colorScale>
    </cfRule>
  </conditionalFormatting>
  <conditionalFormatting sqref="F3:F10">
    <cfRule type="colorScale" priority="128">
      <colorScale>
        <cfvo type="min"/>
        <cfvo type="max"/>
        <color rgb="FFFCFCFF"/>
        <color rgb="FF63BE7B"/>
      </colorScale>
    </cfRule>
  </conditionalFormatting>
  <conditionalFormatting sqref="F3:F12">
    <cfRule type="colorScale" priority="127">
      <colorScale>
        <cfvo type="min"/>
        <cfvo type="max"/>
        <color rgb="FFFCFCFF"/>
        <color rgb="FF63BE7B"/>
      </colorScale>
    </cfRule>
  </conditionalFormatting>
  <conditionalFormatting sqref="F13:F19">
    <cfRule type="colorScale" priority="446">
      <colorScale>
        <cfvo type="min"/>
        <cfvo type="max"/>
        <color rgb="FFFCFCFF"/>
        <color rgb="FF63BE7B"/>
      </colorScale>
    </cfRule>
  </conditionalFormatting>
  <conditionalFormatting sqref="F13:F20">
    <cfRule type="colorScale" priority="289">
      <colorScale>
        <cfvo type="min"/>
        <cfvo type="percentile" val="50"/>
        <cfvo type="max"/>
        <color rgb="FFF8696B"/>
        <color rgb="FFFCFCFF"/>
        <color rgb="FF63BE7B"/>
      </colorScale>
    </cfRule>
    <cfRule type="colorScale" priority="442">
      <colorScale>
        <cfvo type="min"/>
        <cfvo type="max"/>
        <color rgb="FFFCFCFF"/>
        <color rgb="FF63BE7B"/>
      </colorScale>
    </cfRule>
  </conditionalFormatting>
  <conditionalFormatting sqref="F13:F27">
    <cfRule type="colorScale" priority="214">
      <colorScale>
        <cfvo type="min"/>
        <cfvo type="percentile" val="50"/>
        <cfvo type="max"/>
        <color rgb="FFF8696B"/>
        <color rgb="FFFCFCFF"/>
        <color rgb="FF63BE7B"/>
      </colorScale>
    </cfRule>
  </conditionalFormatting>
  <conditionalFormatting sqref="F21:F27">
    <cfRule type="colorScale" priority="266">
      <colorScale>
        <cfvo type="min"/>
        <cfvo type="percentile" val="50"/>
        <cfvo type="max"/>
        <color rgb="FFF8696B"/>
        <color rgb="FFFCFCFF"/>
        <color rgb="FF63BE7B"/>
      </colorScale>
    </cfRule>
    <cfRule type="colorScale" priority="269">
      <colorScale>
        <cfvo type="min"/>
        <cfvo type="max"/>
        <color rgb="FFFCFCFF"/>
        <color rgb="FF63BE7B"/>
      </colorScale>
    </cfRule>
  </conditionalFormatting>
  <conditionalFormatting sqref="F28:G1048576">
    <cfRule type="colorScale" priority="607">
      <colorScale>
        <cfvo type="min"/>
        <cfvo type="percentile" val="50"/>
        <cfvo type="max"/>
        <color rgb="FFF8696B"/>
        <color rgb="FFFCFCFF"/>
        <color rgb="FF63BE7B"/>
      </colorScale>
    </cfRule>
  </conditionalFormatting>
  <conditionalFormatting sqref="G1">
    <cfRule type="colorScale" priority="547">
      <colorScale>
        <cfvo type="min"/>
        <cfvo type="percentile" val="50"/>
        <cfvo type="max"/>
        <color rgb="FFF8696B"/>
        <color rgb="FFFCFCFF"/>
        <color rgb="FF63BE7B"/>
      </colorScale>
    </cfRule>
  </conditionalFormatting>
  <conditionalFormatting sqref="G2">
    <cfRule type="colorScale" priority="5858">
      <colorScale>
        <cfvo type="min"/>
        <cfvo type="max"/>
        <color rgb="FFFCFCFF"/>
        <color rgb="FF63BE7B"/>
      </colorScale>
    </cfRule>
    <cfRule type="colorScale" priority="5859">
      <colorScale>
        <cfvo type="min"/>
        <cfvo type="max"/>
        <color rgb="FFFCFCFF"/>
        <color rgb="FF63BE7B"/>
      </colorScale>
    </cfRule>
  </conditionalFormatting>
  <conditionalFormatting sqref="G2:G12">
    <cfRule type="colorScale" priority="5860">
      <colorScale>
        <cfvo type="min"/>
        <cfvo type="percentile" val="50"/>
        <cfvo type="max"/>
        <color rgb="FFF8696B"/>
        <color rgb="FFFCFCFF"/>
        <color rgb="FF63BE7B"/>
      </colorScale>
    </cfRule>
    <cfRule type="colorScale" priority="5861">
      <colorScale>
        <cfvo type="min"/>
        <cfvo type="max"/>
        <color rgb="FFFCFCFF"/>
        <color rgb="FF63BE7B"/>
      </colorScale>
    </cfRule>
  </conditionalFormatting>
  <conditionalFormatting sqref="G2:G14">
    <cfRule type="colorScale" priority="64">
      <colorScale>
        <cfvo type="min"/>
        <cfvo type="percentile" val="50"/>
        <cfvo type="max"/>
        <color rgb="FFF8696B"/>
        <color rgb="FFFCFCFF"/>
        <color rgb="FF63BE7B"/>
      </colorScale>
    </cfRule>
  </conditionalFormatting>
  <conditionalFormatting sqref="G2:G15">
    <cfRule type="colorScale" priority="7">
      <colorScale>
        <cfvo type="min"/>
        <cfvo type="percentile" val="50"/>
        <cfvo type="max"/>
        <color rgb="FFF8696B"/>
        <color rgb="FFFCFCFF"/>
        <color rgb="FF63BE7B"/>
      </colorScale>
    </cfRule>
  </conditionalFormatting>
  <conditionalFormatting sqref="G3:G7">
    <cfRule type="colorScale" priority="123">
      <colorScale>
        <cfvo type="min"/>
        <cfvo type="max"/>
        <color rgb="FFFCFCFF"/>
        <color rgb="FF63BE7B"/>
      </colorScale>
    </cfRule>
  </conditionalFormatting>
  <conditionalFormatting sqref="G3:G10">
    <cfRule type="colorScale" priority="122">
      <colorScale>
        <cfvo type="min"/>
        <cfvo type="max"/>
        <color rgb="FFFCFCFF"/>
        <color rgb="FF63BE7B"/>
      </colorScale>
    </cfRule>
  </conditionalFormatting>
  <conditionalFormatting sqref="G3:G12">
    <cfRule type="colorScale" priority="121">
      <colorScale>
        <cfvo type="min"/>
        <cfvo type="max"/>
        <color rgb="FFFCFCFF"/>
        <color rgb="FF63BE7B"/>
      </colorScale>
    </cfRule>
  </conditionalFormatting>
  <conditionalFormatting sqref="G13:G19">
    <cfRule type="colorScale" priority="296">
      <colorScale>
        <cfvo type="min"/>
        <cfvo type="max"/>
        <color rgb="FFFCFCFF"/>
        <color rgb="FF63BE7B"/>
      </colorScale>
    </cfRule>
  </conditionalFormatting>
  <conditionalFormatting sqref="G13:G20">
    <cfRule type="colorScale" priority="288">
      <colorScale>
        <cfvo type="min"/>
        <cfvo type="percentile" val="50"/>
        <cfvo type="max"/>
        <color rgb="FFF8696B"/>
        <color rgb="FFFCFCFF"/>
        <color rgb="FF63BE7B"/>
      </colorScale>
    </cfRule>
    <cfRule type="colorScale" priority="295">
      <colorScale>
        <cfvo type="min"/>
        <cfvo type="max"/>
        <color rgb="FFFCFCFF"/>
        <color rgb="FF63BE7B"/>
      </colorScale>
    </cfRule>
  </conditionalFormatting>
  <conditionalFormatting sqref="G13:G27">
    <cfRule type="colorScale" priority="213">
      <colorScale>
        <cfvo type="min"/>
        <cfvo type="percentile" val="50"/>
        <cfvo type="max"/>
        <color rgb="FFF8696B"/>
        <color rgb="FFFCFCFF"/>
        <color rgb="FF63BE7B"/>
      </colorScale>
    </cfRule>
  </conditionalFormatting>
  <conditionalFormatting sqref="G21:G27">
    <cfRule type="colorScale" priority="267">
      <colorScale>
        <cfvo type="min"/>
        <cfvo type="percentile" val="50"/>
        <cfvo type="max"/>
        <color rgb="FFF8696B"/>
        <color rgb="FFFCFCFF"/>
        <color rgb="FF63BE7B"/>
      </colorScale>
    </cfRule>
    <cfRule type="colorScale" priority="268">
      <colorScale>
        <cfvo type="min"/>
        <cfvo type="max"/>
        <color rgb="FFFCFCFF"/>
        <color rgb="FF63BE7B"/>
      </colorScale>
    </cfRule>
  </conditionalFormatting>
  <conditionalFormatting sqref="H2:H12">
    <cfRule type="colorScale" priority="5862">
      <colorScale>
        <cfvo type="min"/>
        <cfvo type="percentile" val="50"/>
        <cfvo type="max"/>
        <color rgb="FF63BE7B"/>
        <color rgb="FFFCFCFF"/>
        <color rgb="FFF8696B"/>
      </colorScale>
    </cfRule>
  </conditionalFormatting>
  <conditionalFormatting sqref="H2:H14">
    <cfRule type="colorScale" priority="65">
      <colorScale>
        <cfvo type="min"/>
        <cfvo type="percentile" val="50"/>
        <cfvo type="max"/>
        <color rgb="FF63BE7B"/>
        <color rgb="FFFCFCFF"/>
        <color rgb="FFF8696B"/>
      </colorScale>
    </cfRule>
  </conditionalFormatting>
  <conditionalFormatting sqref="H2:H15">
    <cfRule type="colorScale" priority="6">
      <colorScale>
        <cfvo type="min"/>
        <cfvo type="percentile" val="50"/>
        <cfvo type="max"/>
        <color rgb="FF63BE7B"/>
        <color rgb="FFFCFCFF"/>
        <color rgb="FFF8696B"/>
      </colorScale>
    </cfRule>
  </conditionalFormatting>
  <conditionalFormatting sqref="H3">
    <cfRule type="colorScale" priority="585">
      <colorScale>
        <cfvo type="min"/>
        <cfvo type="percentile" val="50"/>
        <cfvo type="max"/>
        <color rgb="FF63BE7B"/>
        <color rgb="FFFCFCFF"/>
        <color rgb="FFF8696B"/>
      </colorScale>
    </cfRule>
    <cfRule type="colorScale" priority="590">
      <colorScale>
        <cfvo type="min"/>
        <cfvo type="percentile" val="50"/>
        <cfvo type="max"/>
        <color rgb="FF63BE7B"/>
        <color rgb="FFFCFCFF"/>
        <color rgb="FFF8696B"/>
      </colorScale>
    </cfRule>
  </conditionalFormatting>
  <conditionalFormatting sqref="H3:H7">
    <cfRule type="colorScale" priority="616">
      <colorScale>
        <cfvo type="min"/>
        <cfvo type="percentile" val="50"/>
        <cfvo type="max"/>
        <color rgb="FF63BE7B"/>
        <color rgb="FFFCFCFF"/>
        <color rgb="FFF8696B"/>
      </colorScale>
    </cfRule>
  </conditionalFormatting>
  <conditionalFormatting sqref="H3:H10">
    <cfRule type="colorScale" priority="453">
      <colorScale>
        <cfvo type="min"/>
        <cfvo type="percentile" val="50"/>
        <cfvo type="max"/>
        <color rgb="FF63BE7B"/>
        <color rgb="FFFCFCFF"/>
        <color rgb="FFF8696B"/>
      </colorScale>
    </cfRule>
  </conditionalFormatting>
  <conditionalFormatting sqref="H3:H27">
    <cfRule type="colorScale" priority="212">
      <colorScale>
        <cfvo type="min"/>
        <cfvo type="percentile" val="50"/>
        <cfvo type="max"/>
        <color rgb="FF63BE7B"/>
        <color rgb="FFFCFCFF"/>
        <color rgb="FFF8696B"/>
      </colorScale>
    </cfRule>
  </conditionalFormatting>
  <conditionalFormatting sqref="H4">
    <cfRule type="colorScale" priority="576">
      <colorScale>
        <cfvo type="min"/>
        <cfvo type="percentile" val="50"/>
        <cfvo type="max"/>
        <color rgb="FF63BE7B"/>
        <color rgb="FFFCFCFF"/>
        <color rgb="FFF8696B"/>
      </colorScale>
    </cfRule>
    <cfRule type="colorScale" priority="579">
      <colorScale>
        <cfvo type="min"/>
        <cfvo type="percentile" val="50"/>
        <cfvo type="max"/>
        <color rgb="FF63BE7B"/>
        <color rgb="FFFCFCFF"/>
        <color rgb="FFF8696B"/>
      </colorScale>
    </cfRule>
  </conditionalFormatting>
  <conditionalFormatting sqref="H5">
    <cfRule type="colorScale" priority="570">
      <colorScale>
        <cfvo type="min"/>
        <cfvo type="percentile" val="50"/>
        <cfvo type="max"/>
        <color rgb="FF63BE7B"/>
        <color rgb="FFFCFCFF"/>
        <color rgb="FFF8696B"/>
      </colorScale>
    </cfRule>
  </conditionalFormatting>
  <conditionalFormatting sqref="H6">
    <cfRule type="colorScale" priority="561">
      <colorScale>
        <cfvo type="min"/>
        <cfvo type="percentile" val="50"/>
        <cfvo type="max"/>
        <color rgb="FF63BE7B"/>
        <color rgb="FFFCFCFF"/>
        <color rgb="FFF8696B"/>
      </colorScale>
    </cfRule>
    <cfRule type="colorScale" priority="562">
      <colorScale>
        <cfvo type="min"/>
        <cfvo type="percentile" val="50"/>
        <cfvo type="max"/>
        <color rgb="FF63BE7B"/>
        <color rgb="FFFCFCFF"/>
        <color rgb="FFF8696B"/>
      </colorScale>
    </cfRule>
  </conditionalFormatting>
  <conditionalFormatting sqref="H7">
    <cfRule type="colorScale" priority="609">
      <colorScale>
        <cfvo type="min"/>
        <cfvo type="percentile" val="50"/>
        <cfvo type="max"/>
        <color rgb="FF63BE7B"/>
        <color rgb="FFFCFCFF"/>
        <color rgb="FFF8696B"/>
      </colorScale>
    </cfRule>
  </conditionalFormatting>
  <conditionalFormatting sqref="H8">
    <cfRule type="colorScale" priority="516">
      <colorScale>
        <cfvo type="min"/>
        <cfvo type="percentile" val="50"/>
        <cfvo type="max"/>
        <color rgb="FF63BE7B"/>
        <color rgb="FFFCFCFF"/>
        <color rgb="FFF8696B"/>
      </colorScale>
    </cfRule>
    <cfRule type="colorScale" priority="526">
      <colorScale>
        <cfvo type="min"/>
        <cfvo type="percentile" val="50"/>
        <cfvo type="max"/>
        <color rgb="FF63BE7B"/>
        <color rgb="FFFCFCFF"/>
        <color rgb="FFF8696B"/>
      </colorScale>
    </cfRule>
    <cfRule type="colorScale" priority="530">
      <colorScale>
        <cfvo type="min"/>
        <cfvo type="percentile" val="50"/>
        <cfvo type="max"/>
        <color rgb="FF63BE7B"/>
        <color rgb="FFFCFCFF"/>
        <color rgb="FFF8696B"/>
      </colorScale>
    </cfRule>
    <cfRule type="colorScale" priority="534">
      <colorScale>
        <cfvo type="min"/>
        <cfvo type="percentile" val="50"/>
        <cfvo type="max"/>
        <color rgb="FF63BE7B"/>
        <color rgb="FFFCFCFF"/>
        <color rgb="FFF8696B"/>
      </colorScale>
    </cfRule>
    <cfRule type="colorScale" priority="544">
      <colorScale>
        <cfvo type="min"/>
        <cfvo type="percentile" val="50"/>
        <cfvo type="max"/>
        <color rgb="FF63BE7B"/>
        <color rgb="FFFCFCFF"/>
        <color rgb="FFF8696B"/>
      </colorScale>
    </cfRule>
  </conditionalFormatting>
  <conditionalFormatting sqref="H9">
    <cfRule type="colorScale" priority="481">
      <colorScale>
        <cfvo type="min"/>
        <cfvo type="percentile" val="50"/>
        <cfvo type="max"/>
        <color rgb="FF63BE7B"/>
        <color rgb="FFFCFCFF"/>
        <color rgb="FFF8696B"/>
      </colorScale>
    </cfRule>
    <cfRule type="colorScale" priority="491">
      <colorScale>
        <cfvo type="min"/>
        <cfvo type="percentile" val="50"/>
        <cfvo type="max"/>
        <color rgb="FF63BE7B"/>
        <color rgb="FFFCFCFF"/>
        <color rgb="FFF8696B"/>
      </colorScale>
    </cfRule>
    <cfRule type="colorScale" priority="495">
      <colorScale>
        <cfvo type="min"/>
        <cfvo type="percentile" val="50"/>
        <cfvo type="max"/>
        <color rgb="FF63BE7B"/>
        <color rgb="FFFCFCFF"/>
        <color rgb="FFF8696B"/>
      </colorScale>
    </cfRule>
    <cfRule type="colorScale" priority="497">
      <colorScale>
        <cfvo type="min"/>
        <cfvo type="percentile" val="50"/>
        <cfvo type="max"/>
        <color rgb="FF63BE7B"/>
        <color rgb="FFFCFCFF"/>
        <color rgb="FFF8696B"/>
      </colorScale>
    </cfRule>
    <cfRule type="colorScale" priority="509">
      <colorScale>
        <cfvo type="min"/>
        <cfvo type="percentile" val="50"/>
        <cfvo type="max"/>
        <color rgb="FF63BE7B"/>
        <color rgb="FFFCFCFF"/>
        <color rgb="FFF8696B"/>
      </colorScale>
    </cfRule>
  </conditionalFormatting>
  <conditionalFormatting sqref="H10">
    <cfRule type="colorScale" priority="462">
      <colorScale>
        <cfvo type="min"/>
        <cfvo type="percentile" val="50"/>
        <cfvo type="max"/>
        <color rgb="FF63BE7B"/>
        <color rgb="FFFCFCFF"/>
        <color rgb="FFF8696B"/>
      </colorScale>
    </cfRule>
    <cfRule type="colorScale" priority="476">
      <colorScale>
        <cfvo type="min"/>
        <cfvo type="percentile" val="50"/>
        <cfvo type="max"/>
        <color rgb="FF63BE7B"/>
        <color rgb="FFFCFCFF"/>
        <color rgb="FFF8696B"/>
      </colorScale>
    </cfRule>
  </conditionalFormatting>
  <conditionalFormatting sqref="H11:H12">
    <cfRule type="colorScale" priority="435">
      <colorScale>
        <cfvo type="min"/>
        <cfvo type="percentile" val="50"/>
        <cfvo type="max"/>
        <color rgb="FF63BE7B"/>
        <color rgb="FFFCFCFF"/>
        <color rgb="FFF8696B"/>
      </colorScale>
    </cfRule>
    <cfRule type="colorScale" priority="436">
      <colorScale>
        <cfvo type="min"/>
        <cfvo type="percentile" val="50"/>
        <cfvo type="max"/>
        <color rgb="FF63BE7B"/>
        <color rgb="FFFCFCFF"/>
        <color rgb="FFF8696B"/>
      </colorScale>
    </cfRule>
  </conditionalFormatting>
  <conditionalFormatting sqref="H11:H19">
    <cfRule type="colorScale" priority="447">
      <colorScale>
        <cfvo type="min"/>
        <cfvo type="percentile" val="50"/>
        <cfvo type="max"/>
        <color rgb="FF63BE7B"/>
        <color rgb="FFFCFCFF"/>
        <color rgb="FFF8696B"/>
      </colorScale>
    </cfRule>
  </conditionalFormatting>
  <conditionalFormatting sqref="H11:H20">
    <cfRule type="colorScale" priority="287">
      <colorScale>
        <cfvo type="min"/>
        <cfvo type="percentile" val="50"/>
        <cfvo type="max"/>
        <color rgb="FF63BE7B"/>
        <color rgb="FFFCFCFF"/>
        <color rgb="FFF8696B"/>
      </colorScale>
    </cfRule>
  </conditionalFormatting>
  <conditionalFormatting sqref="H13">
    <cfRule type="colorScale" priority="408">
      <colorScale>
        <cfvo type="min"/>
        <cfvo type="percentile" val="50"/>
        <cfvo type="max"/>
        <color rgb="FF63BE7B"/>
        <color rgb="FFFCFCFF"/>
        <color rgb="FFF8696B"/>
      </colorScale>
    </cfRule>
    <cfRule type="colorScale" priority="409">
      <colorScale>
        <cfvo type="min"/>
        <cfvo type="percentile" val="50"/>
        <cfvo type="max"/>
        <color rgb="FF63BE7B"/>
        <color rgb="FFFCFCFF"/>
        <color rgb="FFF8696B"/>
      </colorScale>
    </cfRule>
  </conditionalFormatting>
  <conditionalFormatting sqref="H14">
    <cfRule type="colorScale" priority="397">
      <colorScale>
        <cfvo type="min"/>
        <cfvo type="percentile" val="50"/>
        <cfvo type="max"/>
        <color rgb="FF63BE7B"/>
        <color rgb="FFFCFCFF"/>
        <color rgb="FFF8696B"/>
      </colorScale>
    </cfRule>
  </conditionalFormatting>
  <conditionalFormatting sqref="H15">
    <cfRule type="colorScale" priority="380">
      <colorScale>
        <cfvo type="min"/>
        <cfvo type="percentile" val="50"/>
        <cfvo type="max"/>
        <color rgb="FF63BE7B"/>
        <color rgb="FFFCFCFF"/>
        <color rgb="FFF8696B"/>
      </colorScale>
    </cfRule>
    <cfRule type="colorScale" priority="384">
      <colorScale>
        <cfvo type="min"/>
        <cfvo type="percentile" val="50"/>
        <cfvo type="max"/>
        <color rgb="FF63BE7B"/>
        <color rgb="FFFCFCFF"/>
        <color rgb="FFF8696B"/>
      </colorScale>
    </cfRule>
    <cfRule type="colorScale" priority="388">
      <colorScale>
        <cfvo type="min"/>
        <cfvo type="percentile" val="50"/>
        <cfvo type="max"/>
        <color rgb="FF63BE7B"/>
        <color rgb="FFFCFCFF"/>
        <color rgb="FFF8696B"/>
      </colorScale>
    </cfRule>
  </conditionalFormatting>
  <conditionalFormatting sqref="H16">
    <cfRule type="colorScale" priority="370">
      <colorScale>
        <cfvo type="min"/>
        <cfvo type="percentile" val="50"/>
        <cfvo type="max"/>
        <color rgb="FF63BE7B"/>
        <color rgb="FFFCFCFF"/>
        <color rgb="FFF8696B"/>
      </colorScale>
    </cfRule>
    <cfRule type="colorScale" priority="371">
      <colorScale>
        <cfvo type="min"/>
        <cfvo type="percentile" val="50"/>
        <cfvo type="max"/>
        <color rgb="FF63BE7B"/>
        <color rgb="FFFCFCFF"/>
        <color rgb="FFF8696B"/>
      </colorScale>
    </cfRule>
  </conditionalFormatting>
  <conditionalFormatting sqref="H17">
    <cfRule type="colorScale" priority="351">
      <colorScale>
        <cfvo type="min"/>
        <cfvo type="percentile" val="50"/>
        <cfvo type="max"/>
        <color rgb="FF63BE7B"/>
        <color rgb="FFFCFCFF"/>
        <color rgb="FFF8696B"/>
      </colorScale>
    </cfRule>
    <cfRule type="colorScale" priority="355">
      <colorScale>
        <cfvo type="min"/>
        <cfvo type="percentile" val="50"/>
        <cfvo type="max"/>
        <color rgb="FF63BE7B"/>
        <color rgb="FFFCFCFF"/>
        <color rgb="FFF8696B"/>
      </colorScale>
    </cfRule>
    <cfRule type="colorScale" priority="359">
      <colorScale>
        <cfvo type="min"/>
        <cfvo type="percentile" val="50"/>
        <cfvo type="max"/>
        <color rgb="FF63BE7B"/>
        <color rgb="FFFCFCFF"/>
        <color rgb="FFF8696B"/>
      </colorScale>
    </cfRule>
  </conditionalFormatting>
  <conditionalFormatting sqref="H18">
    <cfRule type="colorScale" priority="331">
      <colorScale>
        <cfvo type="min"/>
        <cfvo type="percentile" val="50"/>
        <cfvo type="max"/>
        <color rgb="FF63BE7B"/>
        <color rgb="FFFCFCFF"/>
        <color rgb="FFF8696B"/>
      </colorScale>
    </cfRule>
    <cfRule type="colorScale" priority="337">
      <colorScale>
        <cfvo type="min"/>
        <cfvo type="percentile" val="50"/>
        <cfvo type="max"/>
        <color rgb="FF63BE7B"/>
        <color rgb="FFFCFCFF"/>
        <color rgb="FFF8696B"/>
      </colorScale>
    </cfRule>
    <cfRule type="colorScale" priority="341">
      <colorScale>
        <cfvo type="min"/>
        <cfvo type="percentile" val="50"/>
        <cfvo type="max"/>
        <color rgb="FF63BE7B"/>
        <color rgb="FFFCFCFF"/>
        <color rgb="FFF8696B"/>
      </colorScale>
    </cfRule>
    <cfRule type="colorScale" priority="343">
      <colorScale>
        <cfvo type="min"/>
        <cfvo type="percentile" val="50"/>
        <cfvo type="max"/>
        <color rgb="FF63BE7B"/>
        <color rgb="FFFCFCFF"/>
        <color rgb="FFF8696B"/>
      </colorScale>
    </cfRule>
  </conditionalFormatting>
  <conditionalFormatting sqref="H19">
    <cfRule type="colorScale" priority="314">
      <colorScale>
        <cfvo type="min"/>
        <cfvo type="percentile" val="50"/>
        <cfvo type="max"/>
        <color rgb="FF63BE7B"/>
        <color rgb="FFFCFCFF"/>
        <color rgb="FFF8696B"/>
      </colorScale>
    </cfRule>
    <cfRule type="colorScale" priority="318">
      <colorScale>
        <cfvo type="min"/>
        <cfvo type="percentile" val="50"/>
        <cfvo type="max"/>
        <color rgb="FF63BE7B"/>
        <color rgb="FFFCFCFF"/>
        <color rgb="FFF8696B"/>
      </colorScale>
    </cfRule>
    <cfRule type="colorScale" priority="322">
      <colorScale>
        <cfvo type="min"/>
        <cfvo type="percentile" val="50"/>
        <cfvo type="max"/>
        <color rgb="FF63BE7B"/>
        <color rgb="FFFCFCFF"/>
        <color rgb="FFF8696B"/>
      </colorScale>
    </cfRule>
  </conditionalFormatting>
  <conditionalFormatting sqref="H20">
    <cfRule type="colorScale" priority="299">
      <colorScale>
        <cfvo type="min"/>
        <cfvo type="percentile" val="50"/>
        <cfvo type="max"/>
        <color rgb="FF63BE7B"/>
        <color rgb="FFFCFCFF"/>
        <color rgb="FFF8696B"/>
      </colorScale>
    </cfRule>
    <cfRule type="colorScale" priority="308">
      <colorScale>
        <cfvo type="min"/>
        <cfvo type="percentile" val="50"/>
        <cfvo type="max"/>
        <color rgb="FF63BE7B"/>
        <color rgb="FFFCFCFF"/>
        <color rgb="FFF8696B"/>
      </colorScale>
    </cfRule>
  </conditionalFormatting>
  <conditionalFormatting sqref="H21">
    <cfRule type="colorScale" priority="280">
      <colorScale>
        <cfvo type="min"/>
        <cfvo type="percentile" val="50"/>
        <cfvo type="max"/>
        <color rgb="FF63BE7B"/>
        <color rgb="FFFCFCFF"/>
        <color rgb="FFF8696B"/>
      </colorScale>
    </cfRule>
    <cfRule type="colorScale" priority="281">
      <colorScale>
        <cfvo type="min"/>
        <cfvo type="percentile" val="50"/>
        <cfvo type="max"/>
        <color rgb="FF63BE7B"/>
        <color rgb="FFFCFCFF"/>
        <color rgb="FFF8696B"/>
      </colorScale>
    </cfRule>
  </conditionalFormatting>
  <conditionalFormatting sqref="H21:H27">
    <cfRule type="colorScale" priority="265">
      <colorScale>
        <cfvo type="min"/>
        <cfvo type="percentile" val="50"/>
        <cfvo type="max"/>
        <color rgb="FF63BE7B"/>
        <color rgb="FFFCFCFF"/>
        <color rgb="FFF8696B"/>
      </colorScale>
    </cfRule>
  </conditionalFormatting>
  <conditionalFormatting sqref="H22">
    <cfRule type="colorScale" priority="256">
      <colorScale>
        <cfvo type="min"/>
        <cfvo type="percentile" val="50"/>
        <cfvo type="max"/>
        <color rgb="FF63BE7B"/>
        <color rgb="FFFCFCFF"/>
        <color rgb="FFF8696B"/>
      </colorScale>
    </cfRule>
    <cfRule type="colorScale" priority="259">
      <colorScale>
        <cfvo type="min"/>
        <cfvo type="percentile" val="50"/>
        <cfvo type="max"/>
        <color rgb="FF63BE7B"/>
        <color rgb="FFFCFCFF"/>
        <color rgb="FFF8696B"/>
      </colorScale>
    </cfRule>
  </conditionalFormatting>
  <conditionalFormatting sqref="H23">
    <cfRule type="colorScale" priority="246">
      <colorScale>
        <cfvo type="min"/>
        <cfvo type="percentile" val="50"/>
        <cfvo type="max"/>
        <color rgb="FF63BE7B"/>
        <color rgb="FFFCFCFF"/>
        <color rgb="FFF8696B"/>
      </colorScale>
    </cfRule>
    <cfRule type="colorScale" priority="249">
      <colorScale>
        <cfvo type="min"/>
        <cfvo type="percentile" val="50"/>
        <cfvo type="max"/>
        <color rgb="FF63BE7B"/>
        <color rgb="FFFCFCFF"/>
        <color rgb="FFF8696B"/>
      </colorScale>
    </cfRule>
  </conditionalFormatting>
  <conditionalFormatting sqref="H24">
    <cfRule type="colorScale" priority="240">
      <colorScale>
        <cfvo type="min"/>
        <cfvo type="percentile" val="50"/>
        <cfvo type="max"/>
        <color rgb="FF63BE7B"/>
        <color rgb="FFFCFCFF"/>
        <color rgb="FFF8696B"/>
      </colorScale>
    </cfRule>
  </conditionalFormatting>
  <conditionalFormatting sqref="H25:H27">
    <cfRule type="colorScale" priority="234">
      <colorScale>
        <cfvo type="min"/>
        <cfvo type="percentile" val="50"/>
        <cfvo type="max"/>
        <color rgb="FF63BE7B"/>
        <color rgb="FFFCFCFF"/>
        <color rgb="FFF8696B"/>
      </colorScale>
    </cfRule>
  </conditionalFormatting>
  <conditionalFormatting sqref="H2:I2">
    <cfRule type="colorScale" priority="145">
      <colorScale>
        <cfvo type="min"/>
        <cfvo type="percentile" val="50"/>
        <cfvo type="max"/>
        <color rgb="FF63BE7B"/>
        <color rgb="FFFCFCFF"/>
        <color rgb="FFF8696B"/>
      </colorScale>
    </cfRule>
    <cfRule type="colorScale" priority="150">
      <colorScale>
        <cfvo type="min"/>
        <cfvo type="percentile" val="50"/>
        <cfvo type="max"/>
        <color rgb="FF63BE7B"/>
        <color rgb="FFFCFCFF"/>
        <color rgb="FFF8696B"/>
      </colorScale>
    </cfRule>
  </conditionalFormatting>
  <conditionalFormatting sqref="I2:I12">
    <cfRule type="colorScale" priority="5863">
      <colorScale>
        <cfvo type="min"/>
        <cfvo type="percentile" val="50"/>
        <cfvo type="max"/>
        <color rgb="FF63BE7B"/>
        <color rgb="FFFCFCFF"/>
        <color rgb="FFF8696B"/>
      </colorScale>
    </cfRule>
  </conditionalFormatting>
  <conditionalFormatting sqref="I2:I14">
    <cfRule type="colorScale" priority="66">
      <colorScale>
        <cfvo type="min"/>
        <cfvo type="percentile" val="50"/>
        <cfvo type="max"/>
        <color rgb="FF63BE7B"/>
        <color rgb="FFFCFCFF"/>
        <color rgb="FFF8696B"/>
      </colorScale>
    </cfRule>
  </conditionalFormatting>
  <conditionalFormatting sqref="I2:I15">
    <cfRule type="colorScale" priority="5">
      <colorScale>
        <cfvo type="min"/>
        <cfvo type="percentile" val="50"/>
        <cfvo type="max"/>
        <color rgb="FF63BE7B"/>
        <color rgb="FFFCFCFF"/>
        <color rgb="FFF8696B"/>
      </colorScale>
    </cfRule>
  </conditionalFormatting>
  <conditionalFormatting sqref="J2:J12">
    <cfRule type="colorScale" priority="5867">
      <colorScale>
        <cfvo type="min"/>
        <cfvo type="max"/>
        <color rgb="FFFFEF9C"/>
        <color rgb="FF63BE7B"/>
      </colorScale>
    </cfRule>
  </conditionalFormatting>
  <conditionalFormatting sqref="J2:J14">
    <cfRule type="colorScale" priority="59">
      <colorScale>
        <cfvo type="min"/>
        <cfvo type="max"/>
        <color rgb="FFFFEF9C"/>
        <color rgb="FF63BE7B"/>
      </colorScale>
    </cfRule>
  </conditionalFormatting>
  <conditionalFormatting sqref="J2:J15">
    <cfRule type="colorScale" priority="4">
      <colorScale>
        <cfvo type="min"/>
        <cfvo type="max"/>
        <color rgb="FFFFEF9C"/>
        <color rgb="FF63BE7B"/>
      </colorScale>
    </cfRule>
  </conditionalFormatting>
  <conditionalFormatting sqref="J3:J7">
    <cfRule type="colorScale" priority="617">
      <colorScale>
        <cfvo type="min"/>
        <cfvo type="max"/>
        <color rgb="FFFFEF9C"/>
        <color rgb="FF63BE7B"/>
      </colorScale>
    </cfRule>
  </conditionalFormatting>
  <conditionalFormatting sqref="J3:J10">
    <cfRule type="colorScale" priority="452">
      <colorScale>
        <cfvo type="min"/>
        <cfvo type="max"/>
        <color rgb="FFFFEF9C"/>
        <color rgb="FF63BE7B"/>
      </colorScale>
    </cfRule>
  </conditionalFormatting>
  <conditionalFormatting sqref="J3:J27">
    <cfRule type="colorScale" priority="211">
      <colorScale>
        <cfvo type="min"/>
        <cfvo type="max"/>
        <color rgb="FFFFEF9C"/>
        <color rgb="FF63BE7B"/>
      </colorScale>
    </cfRule>
  </conditionalFormatting>
  <conditionalFormatting sqref="J11:J19">
    <cfRule type="colorScale" priority="448">
      <colorScale>
        <cfvo type="min"/>
        <cfvo type="max"/>
        <color rgb="FFFFEF9C"/>
        <color rgb="FF63BE7B"/>
      </colorScale>
    </cfRule>
  </conditionalFormatting>
  <conditionalFormatting sqref="J11:J20">
    <cfRule type="colorScale" priority="286">
      <colorScale>
        <cfvo type="min"/>
        <cfvo type="max"/>
        <color rgb="FFFFEF9C"/>
        <color rgb="FF63BE7B"/>
      </colorScale>
    </cfRule>
    <cfRule type="colorScale" priority="294">
      <colorScale>
        <cfvo type="min"/>
        <cfvo type="percentile" val="50"/>
        <cfvo type="max"/>
        <color rgb="FFF8696B"/>
        <color rgb="FFFFEB84"/>
        <color rgb="FF63BE7B"/>
      </colorScale>
    </cfRule>
  </conditionalFormatting>
  <conditionalFormatting sqref="J15">
    <cfRule type="colorScale" priority="377">
      <colorScale>
        <cfvo type="min"/>
        <cfvo type="max"/>
        <color rgb="FFFFEF9C"/>
        <color rgb="FF63BE7B"/>
      </colorScale>
    </cfRule>
    <cfRule type="colorScale" priority="379">
      <colorScale>
        <cfvo type="min"/>
        <cfvo type="max"/>
        <color rgb="FFFFEF9C"/>
        <color rgb="FF63BE7B"/>
      </colorScale>
    </cfRule>
    <cfRule type="colorScale" priority="383">
      <colorScale>
        <cfvo type="min"/>
        <cfvo type="max"/>
        <color rgb="FFFFEF9C"/>
        <color rgb="FF63BE7B"/>
      </colorScale>
    </cfRule>
    <cfRule type="colorScale" priority="390">
      <colorScale>
        <cfvo type="min"/>
        <cfvo type="max"/>
        <color rgb="FFFFEF9C"/>
        <color rgb="FF63BE7B"/>
      </colorScale>
    </cfRule>
  </conditionalFormatting>
  <conditionalFormatting sqref="J16">
    <cfRule type="colorScale" priority="372">
      <colorScale>
        <cfvo type="min"/>
        <cfvo type="max"/>
        <color rgb="FFFFEF9C"/>
        <color rgb="FF63BE7B"/>
      </colorScale>
    </cfRule>
    <cfRule type="colorScale" priority="373">
      <colorScale>
        <cfvo type="min"/>
        <cfvo type="max"/>
        <color rgb="FFFFEF9C"/>
        <color rgb="FF63BE7B"/>
      </colorScale>
    </cfRule>
  </conditionalFormatting>
  <conditionalFormatting sqref="J17">
    <cfRule type="colorScale" priority="348">
      <colorScale>
        <cfvo type="min"/>
        <cfvo type="max"/>
        <color rgb="FFFFEF9C"/>
        <color rgb="FF63BE7B"/>
      </colorScale>
    </cfRule>
    <cfRule type="colorScale" priority="350">
      <colorScale>
        <cfvo type="min"/>
        <cfvo type="max"/>
        <color rgb="FFFFEF9C"/>
        <color rgb="FF63BE7B"/>
      </colorScale>
    </cfRule>
    <cfRule type="colorScale" priority="354">
      <colorScale>
        <cfvo type="min"/>
        <cfvo type="max"/>
        <color rgb="FFFFEF9C"/>
        <color rgb="FF63BE7B"/>
      </colorScale>
    </cfRule>
    <cfRule type="colorScale" priority="361">
      <colorScale>
        <cfvo type="min"/>
        <cfvo type="max"/>
        <color rgb="FFFFEF9C"/>
        <color rgb="FF63BE7B"/>
      </colorScale>
    </cfRule>
  </conditionalFormatting>
  <conditionalFormatting sqref="J18">
    <cfRule type="colorScale" priority="330">
      <colorScale>
        <cfvo type="min"/>
        <cfvo type="max"/>
        <color rgb="FFFFEF9C"/>
        <color rgb="FF63BE7B"/>
      </colorScale>
    </cfRule>
    <cfRule type="colorScale" priority="336">
      <colorScale>
        <cfvo type="min"/>
        <cfvo type="max"/>
        <color rgb="FFFFEF9C"/>
        <color rgb="FF63BE7B"/>
      </colorScale>
    </cfRule>
    <cfRule type="colorScale" priority="340">
      <colorScale>
        <cfvo type="min"/>
        <cfvo type="max"/>
        <color rgb="FFFFEF9C"/>
        <color rgb="FF63BE7B"/>
      </colorScale>
    </cfRule>
    <cfRule type="colorScale" priority="345">
      <colorScale>
        <cfvo type="min"/>
        <cfvo type="max"/>
        <color rgb="FFFFEF9C"/>
        <color rgb="FF63BE7B"/>
      </colorScale>
    </cfRule>
  </conditionalFormatting>
  <conditionalFormatting sqref="J19">
    <cfRule type="colorScale" priority="311">
      <colorScale>
        <cfvo type="min"/>
        <cfvo type="max"/>
        <color rgb="FFFFEF9C"/>
        <color rgb="FF63BE7B"/>
      </colorScale>
    </cfRule>
    <cfRule type="colorScale" priority="313">
      <colorScale>
        <cfvo type="min"/>
        <cfvo type="max"/>
        <color rgb="FFFFEF9C"/>
        <color rgb="FF63BE7B"/>
      </colorScale>
    </cfRule>
    <cfRule type="colorScale" priority="317">
      <colorScale>
        <cfvo type="min"/>
        <cfvo type="max"/>
        <color rgb="FFFFEF9C"/>
        <color rgb="FF63BE7B"/>
      </colorScale>
    </cfRule>
    <cfRule type="colorScale" priority="324">
      <colorScale>
        <cfvo type="min"/>
        <cfvo type="max"/>
        <color rgb="FFFFEF9C"/>
        <color rgb="FF63BE7B"/>
      </colorScale>
    </cfRule>
  </conditionalFormatting>
  <conditionalFormatting sqref="J20">
    <cfRule type="colorScale" priority="298">
      <colorScale>
        <cfvo type="min"/>
        <cfvo type="max"/>
        <color rgb="FFFFEF9C"/>
        <color rgb="FF63BE7B"/>
      </colorScale>
    </cfRule>
  </conditionalFormatting>
  <conditionalFormatting sqref="J21:J27">
    <cfRule type="colorScale" priority="264">
      <colorScale>
        <cfvo type="min"/>
        <cfvo type="max"/>
        <color rgb="FFFFEF9C"/>
        <color rgb="FF63BE7B"/>
      </colorScale>
    </cfRule>
  </conditionalFormatting>
  <conditionalFormatting sqref="J2:M2">
    <cfRule type="colorScale" priority="5864">
      <colorScale>
        <cfvo type="min"/>
        <cfvo type="max"/>
        <color rgb="FFFFEF9C"/>
        <color rgb="FF63BE7B"/>
      </colorScale>
    </cfRule>
    <cfRule type="colorScale" priority="5865">
      <colorScale>
        <cfvo type="min"/>
        <cfvo type="max"/>
        <color rgb="FFFFEF9C"/>
        <color rgb="FF63BE7B"/>
      </colorScale>
    </cfRule>
    <cfRule type="colorScale" priority="5866">
      <colorScale>
        <cfvo type="min"/>
        <cfvo type="max"/>
        <color rgb="FFFFEF9C"/>
        <color rgb="FF63BE7B"/>
      </colorScale>
    </cfRule>
  </conditionalFormatting>
  <conditionalFormatting sqref="J3:M3">
    <cfRule type="colorScale" priority="583">
      <colorScale>
        <cfvo type="min"/>
        <cfvo type="max"/>
        <color rgb="FFFFEF9C"/>
        <color rgb="FF63BE7B"/>
      </colorScale>
    </cfRule>
    <cfRule type="colorScale" priority="584">
      <colorScale>
        <cfvo type="min"/>
        <cfvo type="max"/>
        <color rgb="FFFFEF9C"/>
        <color rgb="FF63BE7B"/>
      </colorScale>
    </cfRule>
    <cfRule type="colorScale" priority="592">
      <colorScale>
        <cfvo type="min"/>
        <cfvo type="max"/>
        <color rgb="FFFFEF9C"/>
        <color rgb="FF63BE7B"/>
      </colorScale>
    </cfRule>
  </conditionalFormatting>
  <conditionalFormatting sqref="J4:M4">
    <cfRule type="colorScale" priority="573">
      <colorScale>
        <cfvo type="min"/>
        <cfvo type="max"/>
        <color rgb="FFFFEF9C"/>
        <color rgb="FF63BE7B"/>
      </colorScale>
    </cfRule>
    <cfRule type="colorScale" priority="575">
      <colorScale>
        <cfvo type="min"/>
        <cfvo type="max"/>
        <color rgb="FFFFEF9C"/>
        <color rgb="FF63BE7B"/>
      </colorScale>
    </cfRule>
    <cfRule type="colorScale" priority="581">
      <colorScale>
        <cfvo type="min"/>
        <cfvo type="max"/>
        <color rgb="FFFFEF9C"/>
        <color rgb="FF63BE7B"/>
      </colorScale>
    </cfRule>
  </conditionalFormatting>
  <conditionalFormatting sqref="J5:M5">
    <cfRule type="colorScale" priority="571">
      <colorScale>
        <cfvo type="min"/>
        <cfvo type="max"/>
        <color rgb="FFFFEF9C"/>
        <color rgb="FF63BE7B"/>
      </colorScale>
    </cfRule>
  </conditionalFormatting>
  <conditionalFormatting sqref="J6:M6">
    <cfRule type="colorScale" priority="563">
      <colorScale>
        <cfvo type="min"/>
        <cfvo type="max"/>
        <color rgb="FFFFEF9C"/>
        <color rgb="FF63BE7B"/>
      </colorScale>
    </cfRule>
    <cfRule type="colorScale" priority="564">
      <colorScale>
        <cfvo type="min"/>
        <cfvo type="max"/>
        <color rgb="FFFFEF9C"/>
        <color rgb="FF63BE7B"/>
      </colorScale>
    </cfRule>
  </conditionalFormatting>
  <conditionalFormatting sqref="J7:M7">
    <cfRule type="colorScale" priority="553">
      <colorScale>
        <cfvo type="min"/>
        <cfvo type="max"/>
        <color rgb="FFFFEF9C"/>
        <color rgb="FF63BE7B"/>
      </colorScale>
    </cfRule>
  </conditionalFormatting>
  <conditionalFormatting sqref="J8:M8">
    <cfRule type="colorScale" priority="512">
      <colorScale>
        <cfvo type="min"/>
        <cfvo type="max"/>
        <color rgb="FFFFEF9C"/>
        <color rgb="FF63BE7B"/>
      </colorScale>
    </cfRule>
    <cfRule type="colorScale" priority="515">
      <colorScale>
        <cfvo type="min"/>
        <cfvo type="percentile" val="50"/>
        <cfvo type="max"/>
        <color rgb="FFF8696B"/>
        <color rgb="FFFFEB84"/>
        <color rgb="FF63BE7B"/>
      </colorScale>
    </cfRule>
    <cfRule type="colorScale" priority="523">
      <colorScale>
        <cfvo type="min"/>
        <cfvo type="max"/>
        <color rgb="FFFFEF9C"/>
        <color rgb="FF63BE7B"/>
      </colorScale>
    </cfRule>
    <cfRule type="colorScale" priority="525">
      <colorScale>
        <cfvo type="min"/>
        <cfvo type="percentile" val="50"/>
        <cfvo type="max"/>
        <color rgb="FFF8696B"/>
        <color rgb="FFFFEB84"/>
        <color rgb="FF63BE7B"/>
      </colorScale>
    </cfRule>
    <cfRule type="colorScale" priority="529">
      <colorScale>
        <cfvo type="min"/>
        <cfvo type="max"/>
        <color rgb="FFFFEF9C"/>
        <color rgb="FF63BE7B"/>
      </colorScale>
    </cfRule>
    <cfRule type="colorScale" priority="536">
      <colorScale>
        <cfvo type="min"/>
        <cfvo type="max"/>
        <color rgb="FFFFEF9C"/>
        <color rgb="FF63BE7B"/>
      </colorScale>
    </cfRule>
    <cfRule type="colorScale" priority="545">
      <colorScale>
        <cfvo type="min"/>
        <cfvo type="max"/>
        <color rgb="FFFFEF9C"/>
        <color rgb="FF63BE7B"/>
      </colorScale>
    </cfRule>
  </conditionalFormatting>
  <conditionalFormatting sqref="J9:M9">
    <cfRule type="colorScale" priority="477">
      <colorScale>
        <cfvo type="min"/>
        <cfvo type="max"/>
        <color rgb="FFFFEF9C"/>
        <color rgb="FF63BE7B"/>
      </colorScale>
    </cfRule>
    <cfRule type="colorScale" priority="480">
      <colorScale>
        <cfvo type="min"/>
        <cfvo type="percentile" val="50"/>
        <cfvo type="max"/>
        <color rgb="FFF8696B"/>
        <color rgb="FFFFEB84"/>
        <color rgb="FF63BE7B"/>
      </colorScale>
    </cfRule>
    <cfRule type="colorScale" priority="488">
      <colorScale>
        <cfvo type="min"/>
        <cfvo type="max"/>
        <color rgb="FFFFEF9C"/>
        <color rgb="FF63BE7B"/>
      </colorScale>
    </cfRule>
    <cfRule type="colorScale" priority="490">
      <colorScale>
        <cfvo type="min"/>
        <cfvo type="max"/>
        <color rgb="FFFFEF9C"/>
        <color rgb="FF63BE7B"/>
      </colorScale>
    </cfRule>
    <cfRule type="colorScale" priority="494">
      <colorScale>
        <cfvo type="min"/>
        <cfvo type="max"/>
        <color rgb="FFFFEF9C"/>
        <color rgb="FF63BE7B"/>
      </colorScale>
    </cfRule>
    <cfRule type="colorScale" priority="499">
      <colorScale>
        <cfvo type="min"/>
        <cfvo type="max"/>
        <color rgb="FFFFEF9C"/>
        <color rgb="FF63BE7B"/>
      </colorScale>
    </cfRule>
    <cfRule type="colorScale" priority="510">
      <colorScale>
        <cfvo type="min"/>
        <cfvo type="max"/>
        <color rgb="FFFFEF9C"/>
        <color rgb="FF63BE7B"/>
      </colorScale>
    </cfRule>
  </conditionalFormatting>
  <conditionalFormatting sqref="J10:M10">
    <cfRule type="colorScale" priority="461">
      <colorScale>
        <cfvo type="min"/>
        <cfvo type="max"/>
        <color rgb="FFFFEF9C"/>
        <color rgb="FF63BE7B"/>
      </colorScale>
    </cfRule>
    <cfRule type="colorScale" priority="474">
      <colorScale>
        <cfvo type="min"/>
        <cfvo type="max"/>
        <color rgb="FFFFEF9C"/>
        <color rgb="FF63BE7B"/>
      </colorScale>
    </cfRule>
  </conditionalFormatting>
  <conditionalFormatting sqref="J11:M11">
    <cfRule type="colorScale" priority="432">
      <colorScale>
        <cfvo type="min"/>
        <cfvo type="max"/>
        <color rgb="FFFFEF9C"/>
        <color rgb="FF63BE7B"/>
      </colorScale>
    </cfRule>
    <cfRule type="colorScale" priority="434">
      <colorScale>
        <cfvo type="min"/>
        <cfvo type="max"/>
        <color rgb="FFFFEF9C"/>
        <color rgb="FF63BE7B"/>
      </colorScale>
    </cfRule>
    <cfRule type="colorScale" priority="438">
      <colorScale>
        <cfvo type="min"/>
        <cfvo type="max"/>
        <color rgb="FFFFEF9C"/>
        <color rgb="FF63BE7B"/>
      </colorScale>
    </cfRule>
  </conditionalFormatting>
  <conditionalFormatting sqref="J12:M12">
    <cfRule type="colorScale" priority="80">
      <colorScale>
        <cfvo type="min"/>
        <cfvo type="max"/>
        <color rgb="FFFFEF9C"/>
        <color rgb="FF63BE7B"/>
      </colorScale>
    </cfRule>
    <cfRule type="colorScale" priority="82">
      <colorScale>
        <cfvo type="min"/>
        <cfvo type="max"/>
        <color rgb="FFFFEF9C"/>
        <color rgb="FF63BE7B"/>
      </colorScale>
    </cfRule>
    <cfRule type="colorScale" priority="84">
      <colorScale>
        <cfvo type="min"/>
        <cfvo type="max"/>
        <color rgb="FFFFEF9C"/>
        <color rgb="FF63BE7B"/>
      </colorScale>
    </cfRule>
  </conditionalFormatting>
  <conditionalFormatting sqref="J13:M13">
    <cfRule type="colorScale" priority="410">
      <colorScale>
        <cfvo type="min"/>
        <cfvo type="max"/>
        <color rgb="FFFFEF9C"/>
        <color rgb="FF63BE7B"/>
      </colorScale>
    </cfRule>
    <cfRule type="colorScale" priority="411">
      <colorScale>
        <cfvo type="min"/>
        <cfvo type="max"/>
        <color rgb="FFFFEF9C"/>
        <color rgb="FF63BE7B"/>
      </colorScale>
    </cfRule>
  </conditionalFormatting>
  <conditionalFormatting sqref="J14:M14">
    <cfRule type="colorScale" priority="394">
      <colorScale>
        <cfvo type="min"/>
        <cfvo type="max"/>
        <color rgb="FFFFEF9C"/>
        <color rgb="FF63BE7B"/>
      </colorScale>
    </cfRule>
    <cfRule type="colorScale" priority="399">
      <colorScale>
        <cfvo type="min"/>
        <cfvo type="max"/>
        <color rgb="FFFFEF9C"/>
        <color rgb="FF63BE7B"/>
      </colorScale>
    </cfRule>
  </conditionalFormatting>
  <conditionalFormatting sqref="J20:M20">
    <cfRule type="colorScale" priority="628">
      <colorScale>
        <cfvo type="min"/>
        <cfvo type="max"/>
        <color rgb="FFFFEF9C"/>
        <color rgb="FF63BE7B"/>
      </colorScale>
    </cfRule>
  </conditionalFormatting>
  <conditionalFormatting sqref="J21:M21">
    <cfRule type="colorScale" priority="282">
      <colorScale>
        <cfvo type="min"/>
        <cfvo type="max"/>
        <color rgb="FFFFEF9C"/>
        <color rgb="FF63BE7B"/>
      </colorScale>
    </cfRule>
    <cfRule type="colorScale" priority="283">
      <colorScale>
        <cfvo type="min"/>
        <cfvo type="max"/>
        <color rgb="FFFFEF9C"/>
        <color rgb="FF63BE7B"/>
      </colorScale>
    </cfRule>
  </conditionalFormatting>
  <conditionalFormatting sqref="J22:M22">
    <cfRule type="colorScale" priority="253">
      <colorScale>
        <cfvo type="min"/>
        <cfvo type="max"/>
        <color rgb="FFFFEF9C"/>
        <color rgb="FF63BE7B"/>
      </colorScale>
    </cfRule>
    <cfRule type="colorScale" priority="255">
      <colorScale>
        <cfvo type="min"/>
        <cfvo type="max"/>
        <color rgb="FFFFEF9C"/>
        <color rgb="FF63BE7B"/>
      </colorScale>
    </cfRule>
    <cfRule type="colorScale" priority="261">
      <colorScale>
        <cfvo type="min"/>
        <cfvo type="max"/>
        <color rgb="FFFFEF9C"/>
        <color rgb="FF63BE7B"/>
      </colorScale>
    </cfRule>
  </conditionalFormatting>
  <conditionalFormatting sqref="J23:M23">
    <cfRule type="colorScale" priority="243">
      <colorScale>
        <cfvo type="min"/>
        <cfvo type="max"/>
        <color rgb="FFFFEF9C"/>
        <color rgb="FF63BE7B"/>
      </colorScale>
    </cfRule>
    <cfRule type="colorScale" priority="245">
      <colorScale>
        <cfvo type="min"/>
        <cfvo type="max"/>
        <color rgb="FFFFEF9C"/>
        <color rgb="FF63BE7B"/>
      </colorScale>
    </cfRule>
    <cfRule type="colorScale" priority="251">
      <colorScale>
        <cfvo type="min"/>
        <cfvo type="max"/>
        <color rgb="FFFFEF9C"/>
        <color rgb="FF63BE7B"/>
      </colorScale>
    </cfRule>
  </conditionalFormatting>
  <conditionalFormatting sqref="J24:M24">
    <cfRule type="colorScale" priority="241">
      <colorScale>
        <cfvo type="min"/>
        <cfvo type="max"/>
        <color rgb="FFFFEF9C"/>
        <color rgb="FF63BE7B"/>
      </colorScale>
    </cfRule>
  </conditionalFormatting>
  <conditionalFormatting sqref="J25:M25">
    <cfRule type="colorScale" priority="232">
      <colorScale>
        <cfvo type="min"/>
        <cfvo type="max"/>
        <color rgb="FFFFEF9C"/>
        <color rgb="FF63BE7B"/>
      </colorScale>
    </cfRule>
  </conditionalFormatting>
  <conditionalFormatting sqref="J26:M26">
    <cfRule type="colorScale" priority="227">
      <colorScale>
        <cfvo type="min"/>
        <cfvo type="max"/>
        <color rgb="FFFFEF9C"/>
        <color rgb="FF63BE7B"/>
      </colorScale>
    </cfRule>
  </conditionalFormatting>
  <conditionalFormatting sqref="J27:M27">
    <cfRule type="colorScale" priority="222">
      <colorScale>
        <cfvo type="min"/>
        <cfvo type="max"/>
        <color rgb="FFFFEF9C"/>
        <color rgb="FF63BE7B"/>
      </colorScale>
    </cfRule>
  </conditionalFormatting>
  <conditionalFormatting sqref="K2:K12">
    <cfRule type="colorScale" priority="58">
      <colorScale>
        <cfvo type="min"/>
        <cfvo type="max"/>
        <color rgb="FFFFEF9C"/>
        <color rgb="FF63BE7B"/>
      </colorScale>
    </cfRule>
  </conditionalFormatting>
  <conditionalFormatting sqref="K2:K14">
    <cfRule type="colorScale" priority="51">
      <colorScale>
        <cfvo type="min"/>
        <cfvo type="max"/>
        <color rgb="FFFFEF9C"/>
        <color rgb="FF63BE7B"/>
      </colorScale>
    </cfRule>
  </conditionalFormatting>
  <conditionalFormatting sqref="K2:K15">
    <cfRule type="colorScale" priority="3">
      <colorScale>
        <cfvo type="min"/>
        <cfvo type="max"/>
        <color rgb="FFFFEF9C"/>
        <color rgb="FF63BE7B"/>
      </colorScale>
    </cfRule>
  </conditionalFormatting>
  <conditionalFormatting sqref="K3:K7">
    <cfRule type="colorScale" priority="57">
      <colorScale>
        <cfvo type="min"/>
        <cfvo type="max"/>
        <color rgb="FFFFEF9C"/>
        <color rgb="FF63BE7B"/>
      </colorScale>
    </cfRule>
  </conditionalFormatting>
  <conditionalFormatting sqref="K3:K10">
    <cfRule type="colorScale" priority="56">
      <colorScale>
        <cfvo type="min"/>
        <cfvo type="max"/>
        <color rgb="FFFFEF9C"/>
        <color rgb="FF63BE7B"/>
      </colorScale>
    </cfRule>
  </conditionalFormatting>
  <conditionalFormatting sqref="K3:K14">
    <cfRule type="colorScale" priority="52">
      <colorScale>
        <cfvo type="min"/>
        <cfvo type="max"/>
        <color rgb="FFFFEF9C"/>
        <color rgb="FF63BE7B"/>
      </colorScale>
    </cfRule>
  </conditionalFormatting>
  <conditionalFormatting sqref="K11:K14">
    <cfRule type="colorScale" priority="53">
      <colorScale>
        <cfvo type="min"/>
        <cfvo type="max"/>
        <color rgb="FFFFEF9C"/>
        <color rgb="FF63BE7B"/>
      </colorScale>
    </cfRule>
    <cfRule type="colorScale" priority="54">
      <colorScale>
        <cfvo type="min"/>
        <cfvo type="percentile" val="50"/>
        <cfvo type="max"/>
        <color rgb="FFF8696B"/>
        <color rgb="FFFFEB84"/>
        <color rgb="FF63BE7B"/>
      </colorScale>
    </cfRule>
    <cfRule type="colorScale" priority="55">
      <colorScale>
        <cfvo type="min"/>
        <cfvo type="max"/>
        <color rgb="FFFFEF9C"/>
        <color rgb="FF63BE7B"/>
      </colorScale>
    </cfRule>
  </conditionalFormatting>
  <conditionalFormatting sqref="K15">
    <cfRule type="colorScale" priority="376">
      <colorScale>
        <cfvo type="min"/>
        <cfvo type="max"/>
        <color rgb="FFFFEF9C"/>
        <color rgb="FF63BE7B"/>
      </colorScale>
    </cfRule>
    <cfRule type="colorScale" priority="378">
      <colorScale>
        <cfvo type="min"/>
        <cfvo type="max"/>
        <color rgb="FFFFEF9C"/>
        <color rgb="FF63BE7B"/>
      </colorScale>
    </cfRule>
    <cfRule type="colorScale" priority="391">
      <colorScale>
        <cfvo type="min"/>
        <cfvo type="max"/>
        <color rgb="FFFFEF9C"/>
        <color rgb="FF63BE7B"/>
      </colorScale>
    </cfRule>
  </conditionalFormatting>
  <conditionalFormatting sqref="K15:K19">
    <cfRule type="colorScale" priority="449">
      <colorScale>
        <cfvo type="min"/>
        <cfvo type="max"/>
        <color rgb="FFFFEF9C"/>
        <color rgb="FF63BE7B"/>
      </colorScale>
    </cfRule>
  </conditionalFormatting>
  <conditionalFormatting sqref="K15:K20">
    <cfRule type="colorScale" priority="285">
      <colorScale>
        <cfvo type="min"/>
        <cfvo type="max"/>
        <color rgb="FFFFEF9C"/>
        <color rgb="FF63BE7B"/>
      </colorScale>
    </cfRule>
    <cfRule type="colorScale" priority="293">
      <colorScale>
        <cfvo type="min"/>
        <cfvo type="percentile" val="50"/>
        <cfvo type="max"/>
        <color rgb="FFF8696B"/>
        <color rgb="FFFCFCFF"/>
        <color rgb="FF63BE7B"/>
      </colorScale>
    </cfRule>
  </conditionalFormatting>
  <conditionalFormatting sqref="K15:K27">
    <cfRule type="colorScale" priority="210">
      <colorScale>
        <cfvo type="min"/>
        <cfvo type="max"/>
        <color rgb="FFFFEF9C"/>
        <color rgb="FF63BE7B"/>
      </colorScale>
    </cfRule>
  </conditionalFormatting>
  <conditionalFormatting sqref="K16">
    <cfRule type="colorScale" priority="374">
      <colorScale>
        <cfvo type="min"/>
        <cfvo type="max"/>
        <color rgb="FFFFEF9C"/>
        <color rgb="FF63BE7B"/>
      </colorScale>
    </cfRule>
  </conditionalFormatting>
  <conditionalFormatting sqref="K17">
    <cfRule type="colorScale" priority="347">
      <colorScale>
        <cfvo type="min"/>
        <cfvo type="max"/>
        <color rgb="FFFFEF9C"/>
        <color rgb="FF63BE7B"/>
      </colorScale>
    </cfRule>
    <cfRule type="colorScale" priority="349">
      <colorScale>
        <cfvo type="min"/>
        <cfvo type="max"/>
        <color rgb="FFFFEF9C"/>
        <color rgb="FF63BE7B"/>
      </colorScale>
    </cfRule>
    <cfRule type="colorScale" priority="362">
      <colorScale>
        <cfvo type="min"/>
        <cfvo type="max"/>
        <color rgb="FFFFEF9C"/>
        <color rgb="FF63BE7B"/>
      </colorScale>
    </cfRule>
  </conditionalFormatting>
  <conditionalFormatting sqref="K18">
    <cfRule type="colorScale" priority="326">
      <colorScale>
        <cfvo type="min"/>
        <cfvo type="max"/>
        <color rgb="FFFFEF9C"/>
        <color rgb="FF63BE7B"/>
      </colorScale>
    </cfRule>
    <cfRule type="colorScale" priority="327">
      <colorScale>
        <cfvo type="min"/>
        <cfvo type="max"/>
        <color rgb="FFFFEF9C"/>
        <color rgb="FF63BE7B"/>
      </colorScale>
    </cfRule>
    <cfRule type="colorScale" priority="328">
      <colorScale>
        <cfvo type="min"/>
        <cfvo type="max"/>
        <color rgb="FFFFEF9C"/>
        <color rgb="FF63BE7B"/>
      </colorScale>
    </cfRule>
    <cfRule type="colorScale" priority="329">
      <colorScale>
        <cfvo type="min"/>
        <cfvo type="max"/>
        <color rgb="FFFFEF9C"/>
        <color rgb="FF63BE7B"/>
      </colorScale>
    </cfRule>
  </conditionalFormatting>
  <conditionalFormatting sqref="K19">
    <cfRule type="colorScale" priority="310">
      <colorScale>
        <cfvo type="min"/>
        <cfvo type="max"/>
        <color rgb="FFFFEF9C"/>
        <color rgb="FF63BE7B"/>
      </colorScale>
    </cfRule>
    <cfRule type="colorScale" priority="312">
      <colorScale>
        <cfvo type="min"/>
        <cfvo type="max"/>
        <color rgb="FFFFEF9C"/>
        <color rgb="FF63BE7B"/>
      </colorScale>
    </cfRule>
    <cfRule type="colorScale" priority="325">
      <colorScale>
        <cfvo type="min"/>
        <cfvo type="max"/>
        <color rgb="FFFFEF9C"/>
        <color rgb="FF63BE7B"/>
      </colorScale>
    </cfRule>
  </conditionalFormatting>
  <conditionalFormatting sqref="K20">
    <cfRule type="colorScale" priority="297">
      <colorScale>
        <cfvo type="min"/>
        <cfvo type="max"/>
        <color rgb="FFFFEF9C"/>
        <color rgb="FF63BE7B"/>
      </colorScale>
    </cfRule>
  </conditionalFormatting>
  <conditionalFormatting sqref="K21:K27">
    <cfRule type="colorScale" priority="263">
      <colorScale>
        <cfvo type="min"/>
        <cfvo type="max"/>
        <color rgb="FFFFEF9C"/>
        <color rgb="FF63BE7B"/>
      </colorScale>
    </cfRule>
  </conditionalFormatting>
  <conditionalFormatting sqref="L2:L12">
    <cfRule type="colorScale" priority="50">
      <colorScale>
        <cfvo type="min"/>
        <cfvo type="max"/>
        <color rgb="FFFFEF9C"/>
        <color rgb="FF63BE7B"/>
      </colorScale>
    </cfRule>
  </conditionalFormatting>
  <conditionalFormatting sqref="L2:L14">
    <cfRule type="colorScale" priority="43">
      <colorScale>
        <cfvo type="min"/>
        <cfvo type="max"/>
        <color rgb="FFFFEF9C"/>
        <color rgb="FF63BE7B"/>
      </colorScale>
    </cfRule>
  </conditionalFormatting>
  <conditionalFormatting sqref="L2:L15">
    <cfRule type="colorScale" priority="2">
      <colorScale>
        <cfvo type="min"/>
        <cfvo type="max"/>
        <color rgb="FFFFEF9C"/>
        <color rgb="FF63BE7B"/>
      </colorScale>
    </cfRule>
  </conditionalFormatting>
  <conditionalFormatting sqref="L3:L7">
    <cfRule type="colorScale" priority="49">
      <colorScale>
        <cfvo type="min"/>
        <cfvo type="max"/>
        <color rgb="FFFFEF9C"/>
        <color rgb="FF63BE7B"/>
      </colorScale>
    </cfRule>
  </conditionalFormatting>
  <conditionalFormatting sqref="L3:L10">
    <cfRule type="colorScale" priority="48">
      <colorScale>
        <cfvo type="min"/>
        <cfvo type="max"/>
        <color rgb="FFFFEF9C"/>
        <color rgb="FF63BE7B"/>
      </colorScale>
    </cfRule>
  </conditionalFormatting>
  <conditionalFormatting sqref="L3:L14">
    <cfRule type="colorScale" priority="44">
      <colorScale>
        <cfvo type="min"/>
        <cfvo type="max"/>
        <color rgb="FFFFEF9C"/>
        <color rgb="FF63BE7B"/>
      </colorScale>
    </cfRule>
  </conditionalFormatting>
  <conditionalFormatting sqref="L11:L14">
    <cfRule type="colorScale" priority="45">
      <colorScale>
        <cfvo type="min"/>
        <cfvo type="max"/>
        <color rgb="FFFFEF9C"/>
        <color rgb="FF63BE7B"/>
      </colorScale>
    </cfRule>
    <cfRule type="colorScale" priority="46">
      <colorScale>
        <cfvo type="min"/>
        <cfvo type="percentile" val="50"/>
        <cfvo type="max"/>
        <color rgb="FFF8696B"/>
        <color rgb="FFFFEB84"/>
        <color rgb="FF63BE7B"/>
      </colorScale>
    </cfRule>
    <cfRule type="colorScale" priority="47">
      <colorScale>
        <cfvo type="min"/>
        <cfvo type="max"/>
        <color rgb="FFFFEF9C"/>
        <color rgb="FF63BE7B"/>
      </colorScale>
    </cfRule>
  </conditionalFormatting>
  <conditionalFormatting sqref="L15:M15">
    <cfRule type="colorScale" priority="640">
      <colorScale>
        <cfvo type="min"/>
        <cfvo type="max"/>
        <color rgb="FFFFEF9C"/>
        <color rgb="FF63BE7B"/>
      </colorScale>
    </cfRule>
    <cfRule type="colorScale" priority="641">
      <colorScale>
        <cfvo type="min"/>
        <cfvo type="percentile" val="50"/>
        <cfvo type="max"/>
        <color rgb="FFF8696B"/>
        <color rgb="FFFFEB84"/>
        <color rgb="FF63BE7B"/>
      </colorScale>
    </cfRule>
    <cfRule type="colorScale" priority="642">
      <colorScale>
        <cfvo type="min"/>
        <cfvo type="percentile" val="50"/>
        <cfvo type="max"/>
        <color rgb="FFF8696B"/>
        <color rgb="FFFFEB84"/>
        <color rgb="FF63BE7B"/>
      </colorScale>
    </cfRule>
  </conditionalFormatting>
  <conditionalFormatting sqref="L15:M19">
    <cfRule type="colorScale" priority="629">
      <colorScale>
        <cfvo type="min"/>
        <cfvo type="max"/>
        <color rgb="FFFFEF9C"/>
        <color rgb="FF63BE7B"/>
      </colorScale>
    </cfRule>
  </conditionalFormatting>
  <conditionalFormatting sqref="L15:M20">
    <cfRule type="colorScale" priority="284">
      <colorScale>
        <cfvo type="min"/>
        <cfvo type="max"/>
        <color rgb="FFFFEF9C"/>
        <color rgb="FF63BE7B"/>
      </colorScale>
    </cfRule>
    <cfRule type="colorScale" priority="630">
      <colorScale>
        <cfvo type="min"/>
        <cfvo type="max"/>
        <color rgb="FFFFEF9C"/>
        <color rgb="FF63BE7B"/>
      </colorScale>
    </cfRule>
  </conditionalFormatting>
  <conditionalFormatting sqref="L15:M27">
    <cfRule type="colorScale" priority="209">
      <colorScale>
        <cfvo type="min"/>
        <cfvo type="max"/>
        <color rgb="FFFFEF9C"/>
        <color rgb="FF63BE7B"/>
      </colorScale>
    </cfRule>
  </conditionalFormatting>
  <conditionalFormatting sqref="L16:M16">
    <cfRule type="colorScale" priority="643">
      <colorScale>
        <cfvo type="min"/>
        <cfvo type="max"/>
        <color rgb="FFFFEF9C"/>
        <color rgb="FF63BE7B"/>
      </colorScale>
    </cfRule>
    <cfRule type="colorScale" priority="644">
      <colorScale>
        <cfvo type="min"/>
        <cfvo type="percentile" val="50"/>
        <cfvo type="max"/>
        <color rgb="FFF8696B"/>
        <color rgb="FFFFEB84"/>
        <color rgb="FF63BE7B"/>
      </colorScale>
    </cfRule>
  </conditionalFormatting>
  <conditionalFormatting sqref="L17:M17">
    <cfRule type="colorScale" priority="645">
      <colorScale>
        <cfvo type="min"/>
        <cfvo type="max"/>
        <color rgb="FFFFEF9C"/>
        <color rgb="FF63BE7B"/>
      </colorScale>
    </cfRule>
    <cfRule type="colorScale" priority="646">
      <colorScale>
        <cfvo type="min"/>
        <cfvo type="percentile" val="50"/>
        <cfvo type="max"/>
        <color rgb="FFF8696B"/>
        <color rgb="FFFFEB84"/>
        <color rgb="FF63BE7B"/>
      </colorScale>
    </cfRule>
    <cfRule type="colorScale" priority="647">
      <colorScale>
        <cfvo type="min"/>
        <cfvo type="percentile" val="50"/>
        <cfvo type="max"/>
        <color rgb="FFF8696B"/>
        <color rgb="FFFFEB84"/>
        <color rgb="FF63BE7B"/>
      </colorScale>
    </cfRule>
  </conditionalFormatting>
  <conditionalFormatting sqref="L18:M18">
    <cfRule type="colorScale" priority="648">
      <colorScale>
        <cfvo type="min"/>
        <cfvo type="max"/>
        <color rgb="FFFFEF9C"/>
        <color rgb="FF63BE7B"/>
      </colorScale>
    </cfRule>
    <cfRule type="colorScale" priority="649">
      <colorScale>
        <cfvo type="min"/>
        <cfvo type="max"/>
        <color rgb="FFFFEF9C"/>
        <color rgb="FF63BE7B"/>
      </colorScale>
    </cfRule>
    <cfRule type="colorScale" priority="650">
      <colorScale>
        <cfvo type="min"/>
        <cfvo type="max"/>
        <color rgb="FFFFEF9C"/>
        <color rgb="FF63BE7B"/>
      </colorScale>
    </cfRule>
    <cfRule type="colorScale" priority="651">
      <colorScale>
        <cfvo type="min"/>
        <cfvo type="max"/>
        <color rgb="FFFFEF9C"/>
        <color rgb="FF63BE7B"/>
      </colorScale>
    </cfRule>
  </conditionalFormatting>
  <conditionalFormatting sqref="L19:M19">
    <cfRule type="colorScale" priority="652">
      <colorScale>
        <cfvo type="min"/>
        <cfvo type="max"/>
        <color rgb="FFFFEF9C"/>
        <color rgb="FF63BE7B"/>
      </colorScale>
    </cfRule>
    <cfRule type="colorScale" priority="653">
      <colorScale>
        <cfvo type="min"/>
        <cfvo type="percentile" val="50"/>
        <cfvo type="max"/>
        <color rgb="FFF8696B"/>
        <color rgb="FFFFEB84"/>
        <color rgb="FF63BE7B"/>
      </colorScale>
    </cfRule>
    <cfRule type="colorScale" priority="654">
      <colorScale>
        <cfvo type="min"/>
        <cfvo type="percentile" val="50"/>
        <cfvo type="max"/>
        <color rgb="FFF8696B"/>
        <color rgb="FFFFEB84"/>
        <color rgb="FF63BE7B"/>
      </colorScale>
    </cfRule>
  </conditionalFormatting>
  <conditionalFormatting sqref="L20:M20">
    <cfRule type="colorScale" priority="655">
      <colorScale>
        <cfvo type="min"/>
        <cfvo type="max"/>
        <color rgb="FFFFEF9C"/>
        <color rgb="FF63BE7B"/>
      </colorScale>
    </cfRule>
  </conditionalFormatting>
  <conditionalFormatting sqref="L21:M27">
    <cfRule type="colorScale" priority="262">
      <colorScale>
        <cfvo type="min"/>
        <cfvo type="max"/>
        <color rgb="FFFFEF9C"/>
        <color rgb="FF63BE7B"/>
      </colorScale>
    </cfRule>
  </conditionalFormatting>
  <conditionalFormatting sqref="M2:M12">
    <cfRule type="colorScale" priority="42">
      <colorScale>
        <cfvo type="min"/>
        <cfvo type="max"/>
        <color rgb="FFFFEF9C"/>
        <color rgb="FF63BE7B"/>
      </colorScale>
    </cfRule>
  </conditionalFormatting>
  <conditionalFormatting sqref="M2:M14">
    <cfRule type="colorScale" priority="35">
      <colorScale>
        <cfvo type="min"/>
        <cfvo type="max"/>
        <color rgb="FFFFEF9C"/>
        <color rgb="FF63BE7B"/>
      </colorScale>
    </cfRule>
  </conditionalFormatting>
  <conditionalFormatting sqref="M2:M15">
    <cfRule type="colorScale" priority="1">
      <colorScale>
        <cfvo type="min"/>
        <cfvo type="max"/>
        <color rgb="FFFFEF9C"/>
        <color rgb="FF63BE7B"/>
      </colorScale>
    </cfRule>
  </conditionalFormatting>
  <conditionalFormatting sqref="M3:M7">
    <cfRule type="colorScale" priority="41">
      <colorScale>
        <cfvo type="min"/>
        <cfvo type="max"/>
        <color rgb="FFFFEF9C"/>
        <color rgb="FF63BE7B"/>
      </colorScale>
    </cfRule>
  </conditionalFormatting>
  <conditionalFormatting sqref="M3:M10">
    <cfRule type="colorScale" priority="40">
      <colorScale>
        <cfvo type="min"/>
        <cfvo type="max"/>
        <color rgb="FFFFEF9C"/>
        <color rgb="FF63BE7B"/>
      </colorScale>
    </cfRule>
  </conditionalFormatting>
  <conditionalFormatting sqref="M3:M14">
    <cfRule type="colorScale" priority="36">
      <colorScale>
        <cfvo type="min"/>
        <cfvo type="max"/>
        <color rgb="FFFFEF9C"/>
        <color rgb="FF63BE7B"/>
      </colorScale>
    </cfRule>
  </conditionalFormatting>
  <conditionalFormatting sqref="M11:M14">
    <cfRule type="colorScale" priority="37">
      <colorScale>
        <cfvo type="min"/>
        <cfvo type="max"/>
        <color rgb="FFFFEF9C"/>
        <color rgb="FF63BE7B"/>
      </colorScale>
    </cfRule>
    <cfRule type="colorScale" priority="38">
      <colorScale>
        <cfvo type="min"/>
        <cfvo type="percentile" val="50"/>
        <cfvo type="max"/>
        <color rgb="FFF8696B"/>
        <color rgb="FFFFEB84"/>
        <color rgb="FF63BE7B"/>
      </colorScale>
    </cfRule>
    <cfRule type="colorScale" priority="39">
      <colorScale>
        <cfvo type="min"/>
        <cfvo type="max"/>
        <color rgb="FFFFEF9C"/>
        <color rgb="FF63BE7B"/>
      </colorScale>
    </cfRule>
  </conditionalFormatting>
  <hyperlinks>
    <hyperlink ref="A13" r:id="rId1" display="Financial Services/Moodys.xlsx" xr:uid="{65CC167B-64E0-F54E-AA05-1281087BA486}"/>
    <hyperlink ref="A12" r:id="rId2" display="Financial Services/Fair Isaac Corporation.xlsx" xr:uid="{99EB5CEE-5714-F045-8C4A-3B21F560D0A8}"/>
    <hyperlink ref="A9" r:id="rId3" display="Financial Services/Visa.xlsx" xr:uid="{E7CD8CAD-296D-9E49-B4CE-A733B7AEA03B}"/>
    <hyperlink ref="A10" r:id="rId4" display="Technology/Software/Constellation Software.xlsx" xr:uid="{C0082484-58CF-EA4B-B23A-187F2F87D7DE}"/>
    <hyperlink ref="A4" r:id="rId5" display="Industrials/Roper Technologies.xlsx" xr:uid="{15BB8B06-B946-0D4F-98EA-2148AACC4E4A}"/>
    <hyperlink ref="A7" r:id="rId6" display="Consumer/Ulta Beauty.xlsx" xr:uid="{421BF078-3007-4148-9EDF-2D28D59A1D19}"/>
    <hyperlink ref="A3" r:id="rId7" display="Consumer/O'Reilly Automotive.xlsx" xr:uid="{26FEE12E-1814-C248-8E0E-0AD32DAC41C9}"/>
    <hyperlink ref="A15" r:id="rId8" display="Industrials/Copart.xlsx" xr:uid="{C9230279-0877-A943-9D75-A657C42BF871}"/>
    <hyperlink ref="A11" r:id="rId9" display="Technology/Hardware/Applied Materials.xlsx" xr:uid="{55607602-6E4C-3F4B-8CD6-FDA0CC6D2A7F}"/>
    <hyperlink ref="A5" r:id="rId10" display="Technology/Hardware/Texas Instruments.xlsx" xr:uid="{F83675DF-C55A-604B-BA20-0EF135BD5D03}"/>
    <hyperlink ref="A6" r:id="rId11" display="Healthcare/Danaher.xlsx" xr:uid="{C17F9E62-C353-A04E-8395-7B43E3C67E73}"/>
    <hyperlink ref="A2" r:id="rId12" display="Healthcare/Thermo Fisher Scientific.xlsx" xr:uid="{E8CAC111-A458-6F47-97BE-E95C65A59FE3}"/>
    <hyperlink ref="A8" r:id="rId13" display="Technology/Software/Adobe.xlsx" xr:uid="{693249ED-616B-E349-8CFB-25529099E4AD}"/>
    <hyperlink ref="A14" r:id="rId14" display="Financial Services/S&amp;P Global.xlsx" xr:uid="{1A39FF6E-F27A-7240-A7E0-3A0BC5645F4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80EBC-F19C-5A48-BAED-0F4F31EAB1A6}">
  <dimension ref="A1:J26"/>
  <sheetViews>
    <sheetView workbookViewId="0">
      <selection sqref="A1:J26"/>
    </sheetView>
  </sheetViews>
  <sheetFormatPr baseColWidth="10" defaultRowHeight="16"/>
  <cols>
    <col min="1" max="10" width="15.7109375" style="35" customWidth="1"/>
  </cols>
  <sheetData>
    <row r="1" spans="1:10" s="37" customFormat="1" ht="51">
      <c r="A1" s="36" t="s">
        <v>46</v>
      </c>
      <c r="B1" s="36" t="s">
        <v>71</v>
      </c>
      <c r="C1" s="36" t="s">
        <v>109</v>
      </c>
      <c r="D1" s="36" t="s">
        <v>110</v>
      </c>
      <c r="E1" s="36" t="s">
        <v>117</v>
      </c>
      <c r="F1" s="36" t="s">
        <v>137</v>
      </c>
      <c r="G1" s="38" t="s">
        <v>154</v>
      </c>
      <c r="H1" s="36" t="s">
        <v>171</v>
      </c>
      <c r="I1" s="36" t="s">
        <v>185</v>
      </c>
      <c r="J1" s="36" t="s">
        <v>200</v>
      </c>
    </row>
    <row r="2" spans="1:10" ht="17">
      <c r="A2" s="35" t="s">
        <v>47</v>
      </c>
      <c r="B2" s="35" t="s">
        <v>72</v>
      </c>
      <c r="C2" s="35" t="s">
        <v>63</v>
      </c>
      <c r="D2" s="35" t="s">
        <v>87</v>
      </c>
      <c r="E2" s="35" t="s">
        <v>118</v>
      </c>
      <c r="F2" s="35" t="s">
        <v>119</v>
      </c>
      <c r="G2" s="35" t="s">
        <v>145</v>
      </c>
      <c r="H2" s="35" t="s">
        <v>67</v>
      </c>
      <c r="I2" s="35" t="s">
        <v>186</v>
      </c>
      <c r="J2" s="35" t="s">
        <v>201</v>
      </c>
    </row>
    <row r="3" spans="1:10" ht="17">
      <c r="A3" s="35" t="s">
        <v>48</v>
      </c>
      <c r="B3" s="35" t="s">
        <v>73</v>
      </c>
      <c r="C3" s="35" t="s">
        <v>54</v>
      </c>
      <c r="D3" s="35" t="s">
        <v>111</v>
      </c>
      <c r="E3" s="35" t="s">
        <v>119</v>
      </c>
      <c r="F3" s="35" t="s">
        <v>84</v>
      </c>
      <c r="G3" s="35" t="s">
        <v>78</v>
      </c>
      <c r="H3" s="35" t="s">
        <v>119</v>
      </c>
      <c r="I3" s="35" t="s">
        <v>187</v>
      </c>
      <c r="J3" s="35" t="s">
        <v>180</v>
      </c>
    </row>
    <row r="4" spans="1:10" ht="17">
      <c r="A4" s="35" t="s">
        <v>49</v>
      </c>
      <c r="B4" s="35" t="s">
        <v>74</v>
      </c>
      <c r="C4" s="35" t="s">
        <v>43</v>
      </c>
      <c r="D4" s="35" t="s">
        <v>112</v>
      </c>
      <c r="E4" s="35" t="s">
        <v>76</v>
      </c>
      <c r="F4" s="35" t="s">
        <v>138</v>
      </c>
      <c r="G4" s="35" t="s">
        <v>155</v>
      </c>
      <c r="H4" s="35" t="s">
        <v>85</v>
      </c>
      <c r="I4" s="35" t="s">
        <v>188</v>
      </c>
      <c r="J4" s="35" t="s">
        <v>202</v>
      </c>
    </row>
    <row r="5" spans="1:10" ht="17">
      <c r="A5" s="35" t="s">
        <v>50</v>
      </c>
      <c r="B5" s="35" t="s">
        <v>75</v>
      </c>
      <c r="C5" s="35" t="s">
        <v>88</v>
      </c>
      <c r="D5" s="35" t="s">
        <v>113</v>
      </c>
      <c r="E5" s="35" t="s">
        <v>120</v>
      </c>
      <c r="F5" s="35" t="s">
        <v>67</v>
      </c>
      <c r="G5" s="35" t="s">
        <v>156</v>
      </c>
      <c r="H5" s="35" t="s">
        <v>86</v>
      </c>
      <c r="I5" s="35" t="s">
        <v>44</v>
      </c>
      <c r="J5" s="35" t="s">
        <v>99</v>
      </c>
    </row>
    <row r="6" spans="1:10" ht="17">
      <c r="A6" s="35" t="s">
        <v>51</v>
      </c>
      <c r="B6" s="35" t="s">
        <v>76</v>
      </c>
      <c r="C6" s="35" t="s">
        <v>44</v>
      </c>
      <c r="D6" s="35" t="s">
        <v>114</v>
      </c>
      <c r="E6" s="35" t="s">
        <v>67</v>
      </c>
      <c r="F6" s="35" t="s">
        <v>79</v>
      </c>
      <c r="G6" s="35" t="s">
        <v>157</v>
      </c>
      <c r="H6" s="35" t="s">
        <v>125</v>
      </c>
      <c r="I6" s="35" t="s">
        <v>176</v>
      </c>
      <c r="J6" s="35" t="s">
        <v>203</v>
      </c>
    </row>
    <row r="7" spans="1:10" ht="17">
      <c r="A7" s="35" t="s">
        <v>52</v>
      </c>
      <c r="B7" s="35" t="s">
        <v>77</v>
      </c>
      <c r="C7" s="35" t="s">
        <v>96</v>
      </c>
      <c r="D7" s="35" t="s">
        <v>115</v>
      </c>
      <c r="E7" s="35" t="s">
        <v>121</v>
      </c>
      <c r="F7" s="35" t="s">
        <v>118</v>
      </c>
      <c r="G7" s="35" t="s">
        <v>158</v>
      </c>
      <c r="H7" s="35" t="s">
        <v>139</v>
      </c>
      <c r="I7" s="35" t="s">
        <v>189</v>
      </c>
      <c r="J7" s="35" t="s">
        <v>204</v>
      </c>
    </row>
    <row r="8" spans="1:10" ht="17">
      <c r="A8" s="35" t="s">
        <v>53</v>
      </c>
      <c r="B8" s="35" t="s">
        <v>78</v>
      </c>
      <c r="C8" s="35" t="s">
        <v>97</v>
      </c>
      <c r="D8" s="35" t="s">
        <v>116</v>
      </c>
      <c r="E8" s="35" t="s">
        <v>122</v>
      </c>
      <c r="F8" s="35" t="s">
        <v>139</v>
      </c>
      <c r="G8" s="35" t="s">
        <v>159</v>
      </c>
      <c r="H8" s="35" t="s">
        <v>63</v>
      </c>
      <c r="I8" s="35" t="s">
        <v>79</v>
      </c>
      <c r="J8" s="35" t="s">
        <v>205</v>
      </c>
    </row>
    <row r="9" spans="1:10" ht="17">
      <c r="A9" s="35" t="s">
        <v>54</v>
      </c>
      <c r="B9" s="35" t="s">
        <v>79</v>
      </c>
      <c r="C9" s="35" t="s">
        <v>45</v>
      </c>
      <c r="D9" s="35" t="s">
        <v>86</v>
      </c>
      <c r="E9" s="35" t="s">
        <v>123</v>
      </c>
      <c r="F9" s="35" t="s">
        <v>140</v>
      </c>
      <c r="G9" s="35" t="s">
        <v>160</v>
      </c>
      <c r="H9" s="35" t="s">
        <v>100</v>
      </c>
      <c r="I9" s="35" t="s">
        <v>190</v>
      </c>
      <c r="J9" s="35" t="s">
        <v>206</v>
      </c>
    </row>
    <row r="10" spans="1:10" ht="17">
      <c r="A10" s="35" t="s">
        <v>55</v>
      </c>
      <c r="B10" s="35" t="s">
        <v>80</v>
      </c>
      <c r="C10" s="35" t="s">
        <v>98</v>
      </c>
      <c r="D10" s="35" t="s">
        <v>79</v>
      </c>
      <c r="E10" s="35" t="s">
        <v>124</v>
      </c>
      <c r="F10" s="35" t="s">
        <v>141</v>
      </c>
      <c r="G10" s="35" t="s">
        <v>161</v>
      </c>
      <c r="H10" s="35" t="s">
        <v>44</v>
      </c>
      <c r="I10" s="35" t="s">
        <v>191</v>
      </c>
      <c r="J10" s="35" t="s">
        <v>207</v>
      </c>
    </row>
    <row r="11" spans="1:10" ht="17">
      <c r="A11" s="35" t="s">
        <v>56</v>
      </c>
      <c r="B11" s="35" t="s">
        <v>81</v>
      </c>
      <c r="C11" s="35" t="s">
        <v>99</v>
      </c>
      <c r="E11" s="35" t="s">
        <v>74</v>
      </c>
      <c r="F11" s="35" t="s">
        <v>70</v>
      </c>
      <c r="G11" s="35" t="s">
        <v>162</v>
      </c>
      <c r="H11" s="35" t="s">
        <v>172</v>
      </c>
      <c r="I11" s="35" t="s">
        <v>119</v>
      </c>
      <c r="J11" s="35" t="s">
        <v>208</v>
      </c>
    </row>
    <row r="12" spans="1:10" ht="17">
      <c r="A12" s="35" t="s">
        <v>57</v>
      </c>
      <c r="B12" s="35" t="s">
        <v>82</v>
      </c>
      <c r="C12" s="35" t="s">
        <v>100</v>
      </c>
      <c r="E12" s="35" t="s">
        <v>125</v>
      </c>
      <c r="F12" s="35" t="s">
        <v>63</v>
      </c>
      <c r="G12" s="35" t="s">
        <v>163</v>
      </c>
      <c r="H12" s="35" t="s">
        <v>173</v>
      </c>
      <c r="I12" s="35" t="s">
        <v>192</v>
      </c>
      <c r="J12" s="35" t="s">
        <v>209</v>
      </c>
    </row>
    <row r="13" spans="1:10" ht="17">
      <c r="A13" s="35" t="s">
        <v>58</v>
      </c>
      <c r="B13" s="35" t="s">
        <v>83</v>
      </c>
      <c r="C13" s="35" t="s">
        <v>101</v>
      </c>
      <c r="E13" s="35" t="s">
        <v>63</v>
      </c>
      <c r="F13" s="35" t="s">
        <v>142</v>
      </c>
      <c r="G13" s="35" t="s">
        <v>164</v>
      </c>
      <c r="H13" s="35" t="s">
        <v>174</v>
      </c>
      <c r="I13" s="35" t="s">
        <v>72</v>
      </c>
      <c r="J13" s="35" t="s">
        <v>210</v>
      </c>
    </row>
    <row r="14" spans="1:10" ht="17">
      <c r="A14" s="35" t="s">
        <v>60</v>
      </c>
      <c r="B14" s="35" t="s">
        <v>84</v>
      </c>
      <c r="C14" s="35" t="s">
        <v>102</v>
      </c>
      <c r="E14" s="35" t="s">
        <v>126</v>
      </c>
      <c r="F14" s="35" t="s">
        <v>143</v>
      </c>
      <c r="G14" s="35" t="s">
        <v>165</v>
      </c>
      <c r="H14" s="35" t="s">
        <v>175</v>
      </c>
      <c r="I14" s="35" t="s">
        <v>193</v>
      </c>
      <c r="J14" s="35" t="s">
        <v>211</v>
      </c>
    </row>
    <row r="15" spans="1:10" ht="17">
      <c r="A15" s="35" t="s">
        <v>59</v>
      </c>
      <c r="B15" s="35" t="s">
        <v>69</v>
      </c>
      <c r="C15" s="35" t="s">
        <v>77</v>
      </c>
      <c r="E15" s="35" t="s">
        <v>97</v>
      </c>
      <c r="F15" s="35" t="s">
        <v>144</v>
      </c>
      <c r="G15" s="35" t="s">
        <v>166</v>
      </c>
      <c r="H15" s="35" t="s">
        <v>176</v>
      </c>
      <c r="I15" s="35" t="s">
        <v>65</v>
      </c>
      <c r="J15" s="35" t="s">
        <v>212</v>
      </c>
    </row>
    <row r="16" spans="1:10" ht="17">
      <c r="A16" s="35" t="s">
        <v>61</v>
      </c>
      <c r="B16" s="35" t="s">
        <v>85</v>
      </c>
      <c r="C16" s="35" t="s">
        <v>103</v>
      </c>
      <c r="E16" s="35" t="s">
        <v>127</v>
      </c>
      <c r="F16" s="35" t="s">
        <v>145</v>
      </c>
      <c r="G16" s="35" t="s">
        <v>167</v>
      </c>
      <c r="H16" s="35" t="s">
        <v>74</v>
      </c>
      <c r="I16" s="35" t="s">
        <v>43</v>
      </c>
      <c r="J16" s="35" t="s">
        <v>213</v>
      </c>
    </row>
    <row r="17" spans="1:10" ht="17">
      <c r="A17" s="35" t="s">
        <v>44</v>
      </c>
      <c r="B17" s="35" t="s">
        <v>86</v>
      </c>
      <c r="C17" s="35" t="s">
        <v>104</v>
      </c>
      <c r="E17" s="35" t="s">
        <v>44</v>
      </c>
      <c r="F17" s="35" t="s">
        <v>146</v>
      </c>
      <c r="G17" s="35" t="s">
        <v>168</v>
      </c>
      <c r="H17" s="35" t="s">
        <v>177</v>
      </c>
      <c r="I17" s="35" t="s">
        <v>58</v>
      </c>
      <c r="J17" s="35" t="s">
        <v>214</v>
      </c>
    </row>
    <row r="18" spans="1:10" ht="17">
      <c r="A18" s="35" t="s">
        <v>62</v>
      </c>
      <c r="B18" s="35" t="s">
        <v>87</v>
      </c>
      <c r="C18" s="35" t="s">
        <v>105</v>
      </c>
      <c r="E18" s="35" t="s">
        <v>128</v>
      </c>
      <c r="F18" s="35" t="s">
        <v>76</v>
      </c>
      <c r="H18" s="35" t="s">
        <v>178</v>
      </c>
      <c r="I18" s="35" t="s">
        <v>194</v>
      </c>
      <c r="J18" s="35" t="s">
        <v>75</v>
      </c>
    </row>
    <row r="19" spans="1:10" ht="17">
      <c r="A19" s="35" t="s">
        <v>63</v>
      </c>
      <c r="B19" s="35" t="s">
        <v>88</v>
      </c>
      <c r="C19" s="35" t="s">
        <v>106</v>
      </c>
      <c r="E19" s="35" t="s">
        <v>129</v>
      </c>
      <c r="F19" s="35" t="s">
        <v>47</v>
      </c>
      <c r="H19" s="35" t="s">
        <v>179</v>
      </c>
      <c r="I19" s="35" t="s">
        <v>170</v>
      </c>
      <c r="J19" s="35" t="s">
        <v>215</v>
      </c>
    </row>
    <row r="20" spans="1:10" ht="17">
      <c r="A20" s="35" t="s">
        <v>64</v>
      </c>
      <c r="B20" s="35" t="s">
        <v>89</v>
      </c>
      <c r="C20" s="35" t="s">
        <v>92</v>
      </c>
      <c r="E20" s="35" t="s">
        <v>130</v>
      </c>
      <c r="F20" s="35" t="s">
        <v>147</v>
      </c>
      <c r="H20" s="35" t="s">
        <v>180</v>
      </c>
      <c r="I20" s="35" t="s">
        <v>195</v>
      </c>
      <c r="J20" s="35" t="s">
        <v>76</v>
      </c>
    </row>
    <row r="21" spans="1:10" ht="17">
      <c r="A21" s="35" t="s">
        <v>65</v>
      </c>
      <c r="B21" s="35" t="s">
        <v>90</v>
      </c>
      <c r="C21" s="35" t="s">
        <v>107</v>
      </c>
      <c r="E21" s="35" t="s">
        <v>131</v>
      </c>
      <c r="F21" s="35" t="s">
        <v>148</v>
      </c>
      <c r="H21" s="35" t="s">
        <v>181</v>
      </c>
      <c r="I21" s="35" t="s">
        <v>196</v>
      </c>
      <c r="J21" s="35" t="s">
        <v>216</v>
      </c>
    </row>
    <row r="22" spans="1:10" ht="17">
      <c r="A22" s="35" t="s">
        <v>66</v>
      </c>
      <c r="B22" s="35" t="s">
        <v>91</v>
      </c>
      <c r="C22" s="35" t="s">
        <v>108</v>
      </c>
      <c r="E22" s="35" t="s">
        <v>132</v>
      </c>
      <c r="F22" s="35" t="s">
        <v>149</v>
      </c>
      <c r="H22" s="35" t="s">
        <v>182</v>
      </c>
      <c r="I22" s="35" t="s">
        <v>179</v>
      </c>
      <c r="J22" s="35" t="s">
        <v>217</v>
      </c>
    </row>
    <row r="23" spans="1:10" ht="17">
      <c r="A23" s="35" t="s">
        <v>67</v>
      </c>
      <c r="B23" s="35" t="s">
        <v>92</v>
      </c>
      <c r="E23" s="35" t="s">
        <v>133</v>
      </c>
      <c r="F23" s="35" t="s">
        <v>150</v>
      </c>
      <c r="H23" s="35" t="s">
        <v>183</v>
      </c>
      <c r="I23" s="35" t="s">
        <v>197</v>
      </c>
      <c r="J23" s="35" t="s">
        <v>218</v>
      </c>
    </row>
    <row r="24" spans="1:10" ht="17">
      <c r="A24" s="35" t="s">
        <v>68</v>
      </c>
      <c r="B24" s="35" t="s">
        <v>93</v>
      </c>
      <c r="E24" s="35" t="s">
        <v>134</v>
      </c>
      <c r="F24" s="35" t="s">
        <v>151</v>
      </c>
      <c r="H24" s="35" t="s">
        <v>184</v>
      </c>
      <c r="I24" s="35" t="s">
        <v>76</v>
      </c>
      <c r="J24" s="35" t="s">
        <v>155</v>
      </c>
    </row>
    <row r="25" spans="1:10" ht="17">
      <c r="A25" s="35" t="s">
        <v>69</v>
      </c>
      <c r="B25" s="35" t="s">
        <v>94</v>
      </c>
      <c r="E25" s="35" t="s">
        <v>135</v>
      </c>
      <c r="F25" s="35" t="s">
        <v>152</v>
      </c>
      <c r="H25" s="35" t="s">
        <v>65</v>
      </c>
      <c r="I25" s="35" t="s">
        <v>198</v>
      </c>
      <c r="J25" s="35" t="s">
        <v>219</v>
      </c>
    </row>
    <row r="26" spans="1:10" ht="17">
      <c r="A26" s="35" t="s">
        <v>70</v>
      </c>
      <c r="B26" s="35" t="s">
        <v>95</v>
      </c>
      <c r="E26" s="35" t="s">
        <v>136</v>
      </c>
      <c r="F26" s="35" t="s">
        <v>153</v>
      </c>
      <c r="H26" s="35" t="s">
        <v>79</v>
      </c>
      <c r="I26" s="35" t="s">
        <v>199</v>
      </c>
      <c r="J26" s="35" t="s">
        <v>129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9D982-FBF0-E54E-B818-AFAC078A5EB8}">
  <dimension ref="A1:J26"/>
  <sheetViews>
    <sheetView workbookViewId="0">
      <selection activeCell="I31" sqref="I31"/>
    </sheetView>
  </sheetViews>
  <sheetFormatPr baseColWidth="10" defaultRowHeight="16"/>
  <cols>
    <col min="1" max="10" width="15.7109375" style="35" customWidth="1"/>
  </cols>
  <sheetData>
    <row r="1" spans="1:10" s="37" customFormat="1" ht="34">
      <c r="A1" s="36" t="s">
        <v>220</v>
      </c>
      <c r="B1" s="36" t="s">
        <v>242</v>
      </c>
      <c r="C1" s="36" t="s">
        <v>258</v>
      </c>
      <c r="D1" s="36" t="s">
        <v>284</v>
      </c>
      <c r="E1" s="36" t="s">
        <v>296</v>
      </c>
      <c r="F1" s="36" t="s">
        <v>302</v>
      </c>
      <c r="G1" s="38" t="s">
        <v>304</v>
      </c>
      <c r="H1" s="36" t="s">
        <v>325</v>
      </c>
      <c r="I1" s="36" t="s">
        <v>339</v>
      </c>
      <c r="J1" s="36" t="s">
        <v>359</v>
      </c>
    </row>
    <row r="2" spans="1:10" ht="17">
      <c r="A2" s="35" t="s">
        <v>221</v>
      </c>
      <c r="B2" s="35" t="s">
        <v>243</v>
      </c>
      <c r="C2" s="35" t="s">
        <v>259</v>
      </c>
      <c r="D2" s="35" t="s">
        <v>157</v>
      </c>
      <c r="E2" s="35" t="s">
        <v>297</v>
      </c>
      <c r="F2" s="35">
        <v>1658</v>
      </c>
      <c r="G2" s="35" t="s">
        <v>138</v>
      </c>
      <c r="H2" s="35" t="s">
        <v>326</v>
      </c>
      <c r="I2" s="35" t="s">
        <v>340</v>
      </c>
      <c r="J2" s="35" t="s">
        <v>119</v>
      </c>
    </row>
    <row r="3" spans="1:10" ht="17">
      <c r="A3" s="35" t="s">
        <v>222</v>
      </c>
      <c r="B3" s="35" t="s">
        <v>244</v>
      </c>
      <c r="C3" s="35" t="s">
        <v>260</v>
      </c>
      <c r="D3" s="35" t="s">
        <v>84</v>
      </c>
      <c r="E3" s="35" t="s">
        <v>82</v>
      </c>
      <c r="F3" s="35" t="s">
        <v>48</v>
      </c>
      <c r="G3" s="35" t="s">
        <v>305</v>
      </c>
      <c r="H3" s="35">
        <v>5935</v>
      </c>
      <c r="I3" s="35" t="s">
        <v>330</v>
      </c>
      <c r="J3" s="35" t="s">
        <v>67</v>
      </c>
    </row>
    <row r="4" spans="1:10" ht="17">
      <c r="A4" s="35" t="s">
        <v>86</v>
      </c>
      <c r="B4" s="35" t="s">
        <v>245</v>
      </c>
      <c r="C4" s="35" t="s">
        <v>261</v>
      </c>
      <c r="D4" s="35" t="s">
        <v>165</v>
      </c>
      <c r="E4" s="35" t="s">
        <v>298</v>
      </c>
      <c r="F4" s="35" t="s">
        <v>82</v>
      </c>
      <c r="G4" s="35" t="s">
        <v>306</v>
      </c>
      <c r="H4" s="35" t="s">
        <v>327</v>
      </c>
      <c r="I4" s="35" t="s">
        <v>341</v>
      </c>
      <c r="J4" s="35" t="s">
        <v>123</v>
      </c>
    </row>
    <row r="5" spans="1:10" ht="17">
      <c r="A5" s="35" t="s">
        <v>223</v>
      </c>
      <c r="B5" s="35" t="s">
        <v>70</v>
      </c>
      <c r="C5" s="35" t="s">
        <v>262</v>
      </c>
      <c r="D5" s="35" t="s">
        <v>123</v>
      </c>
      <c r="E5" s="35" t="s">
        <v>299</v>
      </c>
      <c r="F5" s="35" t="s">
        <v>86</v>
      </c>
      <c r="G5" s="35" t="s">
        <v>279</v>
      </c>
      <c r="H5" s="35" t="s">
        <v>119</v>
      </c>
      <c r="I5" s="35" t="s">
        <v>342</v>
      </c>
      <c r="J5" s="35" t="s">
        <v>125</v>
      </c>
    </row>
    <row r="6" spans="1:10" ht="17">
      <c r="A6" s="35" t="s">
        <v>224</v>
      </c>
      <c r="B6" s="35" t="s">
        <v>119</v>
      </c>
      <c r="C6" s="35" t="s">
        <v>263</v>
      </c>
      <c r="D6" s="35" t="s">
        <v>79</v>
      </c>
      <c r="E6" s="35" t="s">
        <v>98</v>
      </c>
      <c r="F6" s="35" t="s">
        <v>92</v>
      </c>
      <c r="G6" s="35" t="s">
        <v>307</v>
      </c>
      <c r="H6" s="35" t="s">
        <v>328</v>
      </c>
      <c r="I6" s="35" t="s">
        <v>343</v>
      </c>
      <c r="J6" s="35" t="s">
        <v>97</v>
      </c>
    </row>
    <row r="7" spans="1:10" ht="17">
      <c r="A7" s="35" t="s">
        <v>66</v>
      </c>
      <c r="B7" s="35" t="s">
        <v>246</v>
      </c>
      <c r="C7" s="35" t="s">
        <v>264</v>
      </c>
      <c r="D7" s="35" t="s">
        <v>89</v>
      </c>
      <c r="E7" s="35">
        <v>34310</v>
      </c>
      <c r="F7" s="35" t="s">
        <v>79</v>
      </c>
      <c r="G7" s="35" t="s">
        <v>69</v>
      </c>
      <c r="H7" s="35" t="s">
        <v>86</v>
      </c>
      <c r="I7" s="35" t="s">
        <v>232</v>
      </c>
      <c r="J7" s="35" t="s">
        <v>86</v>
      </c>
    </row>
    <row r="8" spans="1:10" ht="17">
      <c r="A8" s="35" t="s">
        <v>225</v>
      </c>
      <c r="B8" s="35" t="s">
        <v>47</v>
      </c>
      <c r="C8" s="35" t="s">
        <v>265</v>
      </c>
      <c r="D8" s="35" t="s">
        <v>285</v>
      </c>
      <c r="E8" s="35" t="s">
        <v>300</v>
      </c>
      <c r="F8" s="35" t="s">
        <v>303</v>
      </c>
      <c r="G8" s="35" t="s">
        <v>308</v>
      </c>
      <c r="H8" s="35" t="s">
        <v>329</v>
      </c>
      <c r="I8" s="35" t="s">
        <v>344</v>
      </c>
      <c r="J8" s="35" t="s">
        <v>235</v>
      </c>
    </row>
    <row r="9" spans="1:10" ht="17">
      <c r="A9" s="35" t="s">
        <v>226</v>
      </c>
      <c r="B9" s="35" t="s">
        <v>79</v>
      </c>
      <c r="C9" s="35" t="s">
        <v>266</v>
      </c>
      <c r="D9" s="35" t="s">
        <v>286</v>
      </c>
      <c r="E9" s="35" t="s">
        <v>301</v>
      </c>
      <c r="F9" s="35" t="s">
        <v>47</v>
      </c>
      <c r="G9" s="35" t="s">
        <v>309</v>
      </c>
      <c r="H9" s="35" t="s">
        <v>122</v>
      </c>
      <c r="I9" s="35" t="s">
        <v>330</v>
      </c>
      <c r="J9" s="35" t="s">
        <v>63</v>
      </c>
    </row>
    <row r="10" spans="1:10" ht="17">
      <c r="A10" s="35" t="s">
        <v>227</v>
      </c>
      <c r="B10" s="35" t="s">
        <v>247</v>
      </c>
      <c r="C10" s="35" t="s">
        <v>267</v>
      </c>
      <c r="D10" s="35" t="s">
        <v>287</v>
      </c>
      <c r="G10" s="35" t="s">
        <v>310</v>
      </c>
      <c r="H10" s="35" t="s">
        <v>287</v>
      </c>
      <c r="I10" s="35" t="s">
        <v>314</v>
      </c>
      <c r="J10" s="35" t="s">
        <v>360</v>
      </c>
    </row>
    <row r="11" spans="1:10" ht="17">
      <c r="A11" s="35" t="s">
        <v>228</v>
      </c>
      <c r="B11" s="35" t="s">
        <v>67</v>
      </c>
      <c r="C11" s="35" t="s">
        <v>268</v>
      </c>
      <c r="D11" s="35" t="s">
        <v>191</v>
      </c>
      <c r="G11" s="35" t="s">
        <v>311</v>
      </c>
      <c r="H11" s="35" t="s">
        <v>75</v>
      </c>
      <c r="I11" s="35" t="s">
        <v>69</v>
      </c>
      <c r="J11" s="35" t="s">
        <v>44</v>
      </c>
    </row>
    <row r="12" spans="1:10" ht="17">
      <c r="A12" s="35" t="s">
        <v>229</v>
      </c>
      <c r="B12" s="35" t="s">
        <v>92</v>
      </c>
      <c r="C12" s="35" t="s">
        <v>269</v>
      </c>
      <c r="D12" s="35" t="s">
        <v>288</v>
      </c>
      <c r="G12" s="35" t="s">
        <v>312</v>
      </c>
      <c r="H12" s="35" t="s">
        <v>330</v>
      </c>
      <c r="I12" s="35" t="s">
        <v>345</v>
      </c>
      <c r="J12" s="35" t="s">
        <v>340</v>
      </c>
    </row>
    <row r="13" spans="1:10" ht="17">
      <c r="A13" s="35" t="s">
        <v>230</v>
      </c>
      <c r="B13" s="35" t="s">
        <v>84</v>
      </c>
      <c r="C13" s="35" t="s">
        <v>270</v>
      </c>
      <c r="D13" s="35" t="s">
        <v>289</v>
      </c>
      <c r="G13" s="35" t="s">
        <v>313</v>
      </c>
      <c r="H13" s="35" t="s">
        <v>331</v>
      </c>
      <c r="I13" s="35" t="s">
        <v>346</v>
      </c>
      <c r="J13" s="35" t="s">
        <v>223</v>
      </c>
    </row>
    <row r="14" spans="1:10" ht="17">
      <c r="A14" s="35" t="s">
        <v>231</v>
      </c>
      <c r="B14" s="35" t="s">
        <v>248</v>
      </c>
      <c r="C14" s="35" t="s">
        <v>271</v>
      </c>
      <c r="D14" s="35" t="s">
        <v>290</v>
      </c>
      <c r="G14" s="35" t="s">
        <v>314</v>
      </c>
      <c r="H14" s="35" t="s">
        <v>252</v>
      </c>
      <c r="I14" s="35" t="s">
        <v>347</v>
      </c>
      <c r="J14" s="35" t="s">
        <v>361</v>
      </c>
    </row>
    <row r="15" spans="1:10" ht="17">
      <c r="A15" s="35" t="s">
        <v>191</v>
      </c>
      <c r="B15" s="35" t="s">
        <v>249</v>
      </c>
      <c r="C15" s="35" t="s">
        <v>272</v>
      </c>
      <c r="D15" s="35" t="s">
        <v>291</v>
      </c>
      <c r="G15" s="35" t="s">
        <v>315</v>
      </c>
      <c r="H15" s="35" t="s">
        <v>332</v>
      </c>
      <c r="I15" s="35" t="s">
        <v>348</v>
      </c>
      <c r="J15" s="35" t="s">
        <v>190</v>
      </c>
    </row>
    <row r="16" spans="1:10" ht="17">
      <c r="A16" s="35" t="s">
        <v>232</v>
      </c>
      <c r="B16" s="35" t="s">
        <v>250</v>
      </c>
      <c r="C16" s="35" t="s">
        <v>273</v>
      </c>
      <c r="D16" s="35" t="s">
        <v>292</v>
      </c>
      <c r="G16" s="35" t="s">
        <v>316</v>
      </c>
      <c r="H16" s="35" t="s">
        <v>333</v>
      </c>
      <c r="I16" s="35" t="s">
        <v>349</v>
      </c>
      <c r="J16" s="35" t="s">
        <v>99</v>
      </c>
    </row>
    <row r="17" spans="1:10" ht="17">
      <c r="A17" s="35" t="s">
        <v>233</v>
      </c>
      <c r="B17" s="35" t="s">
        <v>251</v>
      </c>
      <c r="C17" s="35" t="s">
        <v>274</v>
      </c>
      <c r="D17" s="35" t="s">
        <v>293</v>
      </c>
      <c r="G17" s="35" t="s">
        <v>317</v>
      </c>
      <c r="H17" s="35" t="s">
        <v>334</v>
      </c>
      <c r="I17" s="35" t="s">
        <v>350</v>
      </c>
      <c r="J17" s="35" t="s">
        <v>196</v>
      </c>
    </row>
    <row r="18" spans="1:10" ht="17">
      <c r="A18" s="35" t="s">
        <v>234</v>
      </c>
      <c r="B18" s="35" t="s">
        <v>252</v>
      </c>
      <c r="C18" s="35" t="s">
        <v>275</v>
      </c>
      <c r="D18" s="35" t="s">
        <v>287</v>
      </c>
      <c r="G18" s="35" t="s">
        <v>318</v>
      </c>
      <c r="H18" s="35" t="s">
        <v>335</v>
      </c>
      <c r="I18" s="35" t="s">
        <v>351</v>
      </c>
      <c r="J18" s="35" t="s">
        <v>362</v>
      </c>
    </row>
    <row r="19" spans="1:10" ht="17">
      <c r="A19" s="35" t="s">
        <v>235</v>
      </c>
      <c r="B19" s="35" t="s">
        <v>253</v>
      </c>
      <c r="C19" s="35" t="s">
        <v>276</v>
      </c>
      <c r="D19" s="35" t="s">
        <v>294</v>
      </c>
      <c r="G19" s="35" t="s">
        <v>319</v>
      </c>
      <c r="H19" s="35" t="s">
        <v>336</v>
      </c>
      <c r="I19" s="35" t="s">
        <v>352</v>
      </c>
      <c r="J19" s="35" t="s">
        <v>363</v>
      </c>
    </row>
    <row r="20" spans="1:10" ht="17">
      <c r="A20" s="35" t="s">
        <v>236</v>
      </c>
      <c r="B20" s="35" t="s">
        <v>187</v>
      </c>
      <c r="C20" s="35" t="s">
        <v>277</v>
      </c>
      <c r="D20" s="35" t="s">
        <v>295</v>
      </c>
      <c r="G20" s="35" t="s">
        <v>320</v>
      </c>
      <c r="H20" s="35" t="s">
        <v>272</v>
      </c>
      <c r="I20" s="35" t="s">
        <v>353</v>
      </c>
      <c r="J20" s="35" t="s">
        <v>78</v>
      </c>
    </row>
    <row r="21" spans="1:10" ht="17">
      <c r="A21" s="35" t="s">
        <v>227</v>
      </c>
      <c r="B21" s="35" t="s">
        <v>254</v>
      </c>
      <c r="C21" s="35" t="s">
        <v>278</v>
      </c>
      <c r="G21" s="35" t="s">
        <v>321</v>
      </c>
      <c r="H21" s="35" t="s">
        <v>337</v>
      </c>
      <c r="I21" s="35" t="s">
        <v>354</v>
      </c>
      <c r="J21" s="35" t="s">
        <v>364</v>
      </c>
    </row>
    <row r="22" spans="1:10" ht="17">
      <c r="A22" s="35" t="s">
        <v>237</v>
      </c>
      <c r="B22" s="35" t="s">
        <v>255</v>
      </c>
      <c r="C22" s="35" t="s">
        <v>279</v>
      </c>
      <c r="G22" s="35" t="s">
        <v>322</v>
      </c>
      <c r="H22" s="35" t="s">
        <v>92</v>
      </c>
      <c r="I22" s="35" t="s">
        <v>355</v>
      </c>
      <c r="J22" s="35" t="s">
        <v>256</v>
      </c>
    </row>
    <row r="23" spans="1:10" ht="17">
      <c r="A23" s="35" t="s">
        <v>238</v>
      </c>
      <c r="B23" s="35" t="s">
        <v>256</v>
      </c>
      <c r="C23" s="35" t="s">
        <v>280</v>
      </c>
      <c r="G23" s="35" t="s">
        <v>323</v>
      </c>
      <c r="H23" s="35">
        <v>33780</v>
      </c>
      <c r="I23" s="35" t="s">
        <v>122</v>
      </c>
      <c r="J23" s="35" t="s">
        <v>365</v>
      </c>
    </row>
    <row r="24" spans="1:10" ht="17">
      <c r="A24" s="35" t="s">
        <v>239</v>
      </c>
      <c r="B24" s="35" t="s">
        <v>257</v>
      </c>
      <c r="C24" s="35" t="s">
        <v>281</v>
      </c>
      <c r="G24" s="35" t="s">
        <v>324</v>
      </c>
      <c r="H24" s="35" t="s">
        <v>338</v>
      </c>
      <c r="I24" s="35" t="s">
        <v>356</v>
      </c>
      <c r="J24" s="35" t="s">
        <v>366</v>
      </c>
    </row>
    <row r="25" spans="1:10" ht="17">
      <c r="A25" s="35" t="s">
        <v>240</v>
      </c>
      <c r="B25" s="35" t="s">
        <v>169</v>
      </c>
      <c r="C25" s="35" t="s">
        <v>282</v>
      </c>
      <c r="I25" s="35" t="s">
        <v>357</v>
      </c>
      <c r="J25" s="35" t="s">
        <v>367</v>
      </c>
    </row>
    <row r="26" spans="1:10" ht="17">
      <c r="A26" s="35" t="s">
        <v>241</v>
      </c>
      <c r="B26" s="35" t="s">
        <v>85</v>
      </c>
      <c r="C26" s="35" t="s">
        <v>283</v>
      </c>
      <c r="I26" s="35" t="s">
        <v>358</v>
      </c>
      <c r="J26" s="35" t="s">
        <v>175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A9BA8-7912-7741-BBF5-7B6EA7C0985D}">
  <dimension ref="A1:I26"/>
  <sheetViews>
    <sheetView workbookViewId="0">
      <selection activeCell="J30" sqref="J30"/>
    </sheetView>
  </sheetViews>
  <sheetFormatPr baseColWidth="10" defaultRowHeight="16"/>
  <cols>
    <col min="1" max="9" width="15.7109375" style="35" customWidth="1"/>
  </cols>
  <sheetData>
    <row r="1" spans="1:9" s="37" customFormat="1" ht="51">
      <c r="A1" s="36" t="s">
        <v>368</v>
      </c>
      <c r="B1" s="36" t="s">
        <v>369</v>
      </c>
      <c r="C1" s="36" t="s">
        <v>413</v>
      </c>
      <c r="D1" s="36" t="s">
        <v>370</v>
      </c>
      <c r="E1" s="36" t="s">
        <v>371</v>
      </c>
      <c r="F1" s="38" t="s">
        <v>372</v>
      </c>
      <c r="G1" s="36" t="s">
        <v>373</v>
      </c>
      <c r="H1" s="36" t="s">
        <v>374</v>
      </c>
      <c r="I1" s="36" t="s">
        <v>375</v>
      </c>
    </row>
    <row r="2" spans="1:9" ht="17">
      <c r="A2" s="35" t="s">
        <v>385</v>
      </c>
      <c r="B2" s="35" t="s">
        <v>84</v>
      </c>
      <c r="C2" s="35" t="s">
        <v>139</v>
      </c>
      <c r="D2" s="35" t="s">
        <v>116</v>
      </c>
      <c r="E2" s="35" t="s">
        <v>201</v>
      </c>
      <c r="F2" s="35" t="s">
        <v>450</v>
      </c>
      <c r="G2" s="35" t="s">
        <v>80</v>
      </c>
      <c r="H2" s="35" t="s">
        <v>118</v>
      </c>
      <c r="I2" s="35" t="s">
        <v>421</v>
      </c>
    </row>
    <row r="3" spans="1:9" ht="17">
      <c r="A3" s="35" t="s">
        <v>386</v>
      </c>
      <c r="B3" s="35" t="s">
        <v>385</v>
      </c>
      <c r="C3" s="35" t="s">
        <v>414</v>
      </c>
      <c r="D3" s="35" t="s">
        <v>119</v>
      </c>
      <c r="E3" s="35" t="s">
        <v>431</v>
      </c>
      <c r="F3" s="35" t="s">
        <v>451</v>
      </c>
      <c r="G3" s="35" t="s">
        <v>453</v>
      </c>
      <c r="H3" s="35" t="s">
        <v>182</v>
      </c>
      <c r="I3" s="35" t="s">
        <v>385</v>
      </c>
    </row>
    <row r="4" spans="1:9" ht="17">
      <c r="A4" s="35" t="s">
        <v>123</v>
      </c>
      <c r="B4" s="35" t="s">
        <v>85</v>
      </c>
      <c r="C4" s="35" t="s">
        <v>84</v>
      </c>
      <c r="D4" s="35" t="s">
        <v>67</v>
      </c>
      <c r="E4" s="35" t="s">
        <v>307</v>
      </c>
      <c r="F4" s="35" t="s">
        <v>452</v>
      </c>
      <c r="G4" s="35" t="s">
        <v>457</v>
      </c>
      <c r="H4" s="35" t="s">
        <v>150</v>
      </c>
      <c r="I4" s="35" t="s">
        <v>76</v>
      </c>
    </row>
    <row r="5" spans="1:9" ht="17">
      <c r="A5" s="35" t="s">
        <v>387</v>
      </c>
      <c r="B5" s="35" t="s">
        <v>119</v>
      </c>
      <c r="C5" s="35" t="s">
        <v>119</v>
      </c>
      <c r="D5" s="35" t="s">
        <v>44</v>
      </c>
      <c r="E5" s="35" t="s">
        <v>432</v>
      </c>
      <c r="F5" s="35" t="s">
        <v>453</v>
      </c>
      <c r="G5" s="35" t="s">
        <v>457</v>
      </c>
      <c r="H5" s="35" t="s">
        <v>466</v>
      </c>
      <c r="I5" s="35" t="s">
        <v>131</v>
      </c>
    </row>
    <row r="6" spans="1:9" ht="17">
      <c r="A6" s="35" t="s">
        <v>190</v>
      </c>
      <c r="B6" s="35" t="s">
        <v>118</v>
      </c>
      <c r="C6" s="35" t="s">
        <v>67</v>
      </c>
      <c r="D6" s="35" t="s">
        <v>423</v>
      </c>
      <c r="E6" s="35" t="s">
        <v>433</v>
      </c>
      <c r="F6" s="35" t="s">
        <v>454</v>
      </c>
      <c r="G6" s="35" t="s">
        <v>458</v>
      </c>
      <c r="H6" s="35" t="s">
        <v>467</v>
      </c>
      <c r="I6" s="35" t="s">
        <v>201</v>
      </c>
    </row>
    <row r="7" spans="1:9" ht="17">
      <c r="A7" s="35" t="s">
        <v>67</v>
      </c>
      <c r="B7" s="35" t="s">
        <v>152</v>
      </c>
      <c r="C7" s="35" t="s">
        <v>140</v>
      </c>
      <c r="D7" s="35" t="s">
        <v>186</v>
      </c>
      <c r="E7" s="35" t="s">
        <v>434</v>
      </c>
      <c r="F7" s="35" t="s">
        <v>455</v>
      </c>
      <c r="G7" s="35" t="s">
        <v>459</v>
      </c>
      <c r="H7" s="35" t="s">
        <v>197</v>
      </c>
      <c r="I7" s="35" t="s">
        <v>140</v>
      </c>
    </row>
    <row r="8" spans="1:9" ht="17">
      <c r="A8" s="35" t="s">
        <v>388</v>
      </c>
      <c r="B8" s="35" t="s">
        <v>400</v>
      </c>
      <c r="C8" s="35" t="s">
        <v>415</v>
      </c>
      <c r="D8" s="35" t="s">
        <v>410</v>
      </c>
      <c r="E8" s="35" t="s">
        <v>150</v>
      </c>
      <c r="F8" s="35" t="s">
        <v>456</v>
      </c>
      <c r="G8" s="35" t="s">
        <v>460</v>
      </c>
      <c r="H8" s="35" t="s">
        <v>468</v>
      </c>
      <c r="I8" s="35" t="s">
        <v>125</v>
      </c>
    </row>
    <row r="9" spans="1:9" ht="17">
      <c r="A9" s="35" t="s">
        <v>128</v>
      </c>
      <c r="B9" s="35" t="s">
        <v>401</v>
      </c>
      <c r="C9" s="35" t="s">
        <v>416</v>
      </c>
      <c r="D9" s="35" t="s">
        <v>424</v>
      </c>
      <c r="E9" s="35" t="s">
        <v>414</v>
      </c>
      <c r="G9" s="35" t="s">
        <v>461</v>
      </c>
      <c r="H9" s="35" t="s">
        <v>469</v>
      </c>
      <c r="I9" s="35" t="s">
        <v>420</v>
      </c>
    </row>
    <row r="10" spans="1:9" ht="17">
      <c r="A10" s="35" t="s">
        <v>118</v>
      </c>
      <c r="B10" s="35" t="s">
        <v>402</v>
      </c>
      <c r="C10" s="35" t="s">
        <v>152</v>
      </c>
      <c r="D10" s="35" t="s">
        <v>84</v>
      </c>
      <c r="E10" s="35" t="s">
        <v>435</v>
      </c>
      <c r="G10" s="35" t="s">
        <v>462</v>
      </c>
      <c r="H10" s="35" t="s">
        <v>99</v>
      </c>
      <c r="I10" s="35" t="s">
        <v>410</v>
      </c>
    </row>
    <row r="11" spans="1:9" ht="17">
      <c r="A11" s="35" t="s">
        <v>389</v>
      </c>
      <c r="B11" s="35" t="s">
        <v>403</v>
      </c>
      <c r="C11" s="35" t="s">
        <v>149</v>
      </c>
      <c r="D11" s="35" t="s">
        <v>195</v>
      </c>
      <c r="E11" s="35" t="s">
        <v>436</v>
      </c>
      <c r="G11" s="35" t="s">
        <v>463</v>
      </c>
      <c r="H11" s="35" t="s">
        <v>470</v>
      </c>
      <c r="I11" s="35" t="s">
        <v>482</v>
      </c>
    </row>
    <row r="12" spans="1:9" ht="17">
      <c r="A12" s="35" t="s">
        <v>390</v>
      </c>
      <c r="B12" s="35" t="s">
        <v>404</v>
      </c>
      <c r="C12" s="35" t="s">
        <v>256</v>
      </c>
      <c r="D12" s="35" t="s">
        <v>140</v>
      </c>
      <c r="E12" s="35" t="s">
        <v>420</v>
      </c>
      <c r="G12" s="35" t="s">
        <v>464</v>
      </c>
      <c r="H12" s="35" t="s">
        <v>451</v>
      </c>
      <c r="I12" s="35" t="s">
        <v>483</v>
      </c>
    </row>
    <row r="13" spans="1:9" ht="17">
      <c r="A13" s="35" t="s">
        <v>391</v>
      </c>
      <c r="B13" s="35" t="s">
        <v>142</v>
      </c>
      <c r="C13" s="35" t="s">
        <v>286</v>
      </c>
      <c r="D13" s="35" t="s">
        <v>425</v>
      </c>
      <c r="E13" s="35" t="s">
        <v>437</v>
      </c>
      <c r="G13" s="35" t="s">
        <v>465</v>
      </c>
      <c r="H13" s="35" t="s">
        <v>471</v>
      </c>
      <c r="I13" s="35" t="s">
        <v>484</v>
      </c>
    </row>
    <row r="14" spans="1:9" ht="17">
      <c r="A14" s="35" t="s">
        <v>392</v>
      </c>
      <c r="B14" s="35" t="s">
        <v>125</v>
      </c>
      <c r="C14" s="35" t="s">
        <v>417</v>
      </c>
      <c r="D14" s="35" t="s">
        <v>426</v>
      </c>
      <c r="E14" s="35" t="s">
        <v>438</v>
      </c>
      <c r="H14" s="35" t="s">
        <v>472</v>
      </c>
      <c r="I14" s="35" t="s">
        <v>119</v>
      </c>
    </row>
    <row r="15" spans="1:9" ht="17">
      <c r="A15" s="35" t="s">
        <v>393</v>
      </c>
      <c r="B15" s="35" t="s">
        <v>405</v>
      </c>
      <c r="C15" s="35" t="s">
        <v>418</v>
      </c>
      <c r="D15" s="35" t="s">
        <v>414</v>
      </c>
      <c r="E15" s="35" t="s">
        <v>439</v>
      </c>
      <c r="H15" s="35" t="s">
        <v>473</v>
      </c>
      <c r="I15" s="35" t="s">
        <v>84</v>
      </c>
    </row>
    <row r="16" spans="1:9" ht="17">
      <c r="A16" s="35" t="s">
        <v>394</v>
      </c>
      <c r="B16" s="35" t="s">
        <v>406</v>
      </c>
      <c r="C16" s="35" t="s">
        <v>419</v>
      </c>
      <c r="D16" s="35" t="s">
        <v>256</v>
      </c>
      <c r="E16" s="35" t="s">
        <v>440</v>
      </c>
      <c r="H16" s="35" t="s">
        <v>420</v>
      </c>
      <c r="I16" s="35" t="s">
        <v>485</v>
      </c>
    </row>
    <row r="17" spans="1:9" ht="17">
      <c r="A17" s="35" t="s">
        <v>395</v>
      </c>
      <c r="B17" s="35" t="s">
        <v>407</v>
      </c>
      <c r="C17" s="35" t="s">
        <v>190</v>
      </c>
      <c r="D17" s="35" t="s">
        <v>388</v>
      </c>
      <c r="E17" s="35" t="s">
        <v>441</v>
      </c>
      <c r="H17" s="35" t="s">
        <v>474</v>
      </c>
      <c r="I17" s="35" t="s">
        <v>486</v>
      </c>
    </row>
    <row r="18" spans="1:9" ht="17">
      <c r="A18" s="35" t="s">
        <v>396</v>
      </c>
      <c r="B18" s="35" t="s">
        <v>408</v>
      </c>
      <c r="C18" s="35" t="s">
        <v>150</v>
      </c>
      <c r="D18" s="35" t="s">
        <v>385</v>
      </c>
      <c r="E18" s="35" t="s">
        <v>442</v>
      </c>
      <c r="H18" s="35" t="s">
        <v>213</v>
      </c>
      <c r="I18" s="35" t="s">
        <v>148</v>
      </c>
    </row>
    <row r="19" spans="1:9" ht="17">
      <c r="A19" s="35" t="s">
        <v>397</v>
      </c>
      <c r="B19" s="35" t="s">
        <v>67</v>
      </c>
      <c r="C19" s="35" t="s">
        <v>201</v>
      </c>
      <c r="D19" s="35" t="s">
        <v>427</v>
      </c>
      <c r="E19" s="35" t="s">
        <v>443</v>
      </c>
      <c r="H19" s="35" t="s">
        <v>475</v>
      </c>
      <c r="I19" s="35" t="s">
        <v>174</v>
      </c>
    </row>
    <row r="20" spans="1:9" ht="17">
      <c r="A20" s="35" t="s">
        <v>398</v>
      </c>
      <c r="B20" s="35" t="s">
        <v>409</v>
      </c>
      <c r="C20" s="35" t="s">
        <v>420</v>
      </c>
      <c r="D20" s="35" t="s">
        <v>428</v>
      </c>
      <c r="E20" s="35" t="s">
        <v>444</v>
      </c>
      <c r="H20" s="35" t="s">
        <v>476</v>
      </c>
      <c r="I20" s="35" t="s">
        <v>401</v>
      </c>
    </row>
    <row r="21" spans="1:9" ht="17">
      <c r="A21" s="35" t="s">
        <v>399</v>
      </c>
      <c r="B21" s="35" t="s">
        <v>305</v>
      </c>
      <c r="C21" s="35" t="s">
        <v>148</v>
      </c>
      <c r="D21" s="35">
        <v>4477</v>
      </c>
      <c r="E21" s="35" t="s">
        <v>445</v>
      </c>
      <c r="H21" s="35" t="s">
        <v>477</v>
      </c>
      <c r="I21" s="35" t="s">
        <v>487</v>
      </c>
    </row>
    <row r="22" spans="1:9" ht="17">
      <c r="B22" s="35" t="s">
        <v>410</v>
      </c>
      <c r="C22" s="35" t="s">
        <v>421</v>
      </c>
      <c r="D22" s="35" t="s">
        <v>429</v>
      </c>
      <c r="E22" s="35" t="s">
        <v>446</v>
      </c>
      <c r="H22" s="35" t="s">
        <v>478</v>
      </c>
      <c r="I22" s="35" t="s">
        <v>488</v>
      </c>
    </row>
    <row r="23" spans="1:9" ht="17">
      <c r="B23" s="35" t="s">
        <v>411</v>
      </c>
      <c r="C23" s="35" t="s">
        <v>412</v>
      </c>
      <c r="D23" s="35" t="s">
        <v>420</v>
      </c>
      <c r="E23" s="35" t="s">
        <v>447</v>
      </c>
      <c r="H23" s="35" t="s">
        <v>479</v>
      </c>
    </row>
    <row r="24" spans="1:9" ht="17">
      <c r="B24" s="35" t="s">
        <v>412</v>
      </c>
      <c r="C24" s="35" t="s">
        <v>146</v>
      </c>
      <c r="D24" s="35" t="s">
        <v>70</v>
      </c>
      <c r="E24" s="35" t="s">
        <v>385</v>
      </c>
      <c r="H24" s="35" t="s">
        <v>441</v>
      </c>
    </row>
    <row r="25" spans="1:9" ht="17">
      <c r="B25" s="35" t="s">
        <v>149</v>
      </c>
      <c r="C25" s="35" t="s">
        <v>422</v>
      </c>
      <c r="D25" s="35" t="s">
        <v>430</v>
      </c>
      <c r="E25" s="35" t="s">
        <v>448</v>
      </c>
      <c r="H25" s="35" t="s">
        <v>480</v>
      </c>
    </row>
    <row r="26" spans="1:9" ht="17">
      <c r="B26" s="35" t="s">
        <v>140</v>
      </c>
      <c r="C26" s="35" t="s">
        <v>144</v>
      </c>
      <c r="D26" s="35" t="s">
        <v>404</v>
      </c>
      <c r="E26" s="35" t="s">
        <v>449</v>
      </c>
      <c r="H26" s="35" t="s">
        <v>481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7CE24-FC9C-1440-BBE2-485F396F8820}">
  <dimension ref="A1:I26"/>
  <sheetViews>
    <sheetView workbookViewId="0">
      <selection activeCell="K21" sqref="K21"/>
    </sheetView>
  </sheetViews>
  <sheetFormatPr baseColWidth="10" defaultRowHeight="16"/>
  <cols>
    <col min="1" max="9" width="15.7109375" style="35" customWidth="1"/>
  </cols>
  <sheetData>
    <row r="1" spans="1:9" s="37" customFormat="1" ht="51">
      <c r="A1" s="36" t="s">
        <v>376</v>
      </c>
      <c r="B1" s="36" t="s">
        <v>377</v>
      </c>
      <c r="C1" s="36" t="s">
        <v>378</v>
      </c>
      <c r="D1" s="36" t="s">
        <v>379</v>
      </c>
      <c r="E1" s="36" t="s">
        <v>380</v>
      </c>
      <c r="F1" s="36" t="s">
        <v>381</v>
      </c>
      <c r="G1" s="38" t="s">
        <v>382</v>
      </c>
      <c r="H1" s="36" t="s">
        <v>383</v>
      </c>
      <c r="I1" s="36" t="s">
        <v>384</v>
      </c>
    </row>
    <row r="2" spans="1:9" ht="17">
      <c r="A2" s="35" t="s">
        <v>489</v>
      </c>
      <c r="B2" s="35" t="s">
        <v>119</v>
      </c>
      <c r="C2" s="35" t="s">
        <v>504</v>
      </c>
      <c r="D2" s="35" t="s">
        <v>525</v>
      </c>
      <c r="E2" s="35" t="s">
        <v>532</v>
      </c>
      <c r="F2" s="35" t="s">
        <v>540</v>
      </c>
      <c r="G2" s="35" t="s">
        <v>552</v>
      </c>
      <c r="H2" s="35" t="s">
        <v>559</v>
      </c>
      <c r="I2" s="35" t="s">
        <v>247</v>
      </c>
    </row>
    <row r="3" spans="1:9" ht="17">
      <c r="A3" s="35" t="s">
        <v>490</v>
      </c>
      <c r="B3" s="35" t="s">
        <v>44</v>
      </c>
      <c r="C3" s="35" t="s">
        <v>505</v>
      </c>
      <c r="D3" s="35" t="s">
        <v>97</v>
      </c>
      <c r="E3" s="35" t="s">
        <v>533</v>
      </c>
      <c r="F3" s="35" t="s">
        <v>491</v>
      </c>
      <c r="G3" s="35" t="s">
        <v>553</v>
      </c>
      <c r="H3" s="35" t="s">
        <v>560</v>
      </c>
      <c r="I3" s="35" t="s">
        <v>245</v>
      </c>
    </row>
    <row r="4" spans="1:9" ht="17">
      <c r="A4" s="35" t="s">
        <v>101</v>
      </c>
      <c r="B4" s="35" t="s">
        <v>500</v>
      </c>
      <c r="C4" s="35" t="s">
        <v>506</v>
      </c>
      <c r="D4" s="35" t="s">
        <v>526</v>
      </c>
      <c r="E4" s="35" t="s">
        <v>492</v>
      </c>
      <c r="F4" s="35" t="s">
        <v>541</v>
      </c>
      <c r="G4" s="35" t="s">
        <v>554</v>
      </c>
      <c r="H4" s="35" t="s">
        <v>561</v>
      </c>
      <c r="I4" s="35" t="s">
        <v>329</v>
      </c>
    </row>
    <row r="5" spans="1:9" ht="17">
      <c r="A5" s="35" t="s">
        <v>120</v>
      </c>
      <c r="B5" s="35" t="s">
        <v>116</v>
      </c>
      <c r="C5" s="35" t="s">
        <v>507</v>
      </c>
      <c r="D5" s="35">
        <v>4704</v>
      </c>
      <c r="E5" s="35" t="s">
        <v>534</v>
      </c>
      <c r="F5" s="35" t="s">
        <v>542</v>
      </c>
      <c r="G5" s="35" t="s">
        <v>227</v>
      </c>
      <c r="H5" s="35" t="s">
        <v>562</v>
      </c>
      <c r="I5" s="35" t="s">
        <v>252</v>
      </c>
    </row>
    <row r="6" spans="1:9" ht="17">
      <c r="A6" s="35" t="s">
        <v>79</v>
      </c>
      <c r="B6" s="35" t="s">
        <v>186</v>
      </c>
      <c r="C6" s="35" t="s">
        <v>508</v>
      </c>
      <c r="D6" s="35">
        <v>3382</v>
      </c>
      <c r="E6" s="35" t="s">
        <v>535</v>
      </c>
      <c r="F6" s="35" t="s">
        <v>543</v>
      </c>
      <c r="G6" s="35" t="s">
        <v>555</v>
      </c>
      <c r="H6" s="35" t="s">
        <v>563</v>
      </c>
      <c r="I6" s="35" t="s">
        <v>328</v>
      </c>
    </row>
    <row r="7" spans="1:9" ht="17">
      <c r="A7" s="35" t="s">
        <v>119</v>
      </c>
      <c r="B7" s="35" t="s">
        <v>54</v>
      </c>
      <c r="C7" s="35" t="s">
        <v>509</v>
      </c>
      <c r="D7" s="35" t="s">
        <v>125</v>
      </c>
      <c r="E7" s="35" t="s">
        <v>536</v>
      </c>
      <c r="F7" s="35" t="s">
        <v>544</v>
      </c>
      <c r="G7" s="35" t="s">
        <v>556</v>
      </c>
      <c r="H7" s="35" t="s">
        <v>564</v>
      </c>
      <c r="I7" s="35" t="s">
        <v>50</v>
      </c>
    </row>
    <row r="8" spans="1:9" ht="17">
      <c r="A8" s="35" t="s">
        <v>254</v>
      </c>
      <c r="B8" s="35" t="s">
        <v>501</v>
      </c>
      <c r="C8" s="35" t="s">
        <v>510</v>
      </c>
      <c r="D8" s="35" t="s">
        <v>196</v>
      </c>
      <c r="E8" s="35" t="s">
        <v>340</v>
      </c>
      <c r="F8" s="35" t="s">
        <v>125</v>
      </c>
      <c r="G8" s="35" t="s">
        <v>244</v>
      </c>
      <c r="H8" s="35" t="s">
        <v>565</v>
      </c>
      <c r="I8" s="35" t="s">
        <v>244</v>
      </c>
    </row>
    <row r="9" spans="1:9" ht="17">
      <c r="A9" s="35" t="s">
        <v>491</v>
      </c>
      <c r="B9" s="35" t="s">
        <v>502</v>
      </c>
      <c r="C9" s="35" t="s">
        <v>511</v>
      </c>
      <c r="D9" s="35" t="s">
        <v>527</v>
      </c>
      <c r="E9" s="35" t="s">
        <v>537</v>
      </c>
      <c r="F9" s="35" t="s">
        <v>545</v>
      </c>
      <c r="G9" s="35" t="s">
        <v>557</v>
      </c>
      <c r="H9" s="35" t="s">
        <v>566</v>
      </c>
      <c r="I9" s="35" t="s">
        <v>581</v>
      </c>
    </row>
    <row r="10" spans="1:9" ht="17">
      <c r="A10" s="35" t="s">
        <v>168</v>
      </c>
      <c r="B10" s="35" t="s">
        <v>340</v>
      </c>
      <c r="C10" s="35" t="s">
        <v>512</v>
      </c>
      <c r="D10" s="35" t="s">
        <v>528</v>
      </c>
      <c r="E10" s="35" t="s">
        <v>538</v>
      </c>
      <c r="F10" s="35" t="s">
        <v>546</v>
      </c>
      <c r="G10" s="35" t="s">
        <v>558</v>
      </c>
      <c r="H10" s="35" t="s">
        <v>567</v>
      </c>
      <c r="I10" s="35" t="s">
        <v>582</v>
      </c>
    </row>
    <row r="11" spans="1:9" ht="17">
      <c r="A11" s="35" t="s">
        <v>492</v>
      </c>
      <c r="B11" s="35" t="s">
        <v>86</v>
      </c>
      <c r="C11" s="35">
        <v>53</v>
      </c>
      <c r="D11" s="35" t="s">
        <v>529</v>
      </c>
      <c r="E11" s="35" t="s">
        <v>539</v>
      </c>
      <c r="F11" s="35" t="s">
        <v>415</v>
      </c>
      <c r="H11" s="35" t="s">
        <v>568</v>
      </c>
      <c r="I11" s="35" t="s">
        <v>257</v>
      </c>
    </row>
    <row r="12" spans="1:9" ht="17">
      <c r="A12" s="35" t="s">
        <v>125</v>
      </c>
      <c r="B12" s="35" t="s">
        <v>503</v>
      </c>
      <c r="C12" s="35" t="s">
        <v>513</v>
      </c>
      <c r="D12" s="35" t="s">
        <v>530</v>
      </c>
      <c r="F12" s="35" t="s">
        <v>547</v>
      </c>
      <c r="H12" s="35" t="s">
        <v>569</v>
      </c>
      <c r="I12" s="35" t="s">
        <v>583</v>
      </c>
    </row>
    <row r="13" spans="1:9" ht="17">
      <c r="A13" s="35" t="s">
        <v>74</v>
      </c>
      <c r="B13" s="35" t="s">
        <v>176</v>
      </c>
      <c r="C13" s="35" t="s">
        <v>514</v>
      </c>
      <c r="D13" s="35">
        <v>7732</v>
      </c>
      <c r="F13" s="35" t="s">
        <v>418</v>
      </c>
      <c r="H13" s="35" t="s">
        <v>570</v>
      </c>
      <c r="I13" s="35" t="s">
        <v>584</v>
      </c>
    </row>
    <row r="14" spans="1:9" ht="17">
      <c r="A14" s="35" t="s">
        <v>350</v>
      </c>
      <c r="C14" s="35" t="s">
        <v>515</v>
      </c>
      <c r="D14" s="35" t="s">
        <v>531</v>
      </c>
      <c r="F14" s="35" t="s">
        <v>548</v>
      </c>
      <c r="H14" s="35" t="s">
        <v>571</v>
      </c>
      <c r="I14" s="35" t="s">
        <v>79</v>
      </c>
    </row>
    <row r="15" spans="1:9" ht="17">
      <c r="A15" s="35" t="s">
        <v>493</v>
      </c>
      <c r="C15" s="35" t="s">
        <v>516</v>
      </c>
      <c r="F15" s="35" t="s">
        <v>549</v>
      </c>
      <c r="H15" s="35" t="s">
        <v>572</v>
      </c>
      <c r="I15" s="35" t="s">
        <v>44</v>
      </c>
    </row>
    <row r="16" spans="1:9" ht="17">
      <c r="A16" s="35" t="s">
        <v>305</v>
      </c>
      <c r="C16" s="35" t="s">
        <v>517</v>
      </c>
      <c r="F16" s="35" t="s">
        <v>550</v>
      </c>
      <c r="H16" s="35" t="s">
        <v>573</v>
      </c>
      <c r="I16" s="35" t="s">
        <v>175</v>
      </c>
    </row>
    <row r="17" spans="1:9" ht="17">
      <c r="A17" s="35" t="s">
        <v>476</v>
      </c>
      <c r="C17" s="35" t="s">
        <v>136</v>
      </c>
      <c r="F17" s="35" t="s">
        <v>269</v>
      </c>
      <c r="H17" s="35" t="s">
        <v>240</v>
      </c>
      <c r="I17" s="35" t="s">
        <v>84</v>
      </c>
    </row>
    <row r="18" spans="1:9" ht="17">
      <c r="A18" s="35" t="s">
        <v>494</v>
      </c>
      <c r="C18" s="35" t="s">
        <v>518</v>
      </c>
      <c r="F18" s="35" t="s">
        <v>244</v>
      </c>
      <c r="H18" s="35" t="s">
        <v>574</v>
      </c>
      <c r="I18" s="35" t="s">
        <v>585</v>
      </c>
    </row>
    <row r="19" spans="1:9" ht="17">
      <c r="A19" s="35" t="s">
        <v>131</v>
      </c>
      <c r="C19" s="35" t="s">
        <v>519</v>
      </c>
      <c r="F19" s="35" t="s">
        <v>551</v>
      </c>
      <c r="H19" s="35" t="s">
        <v>575</v>
      </c>
      <c r="I19" s="35" t="s">
        <v>412</v>
      </c>
    </row>
    <row r="20" spans="1:9" ht="17">
      <c r="A20" s="35" t="s">
        <v>495</v>
      </c>
      <c r="C20" s="35" t="s">
        <v>520</v>
      </c>
      <c r="H20" s="35" t="s">
        <v>576</v>
      </c>
      <c r="I20" s="35" t="s">
        <v>271</v>
      </c>
    </row>
    <row r="21" spans="1:9" ht="17">
      <c r="A21" s="35" t="s">
        <v>82</v>
      </c>
      <c r="C21" s="35" t="s">
        <v>178</v>
      </c>
      <c r="H21" s="35" t="s">
        <v>577</v>
      </c>
      <c r="I21" s="35" t="s">
        <v>539</v>
      </c>
    </row>
    <row r="22" spans="1:9" ht="17">
      <c r="A22" s="35" t="s">
        <v>496</v>
      </c>
      <c r="C22" s="35" t="s">
        <v>90</v>
      </c>
      <c r="H22" s="35" t="s">
        <v>578</v>
      </c>
      <c r="I22" s="35" t="s">
        <v>586</v>
      </c>
    </row>
    <row r="23" spans="1:9" ht="17">
      <c r="A23" s="35" t="s">
        <v>497</v>
      </c>
      <c r="C23" s="35" t="s">
        <v>521</v>
      </c>
      <c r="H23" s="35" t="s">
        <v>305</v>
      </c>
      <c r="I23" s="35" t="s">
        <v>587</v>
      </c>
    </row>
    <row r="24" spans="1:9" ht="17">
      <c r="A24" s="35" t="s">
        <v>498</v>
      </c>
      <c r="C24" s="35" t="s">
        <v>522</v>
      </c>
      <c r="H24" s="35" t="s">
        <v>579</v>
      </c>
      <c r="I24" s="35" t="s">
        <v>490</v>
      </c>
    </row>
    <row r="25" spans="1:9" ht="17">
      <c r="A25" s="35" t="s">
        <v>263</v>
      </c>
      <c r="C25" s="35" t="s">
        <v>523</v>
      </c>
      <c r="H25" s="35" t="s">
        <v>580</v>
      </c>
      <c r="I25" s="35" t="s">
        <v>588</v>
      </c>
    </row>
    <row r="26" spans="1:9" ht="17">
      <c r="A26" s="35" t="s">
        <v>499</v>
      </c>
      <c r="C26" s="35" t="s">
        <v>524</v>
      </c>
      <c r="I26" s="35" t="s">
        <v>112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FAC81-654A-A44F-B45F-C1C0E36685E0}">
  <dimension ref="A1:X18"/>
  <sheetViews>
    <sheetView zoomScale="80" zoomScaleNormal="80" workbookViewId="0">
      <pane ySplit="1" topLeftCell="A2" activePane="bottomLeft" state="frozen"/>
      <selection pane="bottomLeft" activeCell="E24" sqref="E24"/>
    </sheetView>
  </sheetViews>
  <sheetFormatPr baseColWidth="10" defaultRowHeight="16"/>
  <cols>
    <col min="1" max="1" width="30.7109375" style="12" customWidth="1"/>
    <col min="2" max="2" width="10.7109375" style="1" customWidth="1"/>
    <col min="3" max="3" width="10.7109375" style="18" customWidth="1"/>
    <col min="4" max="4" width="10.7109375" hidden="1" customWidth="1"/>
    <col min="5" max="6" width="10.7109375" customWidth="1"/>
    <col min="7" max="8" width="10.7109375" hidden="1" customWidth="1"/>
    <col min="9" max="9" width="10.7109375" customWidth="1"/>
    <col min="10" max="10" width="10.7109375" hidden="1" customWidth="1"/>
    <col min="11" max="12" width="10.7109375" customWidth="1"/>
    <col min="13" max="13" width="11.7109375" customWidth="1"/>
    <col min="14" max="14" width="13.85546875" customWidth="1"/>
    <col min="15" max="15" width="24.7109375" style="17" customWidth="1"/>
    <col min="16" max="16" width="13.5703125" customWidth="1"/>
    <col min="17" max="17" width="109.5703125" customWidth="1"/>
  </cols>
  <sheetData>
    <row r="1" spans="1:24" s="20" customFormat="1" ht="60" customHeight="1">
      <c r="A1" s="20" t="s">
        <v>26</v>
      </c>
      <c r="B1" s="20" t="s">
        <v>8</v>
      </c>
      <c r="C1" s="20" t="s">
        <v>2</v>
      </c>
      <c r="D1" s="20" t="s">
        <v>15</v>
      </c>
      <c r="E1" s="21" t="s">
        <v>14</v>
      </c>
      <c r="F1" s="20" t="s">
        <v>42</v>
      </c>
      <c r="G1" s="20" t="s">
        <v>39</v>
      </c>
      <c r="H1" s="20" t="s">
        <v>40</v>
      </c>
      <c r="I1" s="20" t="s">
        <v>37</v>
      </c>
      <c r="J1" s="20" t="s">
        <v>38</v>
      </c>
      <c r="K1" s="20" t="s">
        <v>5</v>
      </c>
      <c r="L1" s="20" t="s">
        <v>4</v>
      </c>
      <c r="M1" s="20" t="s">
        <v>6</v>
      </c>
      <c r="N1" s="20" t="s">
        <v>3</v>
      </c>
      <c r="O1" s="20" t="s">
        <v>11</v>
      </c>
      <c r="P1" s="20" t="s">
        <v>19</v>
      </c>
      <c r="Q1" s="20" t="s">
        <v>10</v>
      </c>
    </row>
    <row r="2" spans="1:24" ht="50" customHeight="1">
      <c r="A2" s="2" t="e" vm="48">
        <v>#VALUE!</v>
      </c>
      <c r="B2" s="19">
        <v>18.01420539880521</v>
      </c>
      <c r="C2" s="6">
        <v>0.50911089311439439</v>
      </c>
      <c r="D2" s="6">
        <v>0.71606177289857453</v>
      </c>
      <c r="E2" s="6">
        <v>0.51339738616697494</v>
      </c>
      <c r="F2" s="6">
        <f>'[182]Sheet 1'!$M$106</f>
        <v>0.40499941980185267</v>
      </c>
      <c r="G2" s="6">
        <v>0.39559042580512616</v>
      </c>
      <c r="H2" s="6">
        <v>0.63319010332802739</v>
      </c>
      <c r="I2" s="7">
        <v>5.5932475189274449</v>
      </c>
      <c r="J2" s="7">
        <v>19.978134799999999</v>
      </c>
      <c r="K2" s="6">
        <v>0.48259999999999997</v>
      </c>
      <c r="L2" s="6">
        <v>0.33919914065763562</v>
      </c>
      <c r="M2" s="6">
        <v>0.31683791255065541</v>
      </c>
      <c r="N2" s="8">
        <v>3546119000</v>
      </c>
      <c r="O2" s="16" t="str" cm="1">
        <f t="array" ref="O2">_FV(A2,"Industry")</f>
        <v>Professional &amp; Commercial Services</v>
      </c>
      <c r="P2" s="25" cm="1">
        <f t="array" ref="P2">_FV(A2,"Year incorporated",TRUE)</f>
        <v>2021</v>
      </c>
      <c r="Q2" s="14" t="str" cm="1">
        <f t="array" ref="Q2">_FV(A2,"Description")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R2" s="10"/>
      <c r="S2" s="10"/>
      <c r="T2" s="10"/>
    </row>
    <row r="3" spans="1:24" ht="50" customHeight="1">
      <c r="A3" s="22" t="e" vm="95">
        <v>#VALUE!</v>
      </c>
      <c r="B3" s="19">
        <f>'[86]Sheet 1'!$X$115</f>
        <v>1633.0317954309689</v>
      </c>
      <c r="C3" s="6" cm="1">
        <f t="array" ref="C3">(B3/_FV(A3,"Price"))-1</f>
        <v>0.50212187410290099</v>
      </c>
      <c r="D3" s="6">
        <f>'[86]Sheet 1'!$V$4</f>
        <v>0.49050649071230712</v>
      </c>
      <c r="E3" s="6">
        <f>'[86]Sheet 1'!$W$4</f>
        <v>0.28679889911739576</v>
      </c>
      <c r="F3" s="6">
        <f>'[86]Sheet 1'!$AD$106</f>
        <v>0.27187421183704974</v>
      </c>
      <c r="G3" s="6">
        <f>'[86]Sheet 1'!$V$29</f>
        <v>4.7860366849130891</v>
      </c>
      <c r="H3" s="6">
        <f>'[86]Sheet 1'!$W$29</f>
        <v>0.79253112033195028</v>
      </c>
      <c r="I3" s="7">
        <f>'[86]Sheet 1'!$AC$19</f>
        <v>4.0256068449738178</v>
      </c>
      <c r="J3" s="7">
        <f>'[86]Sheet 1'!$AD$19</f>
        <v>63.175003716435185</v>
      </c>
      <c r="K3" s="6">
        <f>'[86]Sheet 1'!$AB$7</f>
        <v>0.48998766252253961</v>
      </c>
      <c r="L3" s="6">
        <f>'[86]Sheet 1'!$AE$7</f>
        <v>0.23593053051153079</v>
      </c>
      <c r="M3" s="6">
        <f>'[86]Sheet 1'!$AD$13</f>
        <v>0.41643173580346354</v>
      </c>
      <c r="N3" s="8">
        <f>'[86]Sheet 1'!$AD$101</f>
        <v>54583203211</v>
      </c>
      <c r="O3" s="16" t="str" cm="1">
        <f t="array" ref="O3">_FV(A3,"Industry")</f>
        <v>Software &amp; IT Services</v>
      </c>
      <c r="P3" s="25" cm="1">
        <f t="array" ref="P3">_FV(A3,"Year incorporated",TRUE)</f>
        <v>1999</v>
      </c>
      <c r="Q3" s="14" t="str" cm="1">
        <f t="array" ref="Q3">_FV(A3,"Description")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R3" s="10"/>
      <c r="S3" s="10"/>
      <c r="T3" s="10"/>
    </row>
    <row r="4" spans="1:24" ht="50" customHeight="1">
      <c r="A4" s="2" t="e" vm="157">
        <v>#VALUE!</v>
      </c>
      <c r="B4" s="19">
        <f>'[147]Sheet 1'!$AO$115</f>
        <v>174.68925884285642</v>
      </c>
      <c r="C4" s="6" cm="1">
        <f t="array" ref="C4">(B4/_FV(A4,"Price"))-1</f>
        <v>0.1121745644798906</v>
      </c>
      <c r="D4" s="6">
        <f>'[147]Sheet 1'!$AM$4</f>
        <v>0.25677556818181824</v>
      </c>
      <c r="E4" s="6">
        <f>'[147]Sheet 1'!$AN$4</f>
        <v>0.25750194965923345</v>
      </c>
      <c r="F4" s="6">
        <f>'[147]Sheet 1'!$AU$106</f>
        <v>0.15461114812507618</v>
      </c>
      <c r="G4" s="6">
        <f>'[147]Sheet 1'!$AM$29</f>
        <v>0.16265678329878352</v>
      </c>
      <c r="H4" s="6">
        <f>'[147]Sheet 1'!$AN$29</f>
        <v>0.4269067987393067</v>
      </c>
      <c r="I4" s="7">
        <f>'[147]Sheet 1'!$AT$19</f>
        <v>3.5005815207621787</v>
      </c>
      <c r="J4" s="7">
        <f>'[147]Sheet 1'!$AU$19</f>
        <v>9.8316197351979699</v>
      </c>
      <c r="K4" s="6">
        <f>'[147]Sheet 1'!$AS$7</f>
        <v>0.83919999999999995</v>
      </c>
      <c r="L4" s="6">
        <f>'[147]Sheet 1'!$AV$7</f>
        <v>0.36243317472337444</v>
      </c>
      <c r="M4" s="6">
        <f>'[147]Sheet 1'!$AU$13</f>
        <v>0.68462524023062143</v>
      </c>
      <c r="N4" s="8" cm="1">
        <f t="array" ref="N4">_FV(A4,"Market cap",TRUE)</f>
        <v>1844664000000</v>
      </c>
      <c r="O4" s="16" t="str" cm="1">
        <f t="array" ref="O4">_FV(A4,"Industry")</f>
        <v>Pharmaceuticals</v>
      </c>
      <c r="P4" s="25" cm="1">
        <f t="array" ref="P4">_FV(A4,"Year incorporated",TRUE)</f>
        <v>1931</v>
      </c>
      <c r="Q4" s="14" t="str" cm="1">
        <f t="array" ref="Q4">_FV(A4,"Description")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R4" s="14"/>
      <c r="S4" s="14"/>
      <c r="T4" s="14"/>
    </row>
    <row r="5" spans="1:24" ht="50" customHeight="1">
      <c r="A5" s="2" t="e" vm="38">
        <v>#VALUE!</v>
      </c>
      <c r="B5" s="19">
        <f>'[29]Sheet 1'!$G$115</f>
        <v>45.902327671163818</v>
      </c>
      <c r="C5" s="6" cm="1">
        <f t="array" ref="C5">(B5/_FV(A5,"Price"))-1</f>
        <v>0.13507239542937244</v>
      </c>
      <c r="D5" s="6">
        <f>'[29]Sheet 1'!$E$4</f>
        <v>0.3484848484848484</v>
      </c>
      <c r="E5" s="6">
        <f>'[29]Sheet 1'!$F$4</f>
        <v>0.12359550561797761</v>
      </c>
      <c r="F5" s="6">
        <f>'[29]Sheet 1'!$M$106</f>
        <v>0.31333563005266563</v>
      </c>
      <c r="G5" s="6">
        <f>'[29]Sheet 1'!$E$29</f>
        <v>9.3333333333333268E-2</v>
      </c>
      <c r="H5" s="6">
        <f>'[29]Sheet 1'!$F$29</f>
        <v>-7.2682926829268295</v>
      </c>
      <c r="I5" s="7">
        <f>'[29]Sheet 1'!$L$19</f>
        <v>15.514750154285714</v>
      </c>
      <c r="J5" s="7">
        <f>'[29]Sheet 1'!$M$19</f>
        <v>63.387111525291829</v>
      </c>
      <c r="K5" s="6">
        <f>'[29]Sheet 1'!$K$7</f>
        <v>0.49330000000000002</v>
      </c>
      <c r="L5" s="6">
        <f>'[29]Sheet 1'!$N$7</f>
        <v>0.23274478330658105</v>
      </c>
      <c r="M5" s="6">
        <f>'[29]Sheet 1'!$M$13</f>
        <v>-2.5010139245640124E-3</v>
      </c>
      <c r="N5" s="8">
        <f>'[29]Sheet 1'!$M$101</f>
        <v>32580975324</v>
      </c>
      <c r="O5" s="16" t="str" cm="1">
        <f t="array" ref="O5">_FV(A5,"Industry")</f>
        <v>Integrated Hardware &amp; Software</v>
      </c>
      <c r="P5" s="25" cm="1">
        <f t="array" ref="P5">_FV(A5,"Year incorporated",TRUE)</f>
        <v>2022</v>
      </c>
      <c r="Q5" s="14" t="str" cm="1">
        <f t="array" ref="Q5">_FV(A5,"Description")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R5" s="10"/>
      <c r="S5" s="10"/>
      <c r="T5" s="10"/>
    </row>
    <row r="6" spans="1:24" ht="50" customHeight="1">
      <c r="A6" s="2" t="e" vm="107">
        <v>#VALUE!</v>
      </c>
      <c r="B6" s="19">
        <f>'[98]Sheet 1'!$Y$115</f>
        <v>781.03302740006245</v>
      </c>
      <c r="C6" s="6" cm="1">
        <f t="array" ref="C6">(B6/_FV(A6,"Price"))-1</f>
        <v>-7.6793111820257165E-2</v>
      </c>
      <c r="D6" s="6">
        <f>'[98]Sheet 1'!$W$4</f>
        <v>0.23310752939344392</v>
      </c>
      <c r="E6" s="6">
        <f>'[98]Sheet 1'!$X$4</f>
        <v>0.1158188522933925</v>
      </c>
      <c r="F6" s="6">
        <f>'[98]Sheet 1'!$AE$106</f>
        <v>8.1531416829760769E-2</v>
      </c>
      <c r="G6" s="6">
        <f>'[98]Sheet 1'!$W$29</f>
        <v>0.17015619807244931</v>
      </c>
      <c r="H6" s="6">
        <f>'[98]Sheet 1'!$X$29</f>
        <v>0.16763703493325766</v>
      </c>
      <c r="I6" s="7">
        <f>'[98]Sheet 1'!$AD$19</f>
        <v>4.6900662101748631</v>
      </c>
      <c r="J6" s="7">
        <f>'[98]Sheet 1'!$AE$19</f>
        <v>25.198589236850108</v>
      </c>
      <c r="K6" s="6">
        <f>'[98]Sheet 1'!$AC$7</f>
        <v>0.68440000000000001</v>
      </c>
      <c r="L6" s="6">
        <f>'[98]Sheet 1'!$AF$7</f>
        <v>0.16105526368963427</v>
      </c>
      <c r="M6" s="6">
        <f>'[98]Sheet 1'!$AE$13</f>
        <v>0.2326800137385466</v>
      </c>
      <c r="N6" s="8">
        <f>'[98]Sheet 1'!$AE$101</f>
        <v>414390800000</v>
      </c>
      <c r="O6" s="16" t="str" cm="1">
        <f t="array" ref="O6">_FV(A6,"Industry")</f>
        <v>Textiles &amp; Apparel</v>
      </c>
      <c r="P6" s="25" cm="1">
        <f t="array" ref="P6">_FV(A6,"Year incorporated",TRUE)</f>
        <v>1971</v>
      </c>
      <c r="Q6" s="14" t="str" cm="1">
        <f t="array" ref="Q6">_FV(A6,"Description")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R6" s="10"/>
      <c r="S6" s="10"/>
      <c r="T6" s="10"/>
    </row>
    <row r="7" spans="1:24" ht="50" customHeight="1">
      <c r="A7" s="22" t="e" vm="41">
        <v>#VALUE!</v>
      </c>
      <c r="B7" s="19">
        <f>'[32]Sheet 1'!$H$115</f>
        <v>2233.3957481129301</v>
      </c>
      <c r="C7" s="6" cm="1">
        <f t="array" ref="C7">(B7/_FV(A7,"Price"))-1</f>
        <v>-0.14596489321178463</v>
      </c>
      <c r="D7" s="6">
        <f>'[32]Sheet 1'!$F$4</f>
        <v>0.29690560125342724</v>
      </c>
      <c r="E7" s="6">
        <f>'[32]Sheet 1'!$G$4</f>
        <v>0.21488976140138938</v>
      </c>
      <c r="F7" s="6">
        <f>'[32]Sheet 1'!$N$106</f>
        <v>0.12744904157340961</v>
      </c>
      <c r="G7" s="6">
        <f>'[32]Sheet 1'!$F$29</f>
        <v>8.4985835694050937E-2</v>
      </c>
      <c r="H7" s="6">
        <f>'[32]Sheet 1'!$G$29</f>
        <v>0.15900783289817233</v>
      </c>
      <c r="I7" s="7">
        <f>'[32]Sheet 1'!$M$19</f>
        <v>6.8885248002486019</v>
      </c>
      <c r="J7" s="7">
        <f>'[32]Sheet 1'!$N$19</f>
        <v>31.210960812119847</v>
      </c>
      <c r="K7" s="6">
        <f>'[32]Sheet 1'!$L$7</f>
        <v>0.57762005436424047</v>
      </c>
      <c r="L7" s="6">
        <f>'[32]Sheet 1'!$O$7</f>
        <v>0.20084566596194503</v>
      </c>
      <c r="M7" s="6">
        <f>'[32]Sheet 1'!$N$13</f>
        <v>0.61547310900201324</v>
      </c>
      <c r="N7" s="8">
        <f>'[32]Sheet 1'!$N$101</f>
        <v>55418182018</v>
      </c>
      <c r="O7" s="16" t="str" cm="1">
        <f t="array" ref="O7">_FV(A7,"Industry")</f>
        <v>Software &amp; IT Services</v>
      </c>
      <c r="P7" s="25" cm="1">
        <f t="array" ref="P7">_FV(A7,"Year incorporated",TRUE)</f>
        <v>2002</v>
      </c>
      <c r="Q7" s="14" t="str" cm="1">
        <f t="array" ref="Q7">_FV(A7,"Description")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R7" s="10"/>
      <c r="S7" s="10"/>
      <c r="T7" s="10"/>
    </row>
    <row r="8" spans="1:24" ht="50" customHeight="1">
      <c r="A8" s="22" t="e" vm="70">
        <v>#VALUE!</v>
      </c>
      <c r="B8" s="19">
        <f>'[61]Sheet 1'!$J$115</f>
        <v>113.13066505246353</v>
      </c>
      <c r="C8" s="6" cm="1">
        <f t="array" ref="C8">(B8/_FV(A8,"Price"))-1</f>
        <v>-0.24554408101058001</v>
      </c>
      <c r="D8" s="6">
        <f>'[61]Sheet 1'!$H$4</f>
        <v>0.54398268386339432</v>
      </c>
      <c r="E8" s="6">
        <f>'[61]Sheet 1'!$I$4</f>
        <v>0.34836313534139207</v>
      </c>
      <c r="F8" s="6">
        <f>'[61]Sheet 1'!$P$106</f>
        <v>0.29938497097056249</v>
      </c>
      <c r="G8" s="6">
        <f>'[61]Sheet 1'!$H$29</f>
        <v>-0.21143567807623787</v>
      </c>
      <c r="H8" s="6">
        <f>'[61]Sheet 1'!$I$29</f>
        <v>-4.1547927637861877</v>
      </c>
      <c r="I8" s="7">
        <f>'[61]Sheet 1'!$O$19</f>
        <v>11.765190132362674</v>
      </c>
      <c r="J8" s="7">
        <f>'[61]Sheet 1'!$P$19</f>
        <v>61.50217017816987</v>
      </c>
      <c r="K8" s="6">
        <f>'[61]Sheet 1'!$N$7</f>
        <v>0.73170000000000002</v>
      </c>
      <c r="L8" s="6">
        <f>'[61]Sheet 1'!$Q$7</f>
        <v>0.3020177259333689</v>
      </c>
      <c r="M8" s="6">
        <f>'[61]Sheet 1'!$P$13</f>
        <v>-3.6628876095473148E-2</v>
      </c>
      <c r="N8" s="8">
        <f>'[61]Sheet 1'!$P$101</f>
        <v>35554404580</v>
      </c>
      <c r="O8" s="16" t="str" cm="1">
        <f t="array" ref="O8">_FV(A8,"Industry")</f>
        <v>Software &amp; IT Services</v>
      </c>
      <c r="P8" s="25" cm="1">
        <f t="array" ref="P8">_FV(A8,"Year incorporated",TRUE)</f>
        <v>2011</v>
      </c>
      <c r="Q8" s="14" t="str" cm="1">
        <f t="array" ref="Q8">_FV(A8,"Description")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T8" s="10"/>
      <c r="U8" s="10"/>
      <c r="V8" s="10"/>
    </row>
    <row r="9" spans="1:24" ht="50" customHeight="1">
      <c r="A9" s="2" t="e" vm="181">
        <v>#VALUE!</v>
      </c>
      <c r="B9" s="19">
        <v>19.509503039880691</v>
      </c>
      <c r="C9" s="6">
        <v>-0.28797434161019375</v>
      </c>
      <c r="D9" s="6">
        <v>0.93434823977164605</v>
      </c>
      <c r="E9" s="6">
        <v>0.32931628135759961</v>
      </c>
      <c r="F9" s="6">
        <f>'[171]Sheet 1'!$Q$106</f>
        <v>0.23232924139801506</v>
      </c>
      <c r="G9" s="6">
        <v>0.93434823977164605</v>
      </c>
      <c r="H9" s="6">
        <v>0.5612431444241317</v>
      </c>
      <c r="I9" s="7">
        <v>4.554531415356152</v>
      </c>
      <c r="J9" s="7">
        <v>11.530324262295082</v>
      </c>
      <c r="K9" s="6">
        <v>0.48659999999999998</v>
      </c>
      <c r="L9" s="6">
        <v>0.55914904082636496</v>
      </c>
      <c r="M9" s="6">
        <v>0.19607140724819391</v>
      </c>
      <c r="N9" s="8">
        <v>4923448460</v>
      </c>
      <c r="O9" s="16" t="str" cm="1">
        <f t="array" ref="O9">_FV(A9,"Industry")</f>
        <v>Chemicals</v>
      </c>
      <c r="P9" s="25" cm="1">
        <f t="array" ref="P9">_FV(A9,"Year incorporated",TRUE)</f>
        <v>2018</v>
      </c>
      <c r="Q9" s="14" t="str" cm="1">
        <f t="array" ref="Q9">_FV(A9,"Description")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T9" s="10"/>
      <c r="U9" s="10"/>
      <c r="V9" s="10"/>
    </row>
    <row r="10" spans="1:24" ht="50" customHeight="1">
      <c r="A10" s="22" t="e" vm="144">
        <v>#VALUE!</v>
      </c>
      <c r="B10" s="19">
        <f>'[134]Sheet 1'!$L$115</f>
        <v>1021.131915866365</v>
      </c>
      <c r="C10" s="6" cm="1">
        <f t="array" ref="C10">(B10/_FV(A10,"Price"))-1</f>
        <v>-0.3081762087626253</v>
      </c>
      <c r="D10" s="6">
        <f>'[134]Sheet 1'!$J$4</f>
        <v>0.49041476500641568</v>
      </c>
      <c r="E10" s="6">
        <f>'[134]Sheet 1'!$K$4</f>
        <v>0.29816921210417457</v>
      </c>
      <c r="F10" s="6">
        <f>'[134]Sheet 1'!$R$106</f>
        <v>0.21491566378944435</v>
      </c>
      <c r="G10" s="6">
        <f>'[134]Sheet 1'!$J$29</f>
        <v>0.20101891138706929</v>
      </c>
      <c r="H10" s="6">
        <f>'[134]Sheet 1'!$K$29</f>
        <v>0.22895243902655205</v>
      </c>
      <c r="I10" s="7">
        <f>'[134]Sheet 1'!$Q$16</f>
        <v>5.0737947645954788</v>
      </c>
      <c r="J10" s="7">
        <f>'[134]Sheet 1'!$R$19</f>
        <v>65.394071830376461</v>
      </c>
      <c r="K10" s="6">
        <f>'[134]Sheet 1'!$P$7</f>
        <v>0.14886598764210057</v>
      </c>
      <c r="L10" s="6">
        <f>'[134]Sheet 1'!$S$7</f>
        <v>0.2237103668100211</v>
      </c>
      <c r="M10" s="6">
        <f>'[134]Sheet 1'!$R$13</f>
        <v>0.25415925643671916</v>
      </c>
      <c r="N10" s="8">
        <f>'[134]Sheet 1'!$R$101</f>
        <v>45337710000</v>
      </c>
      <c r="O10" s="16" t="str" cm="1">
        <f t="array" ref="O10">_FV(A10,"Industry")</f>
        <v>Financial Technology (Fintech) &amp; Infrastructure</v>
      </c>
      <c r="P10" s="25" cm="1">
        <f t="array" ref="P10">_FV(A10,"Year incorporated",TRUE)</f>
        <v>2006</v>
      </c>
      <c r="Q10" s="14" t="str" cm="1">
        <f t="array" ref="Q10">_FV(A10,"Description")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T10" s="10"/>
      <c r="U10" s="10"/>
      <c r="V10" s="10"/>
    </row>
    <row r="11" spans="1:24" ht="50" customHeight="1">
      <c r="A11" s="22" t="e" vm="84">
        <v>#VALUE!</v>
      </c>
      <c r="B11" s="19">
        <f>'[75]Sheet 1'!$K$115</f>
        <v>100.17276983142081</v>
      </c>
      <c r="C11" s="6" cm="1">
        <f t="array" ref="C11">(B11/_FV(A11,"Price"))-1</f>
        <v>-0.35066591150955595</v>
      </c>
      <c r="D11" s="6">
        <f>'[75]Sheet 1'!$I$4</f>
        <v>0.6207784875947111</v>
      </c>
      <c r="E11" s="6">
        <f>'[75]Sheet 1'!$J$4</f>
        <v>0.45928396089265644</v>
      </c>
      <c r="F11" s="6">
        <f>'[75]Sheet 1'!$Q$106</f>
        <v>0.30251917624214952</v>
      </c>
      <c r="G11" s="6">
        <f>'[75]Sheet 1'!$I$29</f>
        <v>0.48944582469879294</v>
      </c>
      <c r="H11" s="6">
        <f>'[75]Sheet 1'!$J$29</f>
        <v>-1.6492807690928006</v>
      </c>
      <c r="I11" s="7">
        <f>'[75]Sheet 1'!$P$19</f>
        <v>14.137333809045225</v>
      </c>
      <c r="J11" s="7">
        <f>'[75]Sheet 1'!$Q$19</f>
        <v>88.818608618784523</v>
      </c>
      <c r="K11" s="6">
        <f>'[75]Sheet 1'!$O$7</f>
        <v>0.77790000000000004</v>
      </c>
      <c r="L11" s="6">
        <f>'[75]Sheet 1'!$R$7</f>
        <v>0.2120471590711181</v>
      </c>
      <c r="M11" s="6">
        <f>'[75]Sheet 1'!$Q$13</f>
        <v>-0.20223875895447993</v>
      </c>
      <c r="N11" s="8">
        <f>'[75]Sheet 1'!$Q$101</f>
        <v>22506635424</v>
      </c>
      <c r="O11" s="16" t="str" cm="1">
        <f t="array" ref="O11">_FV(A11,"Industry")</f>
        <v>Software &amp; IT Services</v>
      </c>
      <c r="P11" s="25" cm="1">
        <f t="array" ref="P11">_FV(A11,"Year incorporated",TRUE)</f>
        <v>2007</v>
      </c>
      <c r="Q11" s="14" t="str" cm="1">
        <f t="array" ref="Q11">_FV(A11,"Description")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T11" s="10"/>
      <c r="U11" s="10"/>
      <c r="V11" s="10"/>
    </row>
    <row r="12" spans="1:24" ht="50" customHeight="1">
      <c r="A12" s="22" t="e" vm="85">
        <v>#VALUE!</v>
      </c>
      <c r="B12" s="19">
        <v>9.2716361792178876</v>
      </c>
      <c r="C12" s="6">
        <v>-0.35118011342072164</v>
      </c>
      <c r="D12" s="6">
        <v>1.061430964018379</v>
      </c>
      <c r="E12" s="6">
        <v>0.40935479974134203</v>
      </c>
      <c r="F12" s="6">
        <f>'[76]Sheet 1'!$M$106</f>
        <v>0.30530327041844052</v>
      </c>
      <c r="G12" s="6">
        <v>0.39573443107919193</v>
      </c>
      <c r="H12" s="6">
        <v>-0.61309248516722392</v>
      </c>
      <c r="I12" s="7">
        <v>7.0135584168067231</v>
      </c>
      <c r="J12" s="7">
        <v>-28.504557773224043</v>
      </c>
      <c r="K12" s="6">
        <v>0.6584931983826765</v>
      </c>
      <c r="L12" s="6">
        <v>-0.49276017992368165</v>
      </c>
      <c r="M12" s="6">
        <v>-0.24299799904026365</v>
      </c>
      <c r="N12" s="8">
        <v>4173067258</v>
      </c>
      <c r="O12" s="16" t="str" cm="1">
        <f t="array" ref="O12">_FV(A12,"Industry")</f>
        <v>Software &amp; IT Services</v>
      </c>
      <c r="P12" s="25" cm="1">
        <f t="array" ref="P12">_FV(A12,"Year incorporated",TRUE)</f>
        <v>2013</v>
      </c>
      <c r="Q12" s="14" t="str" cm="1">
        <f t="array" ref="Q12">_FV(A12,"Description")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T12" s="10"/>
      <c r="U12" s="10"/>
      <c r="V12" s="10"/>
    </row>
    <row r="13" spans="1:24" ht="50" customHeight="1">
      <c r="A13" s="2" t="e" vm="24">
        <v>#VALUE!</v>
      </c>
      <c r="B13" s="19">
        <f>'[15]Sheet 1'!$AE$116</f>
        <v>395.59432999228034</v>
      </c>
      <c r="C13" s="6" cm="1">
        <f t="array" ref="C13">(B13/_FV(A13,"Price"))-1</f>
        <v>-0.38543680287046711</v>
      </c>
      <c r="D13" s="6">
        <f>'[15]Sheet 1'!$AC$5</f>
        <v>0.137682016012036</v>
      </c>
      <c r="E13" s="6">
        <f>'[15]Sheet 1'!$AD$5</f>
        <v>0.25737954225584936</v>
      </c>
      <c r="F13" s="6">
        <f>'[15]Sheet 1'!$AK$107</f>
        <v>0.15477908297758619</v>
      </c>
      <c r="G13" s="6">
        <f>'[15]Sheet 1'!$AC$30</f>
        <v>-6.74802828392711E-2</v>
      </c>
      <c r="H13" s="6">
        <f>'[15]Sheet 1'!$AD$30</f>
        <v>0.35066166016550615</v>
      </c>
      <c r="I13" s="7">
        <f>'[15]Sheet 1'!$AJ$20</f>
        <v>9.7699282575216913</v>
      </c>
      <c r="J13" s="7">
        <f>'[15]Sheet 1'!$AK$20</f>
        <v>35.101862348178138</v>
      </c>
      <c r="K13" s="6">
        <f>'[15]Sheet 1'!$AI$8</f>
        <v>0.50539999999999996</v>
      </c>
      <c r="L13" s="6">
        <f>'[15]Sheet 1'!$AL$8</f>
        <v>0.33851436236032001</v>
      </c>
      <c r="M13" s="6">
        <f>'[15]Sheet 1'!$AK$14</f>
        <v>0.2216504501327809</v>
      </c>
      <c r="N13" s="8">
        <f>'[15]Sheet 1'!$AK$101</f>
        <v>260104800000</v>
      </c>
      <c r="O13" s="16" t="str" cm="1">
        <f t="array" ref="O13">_FV(A13,"Industry")</f>
        <v>Semiconductors &amp; Semiconductor Equipment</v>
      </c>
      <c r="P13" s="25" cm="1">
        <f t="array" ref="P13">_FV(A13,"Year incorporated",TRUE)</f>
        <v>1994</v>
      </c>
      <c r="Q13" s="14" t="str" cm="1">
        <f t="array" ref="Q13">_FV(A13,"Description")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T13" s="14"/>
      <c r="U13" s="14"/>
      <c r="V13" s="14"/>
    </row>
    <row r="14" spans="1:24" ht="50" customHeight="1">
      <c r="A14" s="22" t="e" vm="69">
        <v>#VALUE!</v>
      </c>
      <c r="B14" s="19">
        <f>'[60]Sheet 1'!$I$115</f>
        <v>48.43367547259566</v>
      </c>
      <c r="C14" s="6" cm="1">
        <f t="array" ref="C14">(B14/_FV(A14,"Price"))-1</f>
        <v>-0.52258575187190082</v>
      </c>
      <c r="D14" s="6">
        <f>'[60]Sheet 1'!$G$4</f>
        <v>0.62823294296956411</v>
      </c>
      <c r="E14" s="6">
        <f>'[60]Sheet 1'!$H$4</f>
        <v>0.2482836845561458</v>
      </c>
      <c r="F14" s="6">
        <f>'[60]Sheet 1'!$O$106</f>
        <v>0.27897414180306823</v>
      </c>
      <c r="G14" s="6">
        <f>'[60]Sheet 1'!$G$29</f>
        <v>1.4179320318148951</v>
      </c>
      <c r="H14" s="6">
        <f>'[60]Sheet 1'!$H$29</f>
        <v>-9.187799043062201</v>
      </c>
      <c r="I14" s="7">
        <f>'[60]Sheet 1'!$N$19</f>
        <v>15.616560925394548</v>
      </c>
      <c r="J14" s="7">
        <f>'[60]Sheet 1'!$O$19</f>
        <v>79.50871413440467</v>
      </c>
      <c r="K14" s="6">
        <f>'[60]Sheet 1'!$M$7</f>
        <v>0.79300000000000004</v>
      </c>
      <c r="L14" s="6">
        <f>'[60]Sheet 1'!$P$7</f>
        <v>0.21104292281057846</v>
      </c>
      <c r="M14" s="6">
        <f>'[60]Sheet 1'!$O$13</f>
        <v>-2.6109573465787319E-2</v>
      </c>
      <c r="N14" s="8">
        <f>'[60]Sheet 1'!$O$101</f>
        <v>32654228895</v>
      </c>
      <c r="O14" s="16" t="str" cm="1">
        <f t="array" ref="O14">_FV(A14,"Industry")</f>
        <v>Software &amp; IT Services</v>
      </c>
      <c r="P14" s="25" cm="1">
        <f t="array" ref="P14">_FV(A14,"Year incorporated",TRUE)</f>
        <v>2010</v>
      </c>
      <c r="Q14" s="14" t="str" cm="1">
        <f t="array" ref="Q14">_FV(A14,"Description")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T14" s="14"/>
      <c r="U14" s="14"/>
      <c r="V14" s="14"/>
      <c r="W14" s="14"/>
      <c r="X14" s="14"/>
    </row>
    <row r="15" spans="1:24" ht="50" customHeight="1">
      <c r="A15" s="2" t="e" vm="31">
        <v>#VALUE!</v>
      </c>
      <c r="B15" s="19">
        <f>'[22]Sheet 1'!$AB$115</f>
        <v>176.33394916978594</v>
      </c>
      <c r="C15" s="6" cm="1">
        <f t="array" ref="C15">(B15/_FV(A15,"Price"))-1</f>
        <v>-0.58194891140401628</v>
      </c>
      <c r="D15" s="6">
        <f>'[22]Sheet 1'!$Z$4</f>
        <v>2.2293230289069932E-3</v>
      </c>
      <c r="E15" s="6">
        <f>'[22]Sheet 1'!$AA$4</f>
        <v>0.57611032846444732</v>
      </c>
      <c r="F15" s="6">
        <f>'[22]Sheet 1'!$AH$106</f>
        <v>0.33217038194203358</v>
      </c>
      <c r="G15" s="6">
        <f>'[22]Sheet 1'!$Z$29</f>
        <v>-0.55209187858900743</v>
      </c>
      <c r="H15" s="6">
        <f>'[22]Sheet 1'!$AA$29</f>
        <v>3.3663003663003659</v>
      </c>
      <c r="I15" s="7">
        <f>'[22]Sheet 1'!$AG$19</f>
        <v>24.505950980853367</v>
      </c>
      <c r="J15" s="7">
        <f>'[22]Sheet 1'!$AH$19</f>
        <v>54.626992449664428</v>
      </c>
      <c r="K15" s="6">
        <f>'[22]Sheet 1'!$AF$7</f>
        <v>0.56930000000000003</v>
      </c>
      <c r="L15" s="6">
        <f>'[22]Sheet 1'!$AI$7</f>
        <v>0.14117298138948617</v>
      </c>
      <c r="M15" s="6">
        <f>'[22]Sheet 1'!$AH$13</f>
        <v>0.12439627753563436</v>
      </c>
      <c r="N15" s="8">
        <f>'[22]Sheet 1'!$AH$101</f>
        <v>1041846000000</v>
      </c>
      <c r="O15" s="16" t="str" cm="1">
        <f t="array" ref="O15">_FV(A15,"Industry")</f>
        <v>Semiconductors &amp; Semiconductor Equipment</v>
      </c>
      <c r="P15" s="25" cm="1">
        <f t="array" ref="P15">_FV(A15,"Year incorporated",TRUE)</f>
        <v>1998</v>
      </c>
      <c r="Q15" s="14" t="str" cm="1">
        <f t="array" ref="Q15">_FV(A15,"Description")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T15" s="14"/>
      <c r="U15" s="14"/>
      <c r="V15" s="14"/>
    </row>
    <row r="16" spans="1:24" ht="50" customHeight="1">
      <c r="A16" s="22" t="e" vm="79">
        <v>#VALUE!</v>
      </c>
      <c r="B16" s="19">
        <f>'[70]Sheet 1'!$H$115</f>
        <v>82.891634412938629</v>
      </c>
      <c r="C16" s="6" cm="1">
        <f t="array" ref="C16">(B16/_FV(A16,"Price"))-1</f>
        <v>-0.51139620151524534</v>
      </c>
      <c r="D16" s="6">
        <f>'[70]Sheet 1'!$F$4</f>
        <v>0.69409764566847132</v>
      </c>
      <c r="E16" s="6">
        <f>'[70]Sheet 1'!$G$4</f>
        <v>0.3327465956384863</v>
      </c>
      <c r="F16" s="6">
        <f>'[70]Sheet 1'!$N$106</f>
        <v>0.33087148404354477</v>
      </c>
      <c r="G16" s="6">
        <f>'[70]Sheet 1'!$F$29</f>
        <v>0.17171460170483632</v>
      </c>
      <c r="H16" s="6">
        <f>'[70]Sheet 1'!$G$29</f>
        <v>-1.2741290691033695</v>
      </c>
      <c r="I16" s="7">
        <f>'[70]Sheet 1'!$M$19</f>
        <v>20.084033428986562</v>
      </c>
      <c r="J16" s="7">
        <f>'[70]Sheet 1'!$N$19</f>
        <v>253.16549464285714</v>
      </c>
      <c r="K16" s="6">
        <f>'[70]Sheet 1'!$L$7</f>
        <v>0.65259999999999996</v>
      </c>
      <c r="L16" s="6">
        <f>'[70]Sheet 1'!$O$7</f>
        <v>0.24035864583651029</v>
      </c>
      <c r="M16" s="6">
        <f>'[70]Sheet 1'!$N$13</f>
        <v>-0.14755660996472728</v>
      </c>
      <c r="N16" s="8">
        <f>'[70]Sheet 1'!$N$101</f>
        <v>55291344030</v>
      </c>
      <c r="O16" s="16" t="str" cm="1">
        <f t="array" ref="O16">_FV(A16,"Industry")</f>
        <v>Software &amp; IT Services</v>
      </c>
      <c r="P16" s="25" cm="1">
        <f t="array" ref="P16">_FV(A16,"Year incorporated",TRUE)</f>
        <v>2012</v>
      </c>
      <c r="Q16" s="14" t="str" cm="1">
        <f t="array" ref="Q16">_FV(A16,"Description")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T16" s="14"/>
      <c r="U16" s="14"/>
      <c r="V16" s="14"/>
    </row>
    <row r="17" spans="1:20" ht="50" customHeight="1">
      <c r="A17" s="22" t="e" vm="88">
        <v>#VALUE!</v>
      </c>
      <c r="B17" s="19">
        <v>7.7050217814438975</v>
      </c>
      <c r="C17" s="6">
        <v>-0.77190580871983727</v>
      </c>
      <c r="D17" s="6">
        <v>0.51069447022667736</v>
      </c>
      <c r="E17" s="6">
        <v>0.30200155646273363</v>
      </c>
      <c r="F17" s="6">
        <f>'[79]Sheet 1'!$M$106</f>
        <v>0.25175085524191926</v>
      </c>
      <c r="G17" s="6">
        <v>0.32015659230865712</v>
      </c>
      <c r="H17" s="6">
        <v>-0.88803250904317965</v>
      </c>
      <c r="I17" s="7">
        <v>13.112254502556036</v>
      </c>
      <c r="J17" s="7">
        <v>-197.41743719287166</v>
      </c>
      <c r="K17" s="6">
        <v>0.65449999999999997</v>
      </c>
      <c r="L17" s="6">
        <v>-0.29318160097210655</v>
      </c>
      <c r="M17" s="6">
        <v>-0.24525679463638253</v>
      </c>
      <c r="N17" s="8">
        <v>10003338960</v>
      </c>
      <c r="O17" s="16" t="str" cm="1">
        <f t="array" ref="O17">_FV(A17,"Industry")</f>
        <v>Software &amp; IT Services</v>
      </c>
      <c r="P17" s="25" cm="1">
        <f t="array" ref="P17">_FV(A17,"Year incorporated",TRUE)</f>
        <v>2014</v>
      </c>
      <c r="Q17" s="14" t="str" cm="1">
        <f t="array" ref="Q17">_FV(A17,"Description")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R17" s="10"/>
      <c r="S17" s="10"/>
      <c r="T17" s="10"/>
    </row>
    <row r="18" spans="1:20" ht="50" customHeight="1">
      <c r="A18" s="2" t="e" vm="20">
        <v>#VALUE!</v>
      </c>
      <c r="B18" s="19">
        <f>'[11]Sheet 1'!$S$117</f>
        <v>57.851693156439133</v>
      </c>
      <c r="C18" s="6" cm="1">
        <f t="array" ref="C18">(B18/_FV(A18,"Price"))-1</f>
        <v>-0.78542452744171531</v>
      </c>
      <c r="D18" s="6">
        <f>'[11]Sheet 1'!$Q$6</f>
        <v>0.51351652639206291</v>
      </c>
      <c r="E18" s="6">
        <f>'[11]Sheet 1'!$R$6</f>
        <v>0.23370405833394714</v>
      </c>
      <c r="F18" s="6">
        <f>'[11]Sheet 1'!$Y$108</f>
        <v>0.20228663553426585</v>
      </c>
      <c r="G18" s="6">
        <f>'[11]Sheet 1'!$Q$31</f>
        <v>1.2750498278673672</v>
      </c>
      <c r="H18" s="6">
        <f>'[11]Sheet 1'!$R$31</f>
        <v>-2.1822236381013105E-2</v>
      </c>
      <c r="I18" s="7">
        <f>'[11]Sheet 1'!$X$21</f>
        <v>8.5027858053731347</v>
      </c>
      <c r="J18" s="7">
        <f>'[11]Sheet 1'!$Y$21</f>
        <v>69.575799824132872</v>
      </c>
      <c r="K18" s="6">
        <f>'[11]Sheet 1'!$W$9</f>
        <v>0.25600000000000001</v>
      </c>
      <c r="L18" s="6">
        <f>'[11]Sheet 1'!$Z$9</f>
        <v>9.281628243843755E-2</v>
      </c>
      <c r="M18" s="6">
        <f>'[11]Sheet 1'!$Y$15</f>
        <v>0.28567244733594127</v>
      </c>
      <c r="N18" s="8">
        <f>'[11]Sheet 1'!$Y$102</f>
        <v>854529973440</v>
      </c>
      <c r="O18" s="16" t="str" cm="1">
        <f t="array" ref="O18">_FV(A18,"Industry")</f>
        <v>Automobiles &amp; Auto Parts</v>
      </c>
      <c r="P18" s="25" cm="1">
        <f t="array" ref="P18">_FV(A18,"Year incorporated",TRUE)</f>
        <v>2003</v>
      </c>
      <c r="Q18" s="14" t="str" cm="1">
        <f t="array" ref="Q18">_FV(A18,"Description")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R18" s="14"/>
      <c r="S18" s="14"/>
      <c r="T18" s="14"/>
    </row>
  </sheetData>
  <autoFilter ref="A1:N1" xr:uid="{FAB1ACF9-D4B9-FB4D-8299-9FC1FBDA430F}">
    <sortState xmlns:xlrd2="http://schemas.microsoft.com/office/spreadsheetml/2017/richdata2" ref="A2:N18">
      <sortCondition descending="1" ref="C1:C18"/>
    </sortState>
  </autoFilter>
  <conditionalFormatting sqref="C2">
    <cfRule type="colorScale" priority="407">
      <colorScale>
        <cfvo type="min"/>
        <cfvo type="percentile" val="50"/>
        <cfvo type="max"/>
        <color rgb="FFF8696B"/>
        <color rgb="FFFCFCFF"/>
        <color rgb="FF63BE7B"/>
      </colorScale>
    </cfRule>
  </conditionalFormatting>
  <conditionalFormatting sqref="C2:C7">
    <cfRule type="colorScale" priority="5590">
      <colorScale>
        <cfvo type="min"/>
        <cfvo type="percentile" val="50"/>
        <cfvo type="max"/>
        <color rgb="FFF8696B"/>
        <color rgb="FFFCFCFF"/>
        <color rgb="FF63BE7B"/>
      </colorScale>
    </cfRule>
  </conditionalFormatting>
  <conditionalFormatting sqref="C2:C9">
    <cfRule type="colorScale" priority="5761">
      <colorScale>
        <cfvo type="min"/>
        <cfvo type="percentile" val="50"/>
        <cfvo type="max"/>
        <color rgb="FFF8696B"/>
        <color rgb="FFFCFCFF"/>
        <color rgb="FF63BE7B"/>
      </colorScale>
    </cfRule>
  </conditionalFormatting>
  <conditionalFormatting sqref="C2:C18">
    <cfRule type="colorScale" priority="13">
      <colorScale>
        <cfvo type="min"/>
        <cfvo type="percentile" val="50"/>
        <cfvo type="max"/>
        <color rgb="FFF8696B"/>
        <color rgb="FFFCFCFF"/>
        <color rgb="FF63BE7B"/>
      </colorScale>
    </cfRule>
  </conditionalFormatting>
  <conditionalFormatting sqref="C3">
    <cfRule type="colorScale" priority="400">
      <colorScale>
        <cfvo type="min"/>
        <cfvo type="percentile" val="50"/>
        <cfvo type="max"/>
        <color rgb="FFF8696B"/>
        <color rgb="FFFCFCFF"/>
        <color rgb="FF63BE7B"/>
      </colorScale>
    </cfRule>
  </conditionalFormatting>
  <conditionalFormatting sqref="C4">
    <cfRule type="colorScale" priority="389">
      <colorScale>
        <cfvo type="min"/>
        <cfvo type="percentile" val="50"/>
        <cfvo type="max"/>
        <color rgb="FFF8696B"/>
        <color rgb="FFFCFCFF"/>
        <color rgb="FF63BE7B"/>
      </colorScale>
    </cfRule>
  </conditionalFormatting>
  <conditionalFormatting sqref="C5">
    <cfRule type="colorScale" priority="379">
      <colorScale>
        <cfvo type="min"/>
        <cfvo type="percentile" val="50"/>
        <cfvo type="max"/>
        <color rgb="FFF8696B"/>
        <color rgb="FFFCFCFF"/>
        <color rgb="FF63BE7B"/>
      </colorScale>
    </cfRule>
  </conditionalFormatting>
  <conditionalFormatting sqref="C6">
    <cfRule type="colorScale" priority="361">
      <colorScale>
        <cfvo type="min"/>
        <cfvo type="percentile" val="50"/>
        <cfvo type="max"/>
        <color rgb="FFF8696B"/>
        <color rgb="FFFCFCFF"/>
        <color rgb="FF63BE7B"/>
      </colorScale>
    </cfRule>
  </conditionalFormatting>
  <conditionalFormatting sqref="C7">
    <cfRule type="colorScale" priority="415">
      <colorScale>
        <cfvo type="min"/>
        <cfvo type="percentile" val="50"/>
        <cfvo type="max"/>
        <color rgb="FFF8696B"/>
        <color rgb="FFFCFCFF"/>
        <color rgb="FF63BE7B"/>
      </colorScale>
    </cfRule>
  </conditionalFormatting>
  <conditionalFormatting sqref="C8">
    <cfRule type="colorScale" priority="327">
      <colorScale>
        <cfvo type="min"/>
        <cfvo type="percentile" val="50"/>
        <cfvo type="max"/>
        <color rgb="FFF8696B"/>
        <color rgb="FFFCFCFF"/>
        <color rgb="FF63BE7B"/>
      </colorScale>
    </cfRule>
    <cfRule type="colorScale" priority="328">
      <colorScale>
        <cfvo type="min"/>
        <cfvo type="percentile" val="50"/>
        <cfvo type="max"/>
        <color rgb="FFF8696B"/>
        <color rgb="FFFCFCFF"/>
        <color rgb="FF63BE7B"/>
      </colorScale>
    </cfRule>
    <cfRule type="colorScale" priority="347">
      <colorScale>
        <cfvo type="min"/>
        <cfvo type="percentile" val="50"/>
        <cfvo type="max"/>
        <color rgb="FFF8696B"/>
        <color rgb="FFFCFCFF"/>
        <color rgb="FF63BE7B"/>
      </colorScale>
    </cfRule>
  </conditionalFormatting>
  <conditionalFormatting sqref="C9">
    <cfRule type="colorScale" priority="292">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312">
      <colorScale>
        <cfvo type="min"/>
        <cfvo type="percentile" val="50"/>
        <cfvo type="max"/>
        <color rgb="FFF8696B"/>
        <color rgb="FFFCFCFF"/>
        <color rgb="FF63BE7B"/>
      </colorScale>
    </cfRule>
  </conditionalFormatting>
  <conditionalFormatting sqref="C10">
    <cfRule type="colorScale" priority="237">
      <colorScale>
        <cfvo type="min"/>
        <cfvo type="percentile" val="50"/>
        <cfvo type="max"/>
        <color rgb="FFF8696B"/>
        <color rgb="FFFCFCFF"/>
        <color rgb="FF63BE7B"/>
      </colorScale>
    </cfRule>
  </conditionalFormatting>
  <conditionalFormatting sqref="C10:C16">
    <cfRule type="colorScale" priority="5537">
      <colorScale>
        <cfvo type="min"/>
        <cfvo type="percentile" val="50"/>
        <cfvo type="max"/>
        <color rgb="FFF8696B"/>
        <color rgb="FFFCFCFF"/>
        <color rgb="FF63BE7B"/>
      </colorScale>
    </cfRule>
  </conditionalFormatting>
  <conditionalFormatting sqref="C11">
    <cfRule type="colorScale" priority="208">
      <colorScale>
        <cfvo type="min"/>
        <cfvo type="percentile" val="50"/>
        <cfvo type="max"/>
        <color rgb="FFF8696B"/>
        <color rgb="FFFCFCFF"/>
        <color rgb="FF63BE7B"/>
      </colorScale>
    </cfRule>
  </conditionalFormatting>
  <conditionalFormatting sqref="C12">
    <cfRule type="colorScale" priority="199">
      <colorScale>
        <cfvo type="min"/>
        <cfvo type="percentile" val="50"/>
        <cfvo type="max"/>
        <color rgb="FFF8696B"/>
        <color rgb="FFFCFCFF"/>
        <color rgb="FF63BE7B"/>
      </colorScale>
    </cfRule>
  </conditionalFormatting>
  <conditionalFormatting sqref="C13">
    <cfRule type="colorScale" priority="182">
      <colorScale>
        <cfvo type="min"/>
        <cfvo type="percentile" val="50"/>
        <cfvo type="max"/>
        <color rgb="FFF8696B"/>
        <color rgb="FFFCFCFF"/>
        <color rgb="FF63BE7B"/>
      </colorScale>
    </cfRule>
  </conditionalFormatting>
  <conditionalFormatting sqref="C14">
    <cfRule type="colorScale" priority="170">
      <colorScale>
        <cfvo type="min"/>
        <cfvo type="percentile" val="50"/>
        <cfvo type="max"/>
        <color rgb="FFF8696B"/>
        <color rgb="FFFCFCFF"/>
        <color rgb="FF63BE7B"/>
      </colorScale>
    </cfRule>
  </conditionalFormatting>
  <conditionalFormatting sqref="C15">
    <cfRule type="colorScale" priority="153">
      <colorScale>
        <cfvo type="min"/>
        <cfvo type="percentile" val="50"/>
        <cfvo type="max"/>
        <color rgb="FFF8696B"/>
        <color rgb="FFFCFCFF"/>
        <color rgb="FF63BE7B"/>
      </colorScale>
    </cfRule>
  </conditionalFormatting>
  <conditionalFormatting sqref="C16">
    <cfRule type="colorScale" priority="116">
      <colorScale>
        <cfvo type="min"/>
        <cfvo type="percentile" val="50"/>
        <cfvo type="max"/>
        <color rgb="FFF8696B"/>
        <color rgb="FFFCFCFF"/>
        <color rgb="FF63BE7B"/>
      </colorScale>
    </cfRule>
  </conditionalFormatting>
  <conditionalFormatting sqref="C17">
    <cfRule type="colorScale" priority="80">
      <colorScale>
        <cfvo type="min"/>
        <cfvo type="percentile" val="50"/>
        <cfvo type="max"/>
        <color rgb="FFF8696B"/>
        <color rgb="FFFCFCFF"/>
        <color rgb="FF63BE7B"/>
      </colorScale>
    </cfRule>
  </conditionalFormatting>
  <conditionalFormatting sqref="C17:C18">
    <cfRule type="colorScale" priority="5688">
      <colorScale>
        <cfvo type="min"/>
        <cfvo type="percentile" val="50"/>
        <cfvo type="max"/>
        <color rgb="FFF8696B"/>
        <color rgb="FFFCFCFF"/>
        <color rgb="FF63BE7B"/>
      </colorScale>
    </cfRule>
  </conditionalFormatting>
  <conditionalFormatting sqref="C18">
    <cfRule type="colorScale" priority="5400">
      <colorScale>
        <cfvo type="min"/>
        <cfvo type="percentile" val="50"/>
        <cfvo type="max"/>
        <color rgb="FFF8696B"/>
        <color rgb="FFFCFCFF"/>
        <color rgb="FF63BE7B"/>
      </colorScale>
    </cfRule>
  </conditionalFormatting>
  <conditionalFormatting sqref="D2:D7">
    <cfRule type="colorScale" priority="5592">
      <colorScale>
        <cfvo type="min"/>
        <cfvo type="max"/>
        <color rgb="FFFCFCFF"/>
        <color rgb="FF63BE7B"/>
      </colorScale>
    </cfRule>
  </conditionalFormatting>
  <conditionalFormatting sqref="D2:D9">
    <cfRule type="colorScale" priority="5762">
      <colorScale>
        <cfvo type="min"/>
        <cfvo type="max"/>
        <color rgb="FFFCFCFF"/>
        <color rgb="FF63BE7B"/>
      </colorScale>
    </cfRule>
  </conditionalFormatting>
  <conditionalFormatting sqref="D2:D18">
    <cfRule type="colorScale" priority="12">
      <colorScale>
        <cfvo type="min"/>
        <cfvo type="max"/>
        <color rgb="FFFCFCFF"/>
        <color rgb="FF63BE7B"/>
      </colorScale>
    </cfRule>
  </conditionalFormatting>
  <conditionalFormatting sqref="D8">
    <cfRule type="colorScale" priority="345">
      <colorScale>
        <cfvo type="min"/>
        <cfvo type="max"/>
        <color rgb="FFFCFCFF"/>
        <color rgb="FF63BE7B"/>
      </colorScale>
    </cfRule>
    <cfRule type="colorScale" priority="348">
      <colorScale>
        <cfvo type="min"/>
        <cfvo type="max"/>
        <color rgb="FFFCFCFF"/>
        <color rgb="FF63BE7B"/>
      </colorScale>
    </cfRule>
  </conditionalFormatting>
  <conditionalFormatting sqref="D9">
    <cfRule type="colorScale" priority="310">
      <colorScale>
        <cfvo type="min"/>
        <cfvo type="max"/>
        <color rgb="FFFCFCFF"/>
        <color rgb="FF63BE7B"/>
      </colorScale>
    </cfRule>
    <cfRule type="colorScale" priority="313">
      <colorScale>
        <cfvo type="min"/>
        <cfvo type="max"/>
        <color rgb="FFFCFCFF"/>
        <color rgb="FF63BE7B"/>
      </colorScale>
    </cfRule>
  </conditionalFormatting>
  <conditionalFormatting sqref="D10:D16">
    <cfRule type="colorScale" priority="5539">
      <colorScale>
        <cfvo type="min"/>
        <cfvo type="max"/>
        <color rgb="FFFCFCFF"/>
        <color rgb="FF63BE7B"/>
      </colorScale>
    </cfRule>
  </conditionalFormatting>
  <conditionalFormatting sqref="D17:D18">
    <cfRule type="colorScale" priority="5690">
      <colorScale>
        <cfvo type="min"/>
        <cfvo type="max"/>
        <color rgb="FFFCFCFF"/>
        <color rgb="FF63BE7B"/>
      </colorScale>
    </cfRule>
  </conditionalFormatting>
  <conditionalFormatting sqref="D2:H2">
    <cfRule type="colorScale" priority="408">
      <colorScale>
        <cfvo type="min"/>
        <cfvo type="max"/>
        <color rgb="FFFCFCFF"/>
        <color rgb="FF63BE7B"/>
      </colorScale>
    </cfRule>
    <cfRule type="colorScale" priority="409">
      <colorScale>
        <cfvo type="min"/>
        <cfvo type="max"/>
        <color rgb="FFFCFCFF"/>
        <color rgb="FF63BE7B"/>
      </colorScale>
    </cfRule>
    <cfRule type="colorScale" priority="410">
      <colorScale>
        <cfvo type="min"/>
        <cfvo type="percentile" val="50"/>
        <cfvo type="max"/>
        <color rgb="FFF8696B"/>
        <color rgb="FFFFEB84"/>
        <color rgb="FF63BE7B"/>
      </colorScale>
    </cfRule>
    <cfRule type="colorScale" priority="411">
      <colorScale>
        <cfvo type="min"/>
        <cfvo type="max"/>
        <color rgb="FFFFEF9C"/>
        <color rgb="FF63BE7B"/>
      </colorScale>
    </cfRule>
  </conditionalFormatting>
  <conditionalFormatting sqref="D3:H3">
    <cfRule type="colorScale" priority="401">
      <colorScale>
        <cfvo type="min"/>
        <cfvo type="max"/>
        <color rgb="FFFCFCFF"/>
        <color rgb="FF63BE7B"/>
      </colorScale>
    </cfRule>
    <cfRule type="colorScale" priority="402">
      <colorScale>
        <cfvo type="min"/>
        <cfvo type="max"/>
        <color rgb="FFFCFCFF"/>
        <color rgb="FF63BE7B"/>
      </colorScale>
    </cfRule>
    <cfRule type="colorScale" priority="403">
      <colorScale>
        <cfvo type="min"/>
        <cfvo type="percentile" val="50"/>
        <cfvo type="max"/>
        <color rgb="FFF8696B"/>
        <color rgb="FFFFEB84"/>
        <color rgb="FF63BE7B"/>
      </colorScale>
    </cfRule>
    <cfRule type="colorScale" priority="404">
      <colorScale>
        <cfvo type="min"/>
        <cfvo type="max"/>
        <color rgb="FFFFEF9C"/>
        <color rgb="FF63BE7B"/>
      </colorScale>
    </cfRule>
  </conditionalFormatting>
  <conditionalFormatting sqref="D4:H4">
    <cfRule type="colorScale" priority="393">
      <colorScale>
        <cfvo type="min"/>
        <cfvo type="max"/>
        <color rgb="FFFCFCFF"/>
        <color rgb="FF63BE7B"/>
      </colorScale>
    </cfRule>
    <cfRule type="colorScale" priority="394">
      <colorScale>
        <cfvo type="min"/>
        <cfvo type="max"/>
        <color rgb="FFFCFCFF"/>
        <color rgb="FF63BE7B"/>
      </colorScale>
    </cfRule>
    <cfRule type="colorScale" priority="395">
      <colorScale>
        <cfvo type="min"/>
        <cfvo type="max"/>
        <color rgb="FFFCFCFF"/>
        <color rgb="FF63BE7B"/>
      </colorScale>
    </cfRule>
    <cfRule type="colorScale" priority="396">
      <colorScale>
        <cfvo type="min"/>
        <cfvo type="percentile" val="50"/>
        <cfvo type="max"/>
        <color rgb="FFF8696B"/>
        <color rgb="FFFFEB84"/>
        <color rgb="FF63BE7B"/>
      </colorScale>
    </cfRule>
    <cfRule type="colorScale" priority="398">
      <colorScale>
        <cfvo type="min"/>
        <cfvo type="max"/>
        <color rgb="FFFFEF9C"/>
        <color rgb="FF63BE7B"/>
      </colorScale>
    </cfRule>
  </conditionalFormatting>
  <conditionalFormatting sqref="D5:H5">
    <cfRule type="colorScale" priority="381">
      <colorScale>
        <cfvo type="min"/>
        <cfvo type="max"/>
        <color rgb="FFFCFCFF"/>
        <color rgb="FF63BE7B"/>
      </colorScale>
    </cfRule>
    <cfRule type="colorScale" priority="384">
      <colorScale>
        <cfvo type="min"/>
        <cfvo type="max"/>
        <color rgb="FFFCFCFF"/>
        <color rgb="FF63BE7B"/>
      </colorScale>
    </cfRule>
    <cfRule type="colorScale" priority="385">
      <colorScale>
        <cfvo type="min"/>
        <cfvo type="percentile" val="50"/>
        <cfvo type="max"/>
        <color rgb="FFF8696B"/>
        <color rgb="FFFFEB84"/>
        <color rgb="FF63BE7B"/>
      </colorScale>
    </cfRule>
    <cfRule type="colorScale" priority="387">
      <colorScale>
        <cfvo type="min"/>
        <cfvo type="max"/>
        <color rgb="FFFFEF9C"/>
        <color rgb="FF63BE7B"/>
      </colorScale>
    </cfRule>
  </conditionalFormatting>
  <conditionalFormatting sqref="D6:H6">
    <cfRule type="colorScale" priority="362">
      <colorScale>
        <cfvo type="min"/>
        <cfvo type="max"/>
        <color rgb="FFFCFCFF"/>
        <color rgb="FF63BE7B"/>
      </colorScale>
    </cfRule>
    <cfRule type="colorScale" priority="363">
      <colorScale>
        <cfvo type="min"/>
        <cfvo type="max"/>
        <color rgb="FFFCFCFF"/>
        <color rgb="FF63BE7B"/>
      </colorScale>
    </cfRule>
    <cfRule type="colorScale" priority="364">
      <colorScale>
        <cfvo type="min"/>
        <cfvo type="max"/>
        <color rgb="FFFCFCFF"/>
        <color rgb="FF63BE7B"/>
      </colorScale>
    </cfRule>
    <cfRule type="colorScale" priority="365">
      <colorScale>
        <cfvo type="min"/>
        <cfvo type="percentile" val="50"/>
        <cfvo type="max"/>
        <color rgb="FFF8696B"/>
        <color rgb="FFFFEB84"/>
        <color rgb="FF63BE7B"/>
      </colorScale>
    </cfRule>
    <cfRule type="colorScale" priority="366">
      <colorScale>
        <cfvo type="min"/>
        <cfvo type="max"/>
        <color rgb="FFFCFCFF"/>
        <color rgb="FF63BE7B"/>
      </colorScale>
    </cfRule>
    <cfRule type="colorScale" priority="367">
      <colorScale>
        <cfvo type="min"/>
        <cfvo type="max"/>
        <color rgb="FFFFEF9C"/>
        <color rgb="FF63BE7B"/>
      </colorScale>
    </cfRule>
  </conditionalFormatting>
  <conditionalFormatting sqref="D7:H7">
    <cfRule type="colorScale" priority="356">
      <colorScale>
        <cfvo type="min"/>
        <cfvo type="max"/>
        <color rgb="FFFCFCFF"/>
        <color rgb="FF63BE7B"/>
      </colorScale>
    </cfRule>
    <cfRule type="colorScale" priority="357">
      <colorScale>
        <cfvo type="min"/>
        <cfvo type="max"/>
        <color rgb="FFFCFCFF"/>
        <color rgb="FF63BE7B"/>
      </colorScale>
    </cfRule>
    <cfRule type="colorScale" priority="358">
      <colorScale>
        <cfvo type="min"/>
        <cfvo type="percentile" val="50"/>
        <cfvo type="max"/>
        <color rgb="FFF8696B"/>
        <color rgb="FFFFEB84"/>
        <color rgb="FF63BE7B"/>
      </colorScale>
    </cfRule>
    <cfRule type="colorScale" priority="359">
      <colorScale>
        <cfvo type="min"/>
        <cfvo type="max"/>
        <color rgb="FFFFEF9C"/>
        <color rgb="FF63BE7B"/>
      </colorScale>
    </cfRule>
  </conditionalFormatting>
  <conditionalFormatting sqref="D8:H8">
    <cfRule type="colorScale" priority="334">
      <colorScale>
        <cfvo type="min"/>
        <cfvo type="max"/>
        <color rgb="FFFCFCFF"/>
        <color rgb="FF63BE7B"/>
      </colorScale>
    </cfRule>
    <cfRule type="colorScale" priority="335">
      <colorScale>
        <cfvo type="min"/>
        <cfvo type="max"/>
        <color rgb="FFFCFCFF"/>
        <color rgb="FF63BE7B"/>
      </colorScale>
    </cfRule>
    <cfRule type="colorScale" priority="338">
      <colorScale>
        <cfvo type="min"/>
        <cfvo type="max"/>
        <color rgb="FFFCFCFF"/>
        <color rgb="FF63BE7B"/>
      </colorScale>
    </cfRule>
    <cfRule type="colorScale" priority="339">
      <colorScale>
        <cfvo type="min"/>
        <cfvo type="max"/>
        <color rgb="FFFCFCFF"/>
        <color rgb="FF63BE7B"/>
      </colorScale>
    </cfRule>
    <cfRule type="colorScale" priority="340">
      <colorScale>
        <cfvo type="min"/>
        <cfvo type="percentile" val="50"/>
        <cfvo type="max"/>
        <color rgb="FFF8696B"/>
        <color rgb="FFFFEB84"/>
        <color rgb="FF63BE7B"/>
      </colorScale>
    </cfRule>
    <cfRule type="colorScale" priority="342">
      <colorScale>
        <cfvo type="min"/>
        <cfvo type="max"/>
        <color rgb="FFFFEF9C"/>
        <color rgb="FF63BE7B"/>
      </colorScale>
    </cfRule>
  </conditionalFormatting>
  <conditionalFormatting sqref="D9:H9">
    <cfRule type="colorScale" priority="299">
      <colorScale>
        <cfvo type="min"/>
        <cfvo type="max"/>
        <color rgb="FFFCFCFF"/>
        <color rgb="FF63BE7B"/>
      </colorScale>
    </cfRule>
    <cfRule type="colorScale" priority="300">
      <colorScale>
        <cfvo type="min"/>
        <cfvo type="max"/>
        <color rgb="FFFCFCFF"/>
        <color rgb="FF63BE7B"/>
      </colorScale>
    </cfRule>
    <cfRule type="colorScale" priority="303">
      <colorScale>
        <cfvo type="min"/>
        <cfvo type="max"/>
        <color rgb="FFFCFCFF"/>
        <color rgb="FF63BE7B"/>
      </colorScale>
    </cfRule>
    <cfRule type="colorScale" priority="305">
      <colorScale>
        <cfvo type="min"/>
        <cfvo type="max"/>
        <color rgb="FFFFEF9C"/>
        <color rgb="FF63BE7B"/>
      </colorScale>
    </cfRule>
    <cfRule type="colorScale" priority="308">
      <colorScale>
        <cfvo type="min"/>
        <cfvo type="max"/>
        <color rgb="FFFCFCFF"/>
        <color rgb="FF63BE7B"/>
      </colorScale>
    </cfRule>
    <cfRule type="colorScale" priority="309">
      <colorScale>
        <cfvo type="min"/>
        <cfvo type="percentile" val="50"/>
        <cfvo type="max"/>
        <color rgb="FFF8696B"/>
        <color rgb="FFFFEB84"/>
        <color rgb="FF63BE7B"/>
      </colorScale>
    </cfRule>
  </conditionalFormatting>
  <conditionalFormatting sqref="D10:H10">
    <cfRule type="colorScale" priority="240">
      <colorScale>
        <cfvo type="min"/>
        <cfvo type="max"/>
        <color rgb="FFFCFCFF"/>
        <color rgb="FF63BE7B"/>
      </colorScale>
    </cfRule>
    <cfRule type="colorScale" priority="244">
      <colorScale>
        <cfvo type="min"/>
        <cfvo type="max"/>
        <color rgb="FFFFEF9C"/>
        <color rgb="FF63BE7B"/>
      </colorScale>
    </cfRule>
    <cfRule type="colorScale" priority="247">
      <colorScale>
        <cfvo type="min"/>
        <cfvo type="max"/>
        <color rgb="FFFCFCFF"/>
        <color rgb="FF63BE7B"/>
      </colorScale>
    </cfRule>
    <cfRule type="colorScale" priority="248">
      <colorScale>
        <cfvo type="min"/>
        <cfvo type="percentile" val="50"/>
        <cfvo type="max"/>
        <color rgb="FFF8696B"/>
        <color rgb="FFFFEB84"/>
        <color rgb="FF63BE7B"/>
      </colorScale>
    </cfRule>
  </conditionalFormatting>
  <conditionalFormatting sqref="D11:H11">
    <cfRule type="colorScale" priority="209">
      <colorScale>
        <cfvo type="min"/>
        <cfvo type="max"/>
        <color rgb="FFFCFCFF"/>
        <color rgb="FF63BE7B"/>
      </colorScale>
    </cfRule>
    <cfRule type="colorScale" priority="210">
      <colorScale>
        <cfvo type="min"/>
        <cfvo type="max"/>
        <color rgb="FFFCFCFF"/>
        <color rgb="FF63BE7B"/>
      </colorScale>
    </cfRule>
    <cfRule type="colorScale" priority="211">
      <colorScale>
        <cfvo type="min"/>
        <cfvo type="max"/>
        <color rgb="FFFCFCFF"/>
        <color rgb="FF63BE7B"/>
      </colorScale>
    </cfRule>
    <cfRule type="colorScale" priority="212">
      <colorScale>
        <cfvo type="min"/>
        <cfvo type="percentile" val="50"/>
        <cfvo type="max"/>
        <color rgb="FFF8696B"/>
        <color rgb="FFFFEB84"/>
        <color rgb="FF63BE7B"/>
      </colorScale>
    </cfRule>
    <cfRule type="colorScale" priority="213">
      <colorScale>
        <cfvo type="min"/>
        <cfvo type="max"/>
        <color rgb="FFFCFCFF"/>
        <color rgb="FF63BE7B"/>
      </colorScale>
    </cfRule>
    <cfRule type="colorScale" priority="214">
      <colorScale>
        <cfvo type="min"/>
        <cfvo type="max"/>
        <color rgb="FFFFEF9C"/>
        <color rgb="FF63BE7B"/>
      </colorScale>
    </cfRule>
  </conditionalFormatting>
  <conditionalFormatting sqref="D12:H12">
    <cfRule type="colorScale" priority="202">
      <colorScale>
        <cfvo type="min"/>
        <cfvo type="max"/>
        <color rgb="FFFCFCFF"/>
        <color rgb="FF63BE7B"/>
      </colorScale>
    </cfRule>
    <cfRule type="colorScale" priority="203">
      <colorScale>
        <cfvo type="min"/>
        <cfvo type="percentile" val="50"/>
        <cfvo type="max"/>
        <color rgb="FFF8696B"/>
        <color rgb="FFFFEB84"/>
        <color rgb="FF63BE7B"/>
      </colorScale>
    </cfRule>
    <cfRule type="colorScale" priority="205">
      <colorScale>
        <cfvo type="min"/>
        <cfvo type="max"/>
        <color rgb="FFFFEF9C"/>
        <color rgb="FF63BE7B"/>
      </colorScale>
    </cfRule>
  </conditionalFormatting>
  <conditionalFormatting sqref="D13:H13">
    <cfRule type="colorScale" priority="188">
      <colorScale>
        <cfvo type="min"/>
        <cfvo type="max"/>
        <color rgb="FFFCFCFF"/>
        <color rgb="FF63BE7B"/>
      </colorScale>
    </cfRule>
    <cfRule type="colorScale" priority="189">
      <colorScale>
        <cfvo type="min"/>
        <cfvo type="max"/>
        <color rgb="FFFCFCFF"/>
        <color rgb="FF63BE7B"/>
      </colorScale>
    </cfRule>
    <cfRule type="colorScale" priority="192">
      <colorScale>
        <cfvo type="min"/>
        <cfvo type="max"/>
        <color rgb="FFFCFCFF"/>
        <color rgb="FF63BE7B"/>
      </colorScale>
    </cfRule>
    <cfRule type="colorScale" priority="193">
      <colorScale>
        <cfvo type="min"/>
        <cfvo type="max"/>
        <color rgb="FFFCFCFF"/>
        <color rgb="FF63BE7B"/>
      </colorScale>
    </cfRule>
    <cfRule type="colorScale" priority="194">
      <colorScale>
        <cfvo type="min"/>
        <cfvo type="percentile" val="50"/>
        <cfvo type="max"/>
        <color rgb="FFF8696B"/>
        <color rgb="FFFFEB84"/>
        <color rgb="FF63BE7B"/>
      </colorScale>
    </cfRule>
    <cfRule type="colorScale" priority="196">
      <colorScale>
        <cfvo type="min"/>
        <cfvo type="max"/>
        <color rgb="FFFFEF9C"/>
        <color rgb="FF63BE7B"/>
      </colorScale>
    </cfRule>
  </conditionalFormatting>
  <conditionalFormatting sqref="D14:H14">
    <cfRule type="colorScale" priority="171">
      <colorScale>
        <cfvo type="min"/>
        <cfvo type="max"/>
        <color rgb="FFFCFCFF"/>
        <color rgb="FF63BE7B"/>
      </colorScale>
    </cfRule>
    <cfRule type="colorScale" priority="172">
      <colorScale>
        <cfvo type="min"/>
        <cfvo type="max"/>
        <color rgb="FFFCFCFF"/>
        <color rgb="FF63BE7B"/>
      </colorScale>
    </cfRule>
    <cfRule type="colorScale" priority="173">
      <colorScale>
        <cfvo type="min"/>
        <cfvo type="max"/>
        <color rgb="FFFCFCFF"/>
        <color rgb="FF63BE7B"/>
      </colorScale>
    </cfRule>
    <cfRule type="colorScale" priority="174">
      <colorScale>
        <cfvo type="min"/>
        <cfvo type="percentile" val="50"/>
        <cfvo type="max"/>
        <color rgb="FFF8696B"/>
        <color rgb="FFFFEB84"/>
        <color rgb="FF63BE7B"/>
      </colorScale>
    </cfRule>
    <cfRule type="colorScale" priority="175">
      <colorScale>
        <cfvo type="min"/>
        <cfvo type="max"/>
        <color rgb="FFFCFCFF"/>
        <color rgb="FF63BE7B"/>
      </colorScale>
    </cfRule>
    <cfRule type="colorScale" priority="176">
      <colorScale>
        <cfvo type="min"/>
        <cfvo type="max"/>
        <color rgb="FFFFEF9C"/>
        <color rgb="FF63BE7B"/>
      </colorScale>
    </cfRule>
  </conditionalFormatting>
  <conditionalFormatting sqref="D15:H15">
    <cfRule type="colorScale" priority="159">
      <colorScale>
        <cfvo type="min"/>
        <cfvo type="max"/>
        <color rgb="FFFCFCFF"/>
        <color rgb="FF63BE7B"/>
      </colorScale>
    </cfRule>
    <cfRule type="colorScale" priority="160">
      <colorScale>
        <cfvo type="min"/>
        <cfvo type="max"/>
        <color rgb="FFFCFCFF"/>
        <color rgb="FF63BE7B"/>
      </colorScale>
    </cfRule>
    <cfRule type="colorScale" priority="163">
      <colorScale>
        <cfvo type="min"/>
        <cfvo type="max"/>
        <color rgb="FFFCFCFF"/>
        <color rgb="FF63BE7B"/>
      </colorScale>
    </cfRule>
    <cfRule type="colorScale" priority="164">
      <colorScale>
        <cfvo type="min"/>
        <cfvo type="max"/>
        <color rgb="FFFCFCFF"/>
        <color rgb="FF63BE7B"/>
      </colorScale>
    </cfRule>
    <cfRule type="colorScale" priority="165">
      <colorScale>
        <cfvo type="min"/>
        <cfvo type="percentile" val="50"/>
        <cfvo type="max"/>
        <color rgb="FFF8696B"/>
        <color rgb="FFFFEB84"/>
        <color rgb="FF63BE7B"/>
      </colorScale>
    </cfRule>
    <cfRule type="colorScale" priority="167">
      <colorScale>
        <cfvo type="min"/>
        <cfvo type="max"/>
        <color rgb="FFFFEF9C"/>
        <color rgb="FF63BE7B"/>
      </colorScale>
    </cfRule>
  </conditionalFormatting>
  <conditionalFormatting sqref="D16:H16">
    <cfRule type="colorScale" priority="122">
      <colorScale>
        <cfvo type="min"/>
        <cfvo type="max"/>
        <color rgb="FFFCFCFF"/>
        <color rgb="FF63BE7B"/>
      </colorScale>
    </cfRule>
    <cfRule type="colorScale" priority="123">
      <colorScale>
        <cfvo type="min"/>
        <cfvo type="max"/>
        <color rgb="FFFCFCFF"/>
        <color rgb="FF63BE7B"/>
      </colorScale>
    </cfRule>
    <cfRule type="colorScale" priority="126">
      <colorScale>
        <cfvo type="min"/>
        <cfvo type="max"/>
        <color rgb="FFFCFCFF"/>
        <color rgb="FF63BE7B"/>
      </colorScale>
    </cfRule>
    <cfRule type="colorScale" priority="127">
      <colorScale>
        <cfvo type="min"/>
        <cfvo type="max"/>
        <color rgb="FFFCFCFF"/>
        <color rgb="FF63BE7B"/>
      </colorScale>
    </cfRule>
    <cfRule type="colorScale" priority="128">
      <colorScale>
        <cfvo type="min"/>
        <cfvo type="percentile" val="50"/>
        <cfvo type="max"/>
        <color rgb="FFF8696B"/>
        <color rgb="FFFFEB84"/>
        <color rgb="FF63BE7B"/>
      </colorScale>
    </cfRule>
    <cfRule type="colorScale" priority="130">
      <colorScale>
        <cfvo type="min"/>
        <cfvo type="max"/>
        <color rgb="FFFFEF9C"/>
        <color rgb="FF63BE7B"/>
      </colorScale>
    </cfRule>
  </conditionalFormatting>
  <conditionalFormatting sqref="D17:H17">
    <cfRule type="colorScale" priority="81">
      <colorScale>
        <cfvo type="min"/>
        <cfvo type="max"/>
        <color rgb="FFFCFCFF"/>
        <color rgb="FF63BE7B"/>
      </colorScale>
    </cfRule>
    <cfRule type="colorScale" priority="82">
      <colorScale>
        <cfvo type="min"/>
        <cfvo type="max"/>
        <color rgb="FFFCFCFF"/>
        <color rgb="FF63BE7B"/>
      </colorScale>
    </cfRule>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fRule type="colorScale" priority="85">
      <colorScale>
        <cfvo type="min"/>
        <cfvo type="max"/>
        <color rgb="FFFCFCFF"/>
        <color rgb="FF63BE7B"/>
      </colorScale>
    </cfRule>
    <cfRule type="colorScale" priority="86">
      <colorScale>
        <cfvo type="min"/>
        <cfvo type="max"/>
        <color rgb="FFFFEF9C"/>
        <color rgb="FF63BE7B"/>
      </colorScale>
    </cfRule>
  </conditionalFormatting>
  <conditionalFormatting sqref="D18:H18">
    <cfRule type="colorScale" priority="30">
      <colorScale>
        <cfvo type="min"/>
        <cfvo type="max"/>
        <color rgb="FFFCFCFF"/>
        <color rgb="FF63BE7B"/>
      </colorScale>
    </cfRule>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fRule type="colorScale" priority="33">
      <colorScale>
        <cfvo type="min"/>
        <cfvo type="max"/>
        <color rgb="FFFFEF9C"/>
        <color rgb="FF63BE7B"/>
      </colorScale>
    </cfRule>
  </conditionalFormatting>
  <conditionalFormatting sqref="E2:E7">
    <cfRule type="colorScale" priority="5594">
      <colorScale>
        <cfvo type="min"/>
        <cfvo type="max"/>
        <color rgb="FFFCFCFF"/>
        <color rgb="FF63BE7B"/>
      </colorScale>
    </cfRule>
  </conditionalFormatting>
  <conditionalFormatting sqref="E2:E9">
    <cfRule type="colorScale" priority="5763">
      <colorScale>
        <cfvo type="min"/>
        <cfvo type="max"/>
        <color rgb="FFFCFCFF"/>
        <color rgb="FF63BE7B"/>
      </colorScale>
    </cfRule>
  </conditionalFormatting>
  <conditionalFormatting sqref="E2:E18">
    <cfRule type="colorScale" priority="11">
      <colorScale>
        <cfvo type="min"/>
        <cfvo type="max"/>
        <color rgb="FFFCFCFF"/>
        <color rgb="FF63BE7B"/>
      </colorScale>
    </cfRule>
  </conditionalFormatting>
  <conditionalFormatting sqref="E8">
    <cfRule type="colorScale" priority="349">
      <colorScale>
        <cfvo type="min"/>
        <cfvo type="max"/>
        <color rgb="FFFCFCFF"/>
        <color rgb="FF63BE7B"/>
      </colorScale>
    </cfRule>
  </conditionalFormatting>
  <conditionalFormatting sqref="E9">
    <cfRule type="colorScale" priority="314">
      <colorScale>
        <cfvo type="min"/>
        <cfvo type="max"/>
        <color rgb="FFFCFCFF"/>
        <color rgb="FF63BE7B"/>
      </colorScale>
    </cfRule>
  </conditionalFormatting>
  <conditionalFormatting sqref="E10:E16">
    <cfRule type="colorScale" priority="5541">
      <colorScale>
        <cfvo type="min"/>
        <cfvo type="max"/>
        <color rgb="FFFCFCFF"/>
        <color rgb="FF63BE7B"/>
      </colorScale>
    </cfRule>
  </conditionalFormatting>
  <conditionalFormatting sqref="E17:E18">
    <cfRule type="colorScale" priority="5692">
      <colorScale>
        <cfvo type="min"/>
        <cfvo type="max"/>
        <color rgb="FFFCFCFF"/>
        <color rgb="FF63BE7B"/>
      </colorScale>
    </cfRule>
  </conditionalFormatting>
  <conditionalFormatting sqref="F2:F18">
    <cfRule type="colorScale" priority="10">
      <colorScale>
        <cfvo type="min"/>
        <cfvo type="max"/>
        <color rgb="FFFCFCFF"/>
        <color rgb="FF63BE7B"/>
      </colorScale>
    </cfRule>
  </conditionalFormatting>
  <conditionalFormatting sqref="F1:G1">
    <cfRule type="colorScale" priority="355">
      <colorScale>
        <cfvo type="min"/>
        <cfvo type="percentile" val="50"/>
        <cfvo type="max"/>
        <color rgb="FFF8696B"/>
        <color rgb="FFFCFCFF"/>
        <color rgb="FF63BE7B"/>
      </colorScale>
    </cfRule>
  </conditionalFormatting>
  <conditionalFormatting sqref="F2:G7">
    <cfRule type="colorScale" priority="5596">
      <colorScale>
        <cfvo type="min"/>
        <cfvo type="max"/>
        <color rgb="FFFCFCFF"/>
        <color rgb="FF63BE7B"/>
      </colorScale>
    </cfRule>
  </conditionalFormatting>
  <conditionalFormatting sqref="F2:G9">
    <cfRule type="colorScale" priority="5764">
      <colorScale>
        <cfvo type="min"/>
        <cfvo type="percentile" val="50"/>
        <cfvo type="max"/>
        <color rgb="FFF8696B"/>
        <color rgb="FFFCFCFF"/>
        <color rgb="FF63BE7B"/>
      </colorScale>
    </cfRule>
  </conditionalFormatting>
  <conditionalFormatting sqref="F2:G18">
    <cfRule type="colorScale" priority="5776">
      <colorScale>
        <cfvo type="min"/>
        <cfvo type="percentile" val="50"/>
        <cfvo type="max"/>
        <color rgb="FFF8696B"/>
        <color rgb="FFFCFCFF"/>
        <color rgb="FF63BE7B"/>
      </colorScale>
    </cfRule>
  </conditionalFormatting>
  <conditionalFormatting sqref="F8:G8">
    <cfRule type="colorScale" priority="350">
      <colorScale>
        <cfvo type="min"/>
        <cfvo type="max"/>
        <color rgb="FFFCFCFF"/>
        <color rgb="FF63BE7B"/>
      </colorScale>
    </cfRule>
  </conditionalFormatting>
  <conditionalFormatting sqref="F9:G9">
    <cfRule type="colorScale" priority="315">
      <colorScale>
        <cfvo type="min"/>
        <cfvo type="max"/>
        <color rgb="FFFCFCFF"/>
        <color rgb="FF63BE7B"/>
      </colorScale>
    </cfRule>
  </conditionalFormatting>
  <conditionalFormatting sqref="F10:G16">
    <cfRule type="colorScale" priority="5543">
      <colorScale>
        <cfvo type="min"/>
        <cfvo type="max"/>
        <color rgb="FFFCFCFF"/>
        <color rgb="FF63BE7B"/>
      </colorScale>
    </cfRule>
    <cfRule type="colorScale" priority="5734">
      <colorScale>
        <cfvo type="min"/>
        <cfvo type="percentile" val="50"/>
        <cfvo type="max"/>
        <color rgb="FFF8696B"/>
        <color rgb="FFFCFCFF"/>
        <color rgb="FF63BE7B"/>
      </colorScale>
    </cfRule>
    <cfRule type="colorScale" priority="5735">
      <colorScale>
        <cfvo type="min"/>
        <cfvo type="max"/>
        <color rgb="FFFCFCFF"/>
        <color rgb="FF63BE7B"/>
      </colorScale>
    </cfRule>
  </conditionalFormatting>
  <conditionalFormatting sqref="F17:G18">
    <cfRule type="colorScale" priority="5694">
      <colorScale>
        <cfvo type="min"/>
        <cfvo type="percentile" val="50"/>
        <cfvo type="max"/>
        <color rgb="FFF8696B"/>
        <color rgb="FFFCFCFF"/>
        <color rgb="FF63BE7B"/>
      </colorScale>
    </cfRule>
    <cfRule type="colorScale" priority="5695">
      <colorScale>
        <cfvo type="min"/>
        <cfvo type="max"/>
        <color rgb="FFFCFCFF"/>
        <color rgb="FF63BE7B"/>
      </colorScale>
    </cfRule>
  </conditionalFormatting>
  <conditionalFormatting sqref="F19:H1048576">
    <cfRule type="colorScale" priority="414">
      <colorScale>
        <cfvo type="min"/>
        <cfvo type="percentile" val="50"/>
        <cfvo type="max"/>
        <color rgb="FFF8696B"/>
        <color rgb="FFFCFCFF"/>
        <color rgb="FF63BE7B"/>
      </colorScale>
    </cfRule>
  </conditionalFormatting>
  <conditionalFormatting sqref="G2:G18">
    <cfRule type="colorScale" priority="6">
      <colorScale>
        <cfvo type="min"/>
        <cfvo type="percentile" val="50"/>
        <cfvo type="max"/>
        <color rgb="FFF8696B"/>
        <color rgb="FFFCFCFF"/>
        <color rgb="FF63BE7B"/>
      </colorScale>
    </cfRule>
    <cfRule type="colorScale" priority="9">
      <colorScale>
        <cfvo type="min"/>
        <cfvo type="max"/>
        <color rgb="FFFCFCFF"/>
        <color rgb="FF63BE7B"/>
      </colorScale>
    </cfRule>
  </conditionalFormatting>
  <conditionalFormatting sqref="H1">
    <cfRule type="colorScale" priority="354">
      <colorScale>
        <cfvo type="min"/>
        <cfvo type="percentile" val="50"/>
        <cfvo type="max"/>
        <color rgb="FFF8696B"/>
        <color rgb="FFFCFCFF"/>
        <color rgb="FF63BE7B"/>
      </colorScale>
    </cfRule>
  </conditionalFormatting>
  <conditionalFormatting sqref="H2:H7">
    <cfRule type="colorScale" priority="5598">
      <colorScale>
        <cfvo type="min"/>
        <cfvo type="percentile" val="50"/>
        <cfvo type="max"/>
        <color rgb="FFF8696B"/>
        <color rgb="FFFCFCFF"/>
        <color rgb="FF63BE7B"/>
      </colorScale>
    </cfRule>
    <cfRule type="colorScale" priority="5599">
      <colorScale>
        <cfvo type="min"/>
        <cfvo type="max"/>
        <color rgb="FFFFEF9C"/>
        <color rgb="FF63BE7B"/>
      </colorScale>
    </cfRule>
  </conditionalFormatting>
  <conditionalFormatting sqref="H2:H9">
    <cfRule type="colorScale" priority="5765">
      <colorScale>
        <cfvo type="min"/>
        <cfvo type="percentile" val="50"/>
        <cfvo type="max"/>
        <color rgb="FFF8696B"/>
        <color rgb="FFFCFCFF"/>
        <color rgb="FF63BE7B"/>
      </colorScale>
    </cfRule>
  </conditionalFormatting>
  <conditionalFormatting sqref="H2:H18">
    <cfRule type="colorScale" priority="7">
      <colorScale>
        <cfvo type="min"/>
        <cfvo type="percentile" val="50"/>
        <cfvo type="max"/>
        <color rgb="FFF8696B"/>
        <color rgb="FFFCFCFF"/>
        <color rgb="FF63BE7B"/>
      </colorScale>
    </cfRule>
    <cfRule type="colorScale" priority="8">
      <colorScale>
        <cfvo type="min"/>
        <cfvo type="max"/>
        <color rgb="FFFCFCFF"/>
        <color rgb="FF63BE7B"/>
      </colorScale>
    </cfRule>
  </conditionalFormatting>
  <conditionalFormatting sqref="H8">
    <cfRule type="colorScale" priority="324">
      <colorScale>
        <cfvo type="min"/>
        <cfvo type="max"/>
        <color rgb="FFFCFCFF"/>
        <color rgb="FF63BE7B"/>
      </colorScale>
    </cfRule>
    <cfRule type="colorScale" priority="325">
      <colorScale>
        <cfvo type="min"/>
        <cfvo type="max"/>
        <color rgb="FFFCFCFF"/>
        <color rgb="FF63BE7B"/>
      </colorScale>
    </cfRule>
  </conditionalFormatting>
  <conditionalFormatting sqref="H9">
    <cfRule type="colorScale" priority="289">
      <colorScale>
        <cfvo type="min"/>
        <cfvo type="max"/>
        <color rgb="FFFCFCFF"/>
        <color rgb="FF63BE7B"/>
      </colorScale>
    </cfRule>
    <cfRule type="colorScale" priority="290">
      <colorScale>
        <cfvo type="min"/>
        <cfvo type="max"/>
        <color rgb="FFFCFCFF"/>
        <color rgb="FF63BE7B"/>
      </colorScale>
    </cfRule>
  </conditionalFormatting>
  <conditionalFormatting sqref="H10:H16">
    <cfRule type="colorScale" priority="5549">
      <colorScale>
        <cfvo type="min"/>
        <cfvo type="max"/>
        <color rgb="FFFCFCFF"/>
        <color rgb="FF63BE7B"/>
      </colorScale>
    </cfRule>
    <cfRule type="colorScale" priority="5736">
      <colorScale>
        <cfvo type="min"/>
        <cfvo type="percentile" val="50"/>
        <cfvo type="max"/>
        <color rgb="FFF8696B"/>
        <color rgb="FFFCFCFF"/>
        <color rgb="FF63BE7B"/>
      </colorScale>
    </cfRule>
    <cfRule type="colorScale" priority="5737">
      <colorScale>
        <cfvo type="min"/>
        <cfvo type="max"/>
        <color rgb="FFFCFCFF"/>
        <color rgb="FF63BE7B"/>
      </colorScale>
    </cfRule>
  </conditionalFormatting>
  <conditionalFormatting sqref="H17:H18">
    <cfRule type="colorScale" priority="5698">
      <colorScale>
        <cfvo type="min"/>
        <cfvo type="percentile" val="50"/>
        <cfvo type="max"/>
        <color rgb="FFF8696B"/>
        <color rgb="FFFCFCFF"/>
        <color rgb="FF63BE7B"/>
      </colorScale>
    </cfRule>
    <cfRule type="colorScale" priority="5699">
      <colorScale>
        <cfvo type="min"/>
        <cfvo type="max"/>
        <color rgb="FFFCFCFF"/>
        <color rgb="FF63BE7B"/>
      </colorScale>
    </cfRule>
  </conditionalFormatting>
  <conditionalFormatting sqref="I2">
    <cfRule type="colorScale" priority="412">
      <colorScale>
        <cfvo type="min"/>
        <cfvo type="percentile" val="50"/>
        <cfvo type="max"/>
        <color rgb="FF63BE7B"/>
        <color rgb="FFFCFCFF"/>
        <color rgb="FFF8696B"/>
      </colorScale>
    </cfRule>
  </conditionalFormatting>
  <conditionalFormatting sqref="I2:I7">
    <cfRule type="colorScale" priority="5602">
      <colorScale>
        <cfvo type="min"/>
        <cfvo type="percentile" val="50"/>
        <cfvo type="max"/>
        <color rgb="FF63BE7B"/>
        <color rgb="FFFCFCFF"/>
        <color rgb="FFF8696B"/>
      </colorScale>
    </cfRule>
  </conditionalFormatting>
  <conditionalFormatting sqref="I2:I9">
    <cfRule type="colorScale" priority="5766">
      <colorScale>
        <cfvo type="min"/>
        <cfvo type="percentile" val="50"/>
        <cfvo type="max"/>
        <color rgb="FF63BE7B"/>
        <color rgb="FFFCFCFF"/>
        <color rgb="FFF8696B"/>
      </colorScale>
    </cfRule>
  </conditionalFormatting>
  <conditionalFormatting sqref="I2:I18">
    <cfRule type="colorScale" priority="5">
      <colorScale>
        <cfvo type="min"/>
        <cfvo type="percentile" val="50"/>
        <cfvo type="max"/>
        <color rgb="FF63BE7B"/>
        <color rgb="FFFCFCFF"/>
        <color rgb="FFF8696B"/>
      </colorScale>
    </cfRule>
  </conditionalFormatting>
  <conditionalFormatting sqref="I3">
    <cfRule type="colorScale" priority="405">
      <colorScale>
        <cfvo type="min"/>
        <cfvo type="percentile" val="50"/>
        <cfvo type="max"/>
        <color rgb="FF63BE7B"/>
        <color rgb="FFFCFCFF"/>
        <color rgb="FFF8696B"/>
      </colorScale>
    </cfRule>
  </conditionalFormatting>
  <conditionalFormatting sqref="I4">
    <cfRule type="colorScale" priority="392">
      <colorScale>
        <cfvo type="min"/>
        <cfvo type="percentile" val="50"/>
        <cfvo type="max"/>
        <color rgb="FF63BE7B"/>
        <color rgb="FFFCFCFF"/>
        <color rgb="FFF8696B"/>
      </colorScale>
    </cfRule>
    <cfRule type="colorScale" priority="397">
      <colorScale>
        <cfvo type="min"/>
        <cfvo type="percentile" val="50"/>
        <cfvo type="max"/>
        <color rgb="FF63BE7B"/>
        <color rgb="FFFCFCFF"/>
        <color rgb="FFF8696B"/>
      </colorScale>
    </cfRule>
  </conditionalFormatting>
  <conditionalFormatting sqref="I5">
    <cfRule type="colorScale" priority="383">
      <colorScale>
        <cfvo type="min"/>
        <cfvo type="percentile" val="50"/>
        <cfvo type="max"/>
        <color rgb="FF63BE7B"/>
        <color rgb="FFFCFCFF"/>
        <color rgb="FFF8696B"/>
      </colorScale>
    </cfRule>
    <cfRule type="colorScale" priority="386">
      <colorScale>
        <cfvo type="min"/>
        <cfvo type="percentile" val="50"/>
        <cfvo type="max"/>
        <color rgb="FF63BE7B"/>
        <color rgb="FFFCFCFF"/>
        <color rgb="FFF8696B"/>
      </colorScale>
    </cfRule>
  </conditionalFormatting>
  <conditionalFormatting sqref="I6">
    <cfRule type="colorScale" priority="368">
      <colorScale>
        <cfvo type="min"/>
        <cfvo type="percentile" val="50"/>
        <cfvo type="max"/>
        <color rgb="FF63BE7B"/>
        <color rgb="FFFCFCFF"/>
        <color rgb="FFF8696B"/>
      </colorScale>
    </cfRule>
    <cfRule type="colorScale" priority="369">
      <colorScale>
        <cfvo type="min"/>
        <cfvo type="percentile" val="50"/>
        <cfvo type="max"/>
        <color rgb="FF63BE7B"/>
        <color rgb="FFFCFCFF"/>
        <color rgb="FFF8696B"/>
      </colorScale>
    </cfRule>
  </conditionalFormatting>
  <conditionalFormatting sqref="I7">
    <cfRule type="colorScale" priority="416">
      <colorScale>
        <cfvo type="min"/>
        <cfvo type="percentile" val="50"/>
        <cfvo type="max"/>
        <color rgb="FF63BE7B"/>
        <color rgb="FFFCFCFF"/>
        <color rgb="FFF8696B"/>
      </colorScale>
    </cfRule>
  </conditionalFormatting>
  <conditionalFormatting sqref="I8">
    <cfRule type="colorScale" priority="323">
      <colorScale>
        <cfvo type="min"/>
        <cfvo type="percentile" val="50"/>
        <cfvo type="max"/>
        <color rgb="FF63BE7B"/>
        <color rgb="FFFCFCFF"/>
        <color rgb="FFF8696B"/>
      </colorScale>
    </cfRule>
    <cfRule type="colorScale" priority="333">
      <colorScale>
        <cfvo type="min"/>
        <cfvo type="percentile" val="50"/>
        <cfvo type="max"/>
        <color rgb="FF63BE7B"/>
        <color rgb="FFFCFCFF"/>
        <color rgb="FFF8696B"/>
      </colorScale>
    </cfRule>
    <cfRule type="colorScale" priority="337">
      <colorScale>
        <cfvo type="min"/>
        <cfvo type="percentile" val="50"/>
        <cfvo type="max"/>
        <color rgb="FF63BE7B"/>
        <color rgb="FFFCFCFF"/>
        <color rgb="FFF8696B"/>
      </colorScale>
    </cfRule>
    <cfRule type="colorScale" priority="341">
      <colorScale>
        <cfvo type="min"/>
        <cfvo type="percentile" val="50"/>
        <cfvo type="max"/>
        <color rgb="FF63BE7B"/>
        <color rgb="FFFCFCFF"/>
        <color rgb="FFF8696B"/>
      </colorScale>
    </cfRule>
    <cfRule type="colorScale" priority="351">
      <colorScale>
        <cfvo type="min"/>
        <cfvo type="percentile" val="50"/>
        <cfvo type="max"/>
        <color rgb="FF63BE7B"/>
        <color rgb="FFFCFCFF"/>
        <color rgb="FFF8696B"/>
      </colorScale>
    </cfRule>
  </conditionalFormatting>
  <conditionalFormatting sqref="I9">
    <cfRule type="colorScale" priority="288">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302">
      <colorScale>
        <cfvo type="min"/>
        <cfvo type="percentile" val="50"/>
        <cfvo type="max"/>
        <color rgb="FF63BE7B"/>
        <color rgb="FFFCFCFF"/>
        <color rgb="FFF8696B"/>
      </colorScale>
    </cfRule>
    <cfRule type="colorScale" priority="304">
      <colorScale>
        <cfvo type="min"/>
        <cfvo type="percentile" val="50"/>
        <cfvo type="max"/>
        <color rgb="FF63BE7B"/>
        <color rgb="FFFCFCFF"/>
        <color rgb="FFF8696B"/>
      </colorScale>
    </cfRule>
    <cfRule type="colorScale" priority="316">
      <colorScale>
        <cfvo type="min"/>
        <cfvo type="percentile" val="50"/>
        <cfvo type="max"/>
        <color rgb="FF63BE7B"/>
        <color rgb="FFFCFCFF"/>
        <color rgb="FFF8696B"/>
      </colorScale>
    </cfRule>
  </conditionalFormatting>
  <conditionalFormatting sqref="I10">
    <cfRule type="colorScale" priority="242">
      <colorScale>
        <cfvo type="min"/>
        <cfvo type="percentile" val="50"/>
        <cfvo type="max"/>
        <color rgb="FF63BE7B"/>
        <color rgb="FFFCFCFF"/>
        <color rgb="FFF8696B"/>
      </colorScale>
    </cfRule>
    <cfRule type="colorScale" priority="243">
      <colorScale>
        <cfvo type="min"/>
        <cfvo type="percentile" val="50"/>
        <cfvo type="max"/>
        <color rgb="FF63BE7B"/>
        <color rgb="FFFCFCFF"/>
        <color rgb="FFF8696B"/>
      </colorScale>
    </cfRule>
  </conditionalFormatting>
  <conditionalFormatting sqref="I10:I16">
    <cfRule type="colorScale" priority="5555">
      <colorScale>
        <cfvo type="min"/>
        <cfvo type="percentile" val="50"/>
        <cfvo type="max"/>
        <color rgb="FF63BE7B"/>
        <color rgb="FFFCFCFF"/>
        <color rgb="FFF8696B"/>
      </colorScale>
    </cfRule>
  </conditionalFormatting>
  <conditionalFormatting sqref="I11">
    <cfRule type="colorScale" priority="215">
      <colorScale>
        <cfvo type="min"/>
        <cfvo type="percentile" val="50"/>
        <cfvo type="max"/>
        <color rgb="FF63BE7B"/>
        <color rgb="FFFCFCFF"/>
        <color rgb="FFF8696B"/>
      </colorScale>
    </cfRule>
    <cfRule type="colorScale" priority="216">
      <colorScale>
        <cfvo type="min"/>
        <cfvo type="percentile" val="50"/>
        <cfvo type="max"/>
        <color rgb="FF63BE7B"/>
        <color rgb="FFFCFCFF"/>
        <color rgb="FFF8696B"/>
      </colorScale>
    </cfRule>
  </conditionalFormatting>
  <conditionalFormatting sqref="I12">
    <cfRule type="colorScale" priority="204">
      <colorScale>
        <cfvo type="min"/>
        <cfvo type="percentile" val="50"/>
        <cfvo type="max"/>
        <color rgb="FF63BE7B"/>
        <color rgb="FFFCFCFF"/>
        <color rgb="FFF8696B"/>
      </colorScale>
    </cfRule>
  </conditionalFormatting>
  <conditionalFormatting sqref="I13">
    <cfRule type="colorScale" priority="187">
      <colorScale>
        <cfvo type="min"/>
        <cfvo type="percentile" val="50"/>
        <cfvo type="max"/>
        <color rgb="FF63BE7B"/>
        <color rgb="FFFCFCFF"/>
        <color rgb="FFF8696B"/>
      </colorScale>
    </cfRule>
    <cfRule type="colorScale" priority="191">
      <colorScale>
        <cfvo type="min"/>
        <cfvo type="percentile" val="50"/>
        <cfvo type="max"/>
        <color rgb="FF63BE7B"/>
        <color rgb="FFFCFCFF"/>
        <color rgb="FFF8696B"/>
      </colorScale>
    </cfRule>
    <cfRule type="colorScale" priority="195">
      <colorScale>
        <cfvo type="min"/>
        <cfvo type="percentile" val="50"/>
        <cfvo type="max"/>
        <color rgb="FF63BE7B"/>
        <color rgb="FFFCFCFF"/>
        <color rgb="FFF8696B"/>
      </colorScale>
    </cfRule>
  </conditionalFormatting>
  <conditionalFormatting sqref="I14">
    <cfRule type="colorScale" priority="177">
      <colorScale>
        <cfvo type="min"/>
        <cfvo type="percentile" val="50"/>
        <cfvo type="max"/>
        <color rgb="FF63BE7B"/>
        <color rgb="FFFCFCFF"/>
        <color rgb="FFF8696B"/>
      </colorScale>
    </cfRule>
    <cfRule type="colorScale" priority="178">
      <colorScale>
        <cfvo type="min"/>
        <cfvo type="percentile" val="50"/>
        <cfvo type="max"/>
        <color rgb="FF63BE7B"/>
        <color rgb="FFFCFCFF"/>
        <color rgb="FFF8696B"/>
      </colorScale>
    </cfRule>
  </conditionalFormatting>
  <conditionalFormatting sqref="I15">
    <cfRule type="colorScale" priority="158">
      <colorScale>
        <cfvo type="min"/>
        <cfvo type="percentile" val="50"/>
        <cfvo type="max"/>
        <color rgb="FF63BE7B"/>
        <color rgb="FFFCFCFF"/>
        <color rgb="FFF8696B"/>
      </colorScale>
    </cfRule>
    <cfRule type="colorScale" priority="162">
      <colorScale>
        <cfvo type="min"/>
        <cfvo type="percentile" val="50"/>
        <cfvo type="max"/>
        <color rgb="FF63BE7B"/>
        <color rgb="FFFCFCFF"/>
        <color rgb="FFF8696B"/>
      </colorScale>
    </cfRule>
    <cfRule type="colorScale" priority="166">
      <colorScale>
        <cfvo type="min"/>
        <cfvo type="percentile" val="50"/>
        <cfvo type="max"/>
        <color rgb="FF63BE7B"/>
        <color rgb="FFFCFCFF"/>
        <color rgb="FFF8696B"/>
      </colorScale>
    </cfRule>
  </conditionalFormatting>
  <conditionalFormatting sqref="I16">
    <cfRule type="colorScale" priority="121">
      <colorScale>
        <cfvo type="min"/>
        <cfvo type="percentile" val="50"/>
        <cfvo type="max"/>
        <color rgb="FF63BE7B"/>
        <color rgb="FFFCFCFF"/>
        <color rgb="FFF8696B"/>
      </colorScale>
    </cfRule>
    <cfRule type="colorScale" priority="125">
      <colorScale>
        <cfvo type="min"/>
        <cfvo type="percentile" val="50"/>
        <cfvo type="max"/>
        <color rgb="FF63BE7B"/>
        <color rgb="FFFCFCFF"/>
        <color rgb="FFF8696B"/>
      </colorScale>
    </cfRule>
    <cfRule type="colorScale" priority="129">
      <colorScale>
        <cfvo type="min"/>
        <cfvo type="percentile" val="50"/>
        <cfvo type="max"/>
        <color rgb="FF63BE7B"/>
        <color rgb="FFFCFCFF"/>
        <color rgb="FFF8696B"/>
      </colorScale>
    </cfRule>
  </conditionalFormatting>
  <conditionalFormatting sqref="I17">
    <cfRule type="colorScale" priority="87">
      <colorScale>
        <cfvo type="min"/>
        <cfvo type="percentile" val="50"/>
        <cfvo type="max"/>
        <color rgb="FF63BE7B"/>
        <color rgb="FFFCFCFF"/>
        <color rgb="FFF8696B"/>
      </colorScale>
    </cfRule>
    <cfRule type="colorScale" priority="88">
      <colorScale>
        <cfvo type="min"/>
        <cfvo type="percentile" val="50"/>
        <cfvo type="max"/>
        <color rgb="FF63BE7B"/>
        <color rgb="FFFCFCFF"/>
        <color rgb="FFF8696B"/>
      </colorScale>
    </cfRule>
  </conditionalFormatting>
  <conditionalFormatting sqref="I17:I18">
    <cfRule type="colorScale" priority="5702">
      <colorScale>
        <cfvo type="min"/>
        <cfvo type="percentile" val="50"/>
        <cfvo type="max"/>
        <color rgb="FF63BE7B"/>
        <color rgb="FFFCFCFF"/>
        <color rgb="FFF8696B"/>
      </colorScale>
    </cfRule>
  </conditionalFormatting>
  <conditionalFormatting sqref="I18">
    <cfRule type="colorScale" priority="5401">
      <colorScale>
        <cfvo type="min"/>
        <cfvo type="percentile" val="50"/>
        <cfvo type="max"/>
        <color rgb="FF63BE7B"/>
        <color rgb="FFFCFCFF"/>
        <color rgb="FFF8696B"/>
      </colorScale>
    </cfRule>
  </conditionalFormatting>
  <conditionalFormatting sqref="J2:J18">
    <cfRule type="colorScale" priority="4">
      <colorScale>
        <cfvo type="min"/>
        <cfvo type="percentile" val="50"/>
        <cfvo type="max"/>
        <color rgb="FF63BE7B"/>
        <color rgb="FFFCFCFF"/>
        <color rgb="FFF8696B"/>
      </colorScale>
    </cfRule>
  </conditionalFormatting>
  <conditionalFormatting sqref="K2:K7">
    <cfRule type="colorScale" priority="5604">
      <colorScale>
        <cfvo type="min"/>
        <cfvo type="max"/>
        <color rgb="FFFFEF9C"/>
        <color rgb="FF63BE7B"/>
      </colorScale>
    </cfRule>
  </conditionalFormatting>
  <conditionalFormatting sqref="K2:K9">
    <cfRule type="colorScale" priority="5767">
      <colorScale>
        <cfvo type="min"/>
        <cfvo type="max"/>
        <color rgb="FFFFEF9C"/>
        <color rgb="FF63BE7B"/>
      </colorScale>
    </cfRule>
  </conditionalFormatting>
  <conditionalFormatting sqref="K2:K18">
    <cfRule type="colorScale" priority="3">
      <colorScale>
        <cfvo type="min"/>
        <cfvo type="max"/>
        <color rgb="FFFFEF9C"/>
        <color rgb="FF63BE7B"/>
      </colorScale>
    </cfRule>
  </conditionalFormatting>
  <conditionalFormatting sqref="K8">
    <cfRule type="colorScale" priority="319">
      <colorScale>
        <cfvo type="min"/>
        <cfvo type="max"/>
        <color rgb="FFFFEF9C"/>
        <color rgb="FF63BE7B"/>
      </colorScale>
    </cfRule>
    <cfRule type="colorScale" priority="322">
      <colorScale>
        <cfvo type="min"/>
        <cfvo type="percentile" val="50"/>
        <cfvo type="max"/>
        <color rgb="FFF8696B"/>
        <color rgb="FFFFEB84"/>
        <color rgb="FF63BE7B"/>
      </colorScale>
    </cfRule>
    <cfRule type="colorScale" priority="330">
      <colorScale>
        <cfvo type="min"/>
        <cfvo type="max"/>
        <color rgb="FFFFEF9C"/>
        <color rgb="FF63BE7B"/>
      </colorScale>
    </cfRule>
    <cfRule type="colorScale" priority="332">
      <colorScale>
        <cfvo type="min"/>
        <cfvo type="percentile" val="50"/>
        <cfvo type="max"/>
        <color rgb="FFF8696B"/>
        <color rgb="FFFFEB84"/>
        <color rgb="FF63BE7B"/>
      </colorScale>
    </cfRule>
    <cfRule type="colorScale" priority="336">
      <colorScale>
        <cfvo type="min"/>
        <cfvo type="max"/>
        <color rgb="FFFFEF9C"/>
        <color rgb="FF63BE7B"/>
      </colorScale>
    </cfRule>
    <cfRule type="colorScale" priority="343">
      <colorScale>
        <cfvo type="min"/>
        <cfvo type="max"/>
        <color rgb="FFFFEF9C"/>
        <color rgb="FF63BE7B"/>
      </colorScale>
    </cfRule>
    <cfRule type="colorScale" priority="352">
      <colorScale>
        <cfvo type="min"/>
        <cfvo type="max"/>
        <color rgb="FFFFEF9C"/>
        <color rgb="FF63BE7B"/>
      </colorScale>
    </cfRule>
  </conditionalFormatting>
  <conditionalFormatting sqref="K9">
    <cfRule type="colorScale" priority="284">
      <colorScale>
        <cfvo type="min"/>
        <cfvo type="max"/>
        <color rgb="FFFFEF9C"/>
        <color rgb="FF63BE7B"/>
      </colorScale>
    </cfRule>
    <cfRule type="colorScale" priority="287">
      <colorScale>
        <cfvo type="min"/>
        <cfvo type="percentile" val="50"/>
        <cfvo type="max"/>
        <color rgb="FFF8696B"/>
        <color rgb="FFFFEB84"/>
        <color rgb="FF63BE7B"/>
      </colorScale>
    </cfRule>
    <cfRule type="colorScale" priority="295">
      <colorScale>
        <cfvo type="min"/>
        <cfvo type="max"/>
        <color rgb="FFFFEF9C"/>
        <color rgb="FF63BE7B"/>
      </colorScale>
    </cfRule>
    <cfRule type="colorScale" priority="297">
      <colorScale>
        <cfvo type="min"/>
        <cfvo type="max"/>
        <color rgb="FFFFEF9C"/>
        <color rgb="FF63BE7B"/>
      </colorScale>
    </cfRule>
    <cfRule type="colorScale" priority="301">
      <colorScale>
        <cfvo type="min"/>
        <cfvo type="max"/>
        <color rgb="FFFFEF9C"/>
        <color rgb="FF63BE7B"/>
      </colorScale>
    </cfRule>
    <cfRule type="colorScale" priority="306">
      <colorScale>
        <cfvo type="min"/>
        <cfvo type="max"/>
        <color rgb="FFFFEF9C"/>
        <color rgb="FF63BE7B"/>
      </colorScale>
    </cfRule>
    <cfRule type="colorScale" priority="317">
      <colorScale>
        <cfvo type="min"/>
        <cfvo type="max"/>
        <color rgb="FFFFEF9C"/>
        <color rgb="FF63BE7B"/>
      </colorScale>
    </cfRule>
  </conditionalFormatting>
  <conditionalFormatting sqref="K10">
    <cfRule type="colorScale" priority="239">
      <colorScale>
        <cfvo type="min"/>
        <cfvo type="max"/>
        <color rgb="FFFFEF9C"/>
        <color rgb="FF63BE7B"/>
      </colorScale>
    </cfRule>
    <cfRule type="colorScale" priority="241">
      <colorScale>
        <cfvo type="min"/>
        <cfvo type="max"/>
        <color rgb="FFFFEF9C"/>
        <color rgb="FF63BE7B"/>
      </colorScale>
    </cfRule>
    <cfRule type="colorScale" priority="245">
      <colorScale>
        <cfvo type="min"/>
        <cfvo type="max"/>
        <color rgb="FFFFEF9C"/>
        <color rgb="FF63BE7B"/>
      </colorScale>
    </cfRule>
  </conditionalFormatting>
  <conditionalFormatting sqref="K10:K16">
    <cfRule type="colorScale" priority="5557">
      <colorScale>
        <cfvo type="min"/>
        <cfvo type="max"/>
        <color rgb="FFFFEF9C"/>
        <color rgb="FF63BE7B"/>
      </colorScale>
    </cfRule>
    <cfRule type="colorScale" priority="5738">
      <colorScale>
        <cfvo type="min"/>
        <cfvo type="max"/>
        <color rgb="FFFFEF9C"/>
        <color rgb="FF63BE7B"/>
      </colorScale>
    </cfRule>
    <cfRule type="colorScale" priority="5739">
      <colorScale>
        <cfvo type="min"/>
        <cfvo type="percentile" val="50"/>
        <cfvo type="max"/>
        <color rgb="FFF8696B"/>
        <color rgb="FFFFEB84"/>
        <color rgb="FF63BE7B"/>
      </colorScale>
    </cfRule>
  </conditionalFormatting>
  <conditionalFormatting sqref="K11">
    <cfRule type="colorScale" priority="217">
      <colorScale>
        <cfvo type="min"/>
        <cfvo type="max"/>
        <color rgb="FFFFEF9C"/>
        <color rgb="FF63BE7B"/>
      </colorScale>
    </cfRule>
    <cfRule type="colorScale" priority="218">
      <colorScale>
        <cfvo type="min"/>
        <cfvo type="max"/>
        <color rgb="FFFFEF9C"/>
        <color rgb="FF63BE7B"/>
      </colorScale>
    </cfRule>
  </conditionalFormatting>
  <conditionalFormatting sqref="K12">
    <cfRule type="colorScale" priority="201">
      <colorScale>
        <cfvo type="min"/>
        <cfvo type="max"/>
        <color rgb="FFFFEF9C"/>
        <color rgb="FF63BE7B"/>
      </colorScale>
    </cfRule>
    <cfRule type="colorScale" priority="206">
      <colorScale>
        <cfvo type="min"/>
        <cfvo type="max"/>
        <color rgb="FFFFEF9C"/>
        <color rgb="FF63BE7B"/>
      </colorScale>
    </cfRule>
  </conditionalFormatting>
  <conditionalFormatting sqref="K13">
    <cfRule type="colorScale" priority="184">
      <colorScale>
        <cfvo type="min"/>
        <cfvo type="max"/>
        <color rgb="FFFFEF9C"/>
        <color rgb="FF63BE7B"/>
      </colorScale>
    </cfRule>
    <cfRule type="colorScale" priority="186">
      <colorScale>
        <cfvo type="min"/>
        <cfvo type="max"/>
        <color rgb="FFFFEF9C"/>
        <color rgb="FF63BE7B"/>
      </colorScale>
    </cfRule>
    <cfRule type="colorScale" priority="190">
      <colorScale>
        <cfvo type="min"/>
        <cfvo type="max"/>
        <color rgb="FFFFEF9C"/>
        <color rgb="FF63BE7B"/>
      </colorScale>
    </cfRule>
    <cfRule type="colorScale" priority="197">
      <colorScale>
        <cfvo type="min"/>
        <cfvo type="max"/>
        <color rgb="FFFFEF9C"/>
        <color rgb="FF63BE7B"/>
      </colorScale>
    </cfRule>
  </conditionalFormatting>
  <conditionalFormatting sqref="K14">
    <cfRule type="colorScale" priority="179">
      <colorScale>
        <cfvo type="min"/>
        <cfvo type="max"/>
        <color rgb="FFFFEF9C"/>
        <color rgb="FF63BE7B"/>
      </colorScale>
    </cfRule>
    <cfRule type="colorScale" priority="180">
      <colorScale>
        <cfvo type="min"/>
        <cfvo type="max"/>
        <color rgb="FFFFEF9C"/>
        <color rgb="FF63BE7B"/>
      </colorScale>
    </cfRule>
  </conditionalFormatting>
  <conditionalFormatting sqref="K15">
    <cfRule type="colorScale" priority="155">
      <colorScale>
        <cfvo type="min"/>
        <cfvo type="max"/>
        <color rgb="FFFFEF9C"/>
        <color rgb="FF63BE7B"/>
      </colorScale>
    </cfRule>
    <cfRule type="colorScale" priority="157">
      <colorScale>
        <cfvo type="min"/>
        <cfvo type="max"/>
        <color rgb="FFFFEF9C"/>
        <color rgb="FF63BE7B"/>
      </colorScale>
    </cfRule>
    <cfRule type="colorScale" priority="161">
      <colorScale>
        <cfvo type="min"/>
        <cfvo type="max"/>
        <color rgb="FFFFEF9C"/>
        <color rgb="FF63BE7B"/>
      </colorScale>
    </cfRule>
    <cfRule type="colorScale" priority="168">
      <colorScale>
        <cfvo type="min"/>
        <cfvo type="max"/>
        <color rgb="FFFFEF9C"/>
        <color rgb="FF63BE7B"/>
      </colorScale>
    </cfRule>
  </conditionalFormatting>
  <conditionalFormatting sqref="K16">
    <cfRule type="colorScale" priority="118">
      <colorScale>
        <cfvo type="min"/>
        <cfvo type="max"/>
        <color rgb="FFFFEF9C"/>
        <color rgb="FF63BE7B"/>
      </colorScale>
    </cfRule>
    <cfRule type="colorScale" priority="120">
      <colorScale>
        <cfvo type="min"/>
        <cfvo type="max"/>
        <color rgb="FFFFEF9C"/>
        <color rgb="FF63BE7B"/>
      </colorScale>
    </cfRule>
    <cfRule type="colorScale" priority="124">
      <colorScale>
        <cfvo type="min"/>
        <cfvo type="max"/>
        <color rgb="FFFFEF9C"/>
        <color rgb="FF63BE7B"/>
      </colorScale>
    </cfRule>
    <cfRule type="colorScale" priority="131">
      <colorScale>
        <cfvo type="min"/>
        <cfvo type="max"/>
        <color rgb="FFFFEF9C"/>
        <color rgb="FF63BE7B"/>
      </colorScale>
    </cfRule>
  </conditionalFormatting>
  <conditionalFormatting sqref="K17:K18">
    <cfRule type="colorScale" priority="5704">
      <colorScale>
        <cfvo type="min"/>
        <cfvo type="max"/>
        <color rgb="FFFFEF9C"/>
        <color rgb="FF63BE7B"/>
      </colorScale>
    </cfRule>
  </conditionalFormatting>
  <conditionalFormatting sqref="K2:M2">
    <cfRule type="colorScale" priority="413">
      <colorScale>
        <cfvo type="min"/>
        <cfvo type="max"/>
        <color rgb="FFFFEF9C"/>
        <color rgb="FF63BE7B"/>
      </colorScale>
    </cfRule>
  </conditionalFormatting>
  <conditionalFormatting sqref="K3:M3">
    <cfRule type="colorScale" priority="406">
      <colorScale>
        <cfvo type="min"/>
        <cfvo type="max"/>
        <color rgb="FFFFEF9C"/>
        <color rgb="FF63BE7B"/>
      </colorScale>
    </cfRule>
  </conditionalFormatting>
  <conditionalFormatting sqref="K4:M4">
    <cfRule type="colorScale" priority="390">
      <colorScale>
        <cfvo type="min"/>
        <cfvo type="max"/>
        <color rgb="FFFFEF9C"/>
        <color rgb="FF63BE7B"/>
      </colorScale>
    </cfRule>
    <cfRule type="colorScale" priority="391">
      <colorScale>
        <cfvo type="min"/>
        <cfvo type="max"/>
        <color rgb="FFFFEF9C"/>
        <color rgb="FF63BE7B"/>
      </colorScale>
    </cfRule>
    <cfRule type="colorScale" priority="399">
      <colorScale>
        <cfvo type="min"/>
        <cfvo type="max"/>
        <color rgb="FFFFEF9C"/>
        <color rgb="FF63BE7B"/>
      </colorScale>
    </cfRule>
  </conditionalFormatting>
  <conditionalFormatting sqref="K5:M5">
    <cfRule type="colorScale" priority="380">
      <colorScale>
        <cfvo type="min"/>
        <cfvo type="max"/>
        <color rgb="FFFFEF9C"/>
        <color rgb="FF63BE7B"/>
      </colorScale>
    </cfRule>
    <cfRule type="colorScale" priority="382">
      <colorScale>
        <cfvo type="min"/>
        <cfvo type="max"/>
        <color rgb="FFFFEF9C"/>
        <color rgb="FF63BE7B"/>
      </colorScale>
    </cfRule>
    <cfRule type="colorScale" priority="388">
      <colorScale>
        <cfvo type="min"/>
        <cfvo type="max"/>
        <color rgb="FFFFEF9C"/>
        <color rgb="FF63BE7B"/>
      </colorScale>
    </cfRule>
  </conditionalFormatting>
  <conditionalFormatting sqref="K6:M6">
    <cfRule type="colorScale" priority="370">
      <colorScale>
        <cfvo type="min"/>
        <cfvo type="max"/>
        <color rgb="FFFFEF9C"/>
        <color rgb="FF63BE7B"/>
      </colorScale>
    </cfRule>
    <cfRule type="colorScale" priority="371">
      <colorScale>
        <cfvo type="min"/>
        <cfvo type="max"/>
        <color rgb="FFFFEF9C"/>
        <color rgb="FF63BE7B"/>
      </colorScale>
    </cfRule>
  </conditionalFormatting>
  <conditionalFormatting sqref="K7:M7">
    <cfRule type="colorScale" priority="360">
      <colorScale>
        <cfvo type="min"/>
        <cfvo type="max"/>
        <color rgb="FFFFEF9C"/>
        <color rgb="FF63BE7B"/>
      </colorScale>
    </cfRule>
  </conditionalFormatting>
  <conditionalFormatting sqref="K17:M17">
    <cfRule type="colorScale" priority="89">
      <colorScale>
        <cfvo type="min"/>
        <cfvo type="max"/>
        <color rgb="FFFFEF9C"/>
        <color rgb="FF63BE7B"/>
      </colorScale>
    </cfRule>
    <cfRule type="colorScale" priority="90">
      <colorScale>
        <cfvo type="min"/>
        <cfvo type="max"/>
        <color rgb="FFFFEF9C"/>
        <color rgb="FF63BE7B"/>
      </colorScale>
    </cfRule>
  </conditionalFormatting>
  <conditionalFormatting sqref="K18:M18">
    <cfRule type="colorScale" priority="34">
      <colorScale>
        <cfvo type="min"/>
        <cfvo type="max"/>
        <color rgb="FFFFEF9C"/>
        <color rgb="FF63BE7B"/>
      </colorScale>
    </cfRule>
  </conditionalFormatting>
  <conditionalFormatting sqref="L2:L7">
    <cfRule type="colorScale" priority="5606">
      <colorScale>
        <cfvo type="min"/>
        <cfvo type="max"/>
        <color rgb="FFFFEF9C"/>
        <color rgb="FF63BE7B"/>
      </colorScale>
    </cfRule>
  </conditionalFormatting>
  <conditionalFormatting sqref="L2:L9">
    <cfRule type="colorScale" priority="5768">
      <colorScale>
        <cfvo type="min"/>
        <cfvo type="max"/>
        <color rgb="FFFFEF9C"/>
        <color rgb="FF63BE7B"/>
      </colorScale>
    </cfRule>
  </conditionalFormatting>
  <conditionalFormatting sqref="L2:L18">
    <cfRule type="colorScale" priority="2">
      <colorScale>
        <cfvo type="min"/>
        <cfvo type="max"/>
        <color rgb="FFFFEF9C"/>
        <color rgb="FF63BE7B"/>
      </colorScale>
    </cfRule>
  </conditionalFormatting>
  <conditionalFormatting sqref="L8">
    <cfRule type="colorScale" priority="320">
      <colorScale>
        <cfvo type="min"/>
        <cfvo type="max"/>
        <color rgb="FFFFEF9C"/>
        <color rgb="FF63BE7B"/>
      </colorScale>
    </cfRule>
    <cfRule type="colorScale" priority="321">
      <colorScale>
        <cfvo type="min"/>
        <cfvo type="percentile" val="50"/>
        <cfvo type="max"/>
        <color rgb="FFF8696B"/>
        <color rgb="FFFCFCFF"/>
        <color rgb="FF63BE7B"/>
      </colorScale>
    </cfRule>
    <cfRule type="colorScale" priority="329">
      <colorScale>
        <cfvo type="min"/>
        <cfvo type="max"/>
        <color rgb="FFFFEF9C"/>
        <color rgb="FF63BE7B"/>
      </colorScale>
    </cfRule>
    <cfRule type="colorScale" priority="331">
      <colorScale>
        <cfvo type="min"/>
        <cfvo type="max"/>
        <color rgb="FFFFEF9C"/>
        <color rgb="FF63BE7B"/>
      </colorScale>
    </cfRule>
    <cfRule type="colorScale" priority="344">
      <colorScale>
        <cfvo type="min"/>
        <cfvo type="max"/>
        <color rgb="FFFFEF9C"/>
        <color rgb="FF63BE7B"/>
      </colorScale>
    </cfRule>
    <cfRule type="colorScale" priority="353">
      <colorScale>
        <cfvo type="min"/>
        <cfvo type="max"/>
        <color rgb="FFFFEF9C"/>
        <color rgb="FF63BE7B"/>
      </colorScale>
    </cfRule>
  </conditionalFormatting>
  <conditionalFormatting sqref="L9">
    <cfRule type="colorScale" priority="285">
      <colorScale>
        <cfvo type="min"/>
        <cfvo type="max"/>
        <color rgb="FFFFEF9C"/>
        <color rgb="FF63BE7B"/>
      </colorScale>
    </cfRule>
    <cfRule type="colorScale" priority="286">
      <colorScale>
        <cfvo type="min"/>
        <cfvo type="percentile" val="50"/>
        <cfvo type="max"/>
        <color rgb="FFF8696B"/>
        <color rgb="FFFCFCFF"/>
        <color rgb="FF63BE7B"/>
      </colorScale>
    </cfRule>
    <cfRule type="colorScale" priority="294">
      <colorScale>
        <cfvo type="min"/>
        <cfvo type="max"/>
        <color rgb="FFFFEF9C"/>
        <color rgb="FF63BE7B"/>
      </colorScale>
    </cfRule>
    <cfRule type="colorScale" priority="296">
      <colorScale>
        <cfvo type="min"/>
        <cfvo type="max"/>
        <color rgb="FFFFEF9C"/>
        <color rgb="FF63BE7B"/>
      </colorScale>
    </cfRule>
    <cfRule type="colorScale" priority="307">
      <colorScale>
        <cfvo type="min"/>
        <cfvo type="max"/>
        <color rgb="FFFFEF9C"/>
        <color rgb="FF63BE7B"/>
      </colorScale>
    </cfRule>
    <cfRule type="colorScale" priority="318">
      <colorScale>
        <cfvo type="min"/>
        <cfvo type="max"/>
        <color rgb="FFFFEF9C"/>
        <color rgb="FF63BE7B"/>
      </colorScale>
    </cfRule>
  </conditionalFormatting>
  <conditionalFormatting sqref="L10">
    <cfRule type="colorScale" priority="238">
      <colorScale>
        <cfvo type="min"/>
        <cfvo type="max"/>
        <color rgb="FFFFEF9C"/>
        <color rgb="FF63BE7B"/>
      </colorScale>
    </cfRule>
    <cfRule type="colorScale" priority="246">
      <colorScale>
        <cfvo type="min"/>
        <cfvo type="max"/>
        <color rgb="FFFFEF9C"/>
        <color rgb="FF63BE7B"/>
      </colorScale>
    </cfRule>
  </conditionalFormatting>
  <conditionalFormatting sqref="L10:L16">
    <cfRule type="colorScale" priority="5563">
      <colorScale>
        <cfvo type="min"/>
        <cfvo type="max"/>
        <color rgb="FFFFEF9C"/>
        <color rgb="FF63BE7B"/>
      </colorScale>
    </cfRule>
    <cfRule type="colorScale" priority="5740">
      <colorScale>
        <cfvo type="min"/>
        <cfvo type="max"/>
        <color rgb="FFFFEF9C"/>
        <color rgb="FF63BE7B"/>
      </colorScale>
    </cfRule>
    <cfRule type="colorScale" priority="5741">
      <colorScale>
        <cfvo type="min"/>
        <cfvo type="percentile" val="50"/>
        <cfvo type="max"/>
        <color rgb="FFF8696B"/>
        <color rgb="FFFCFCFF"/>
        <color rgb="FF63BE7B"/>
      </colorScale>
    </cfRule>
  </conditionalFormatting>
  <conditionalFormatting sqref="L11">
    <cfRule type="colorScale" priority="219">
      <colorScale>
        <cfvo type="min"/>
        <cfvo type="max"/>
        <color rgb="FFFFEF9C"/>
        <color rgb="FF63BE7B"/>
      </colorScale>
    </cfRule>
  </conditionalFormatting>
  <conditionalFormatting sqref="L12">
    <cfRule type="colorScale" priority="200">
      <colorScale>
        <cfvo type="min"/>
        <cfvo type="max"/>
        <color rgb="FFFFEF9C"/>
        <color rgb="FF63BE7B"/>
      </colorScale>
    </cfRule>
    <cfRule type="colorScale" priority="207">
      <colorScale>
        <cfvo type="min"/>
        <cfvo type="max"/>
        <color rgb="FFFFEF9C"/>
        <color rgb="FF63BE7B"/>
      </colorScale>
    </cfRule>
  </conditionalFormatting>
  <conditionalFormatting sqref="L13">
    <cfRule type="colorScale" priority="183">
      <colorScale>
        <cfvo type="min"/>
        <cfvo type="max"/>
        <color rgb="FFFFEF9C"/>
        <color rgb="FF63BE7B"/>
      </colorScale>
    </cfRule>
    <cfRule type="colorScale" priority="185">
      <colorScale>
        <cfvo type="min"/>
        <cfvo type="max"/>
        <color rgb="FFFFEF9C"/>
        <color rgb="FF63BE7B"/>
      </colorScale>
    </cfRule>
    <cfRule type="colorScale" priority="198">
      <colorScale>
        <cfvo type="min"/>
        <cfvo type="max"/>
        <color rgb="FFFFEF9C"/>
        <color rgb="FF63BE7B"/>
      </colorScale>
    </cfRule>
  </conditionalFormatting>
  <conditionalFormatting sqref="L14">
    <cfRule type="colorScale" priority="181">
      <colorScale>
        <cfvo type="min"/>
        <cfvo type="max"/>
        <color rgb="FFFFEF9C"/>
        <color rgb="FF63BE7B"/>
      </colorScale>
    </cfRule>
  </conditionalFormatting>
  <conditionalFormatting sqref="L15">
    <cfRule type="colorScale" priority="154">
      <colorScale>
        <cfvo type="min"/>
        <cfvo type="max"/>
        <color rgb="FFFFEF9C"/>
        <color rgb="FF63BE7B"/>
      </colorScale>
    </cfRule>
    <cfRule type="colorScale" priority="156">
      <colorScale>
        <cfvo type="min"/>
        <cfvo type="max"/>
        <color rgb="FFFFEF9C"/>
        <color rgb="FF63BE7B"/>
      </colorScale>
    </cfRule>
    <cfRule type="colorScale" priority="169">
      <colorScale>
        <cfvo type="min"/>
        <cfvo type="max"/>
        <color rgb="FFFFEF9C"/>
        <color rgb="FF63BE7B"/>
      </colorScale>
    </cfRule>
  </conditionalFormatting>
  <conditionalFormatting sqref="L16">
    <cfRule type="colorScale" priority="117">
      <colorScale>
        <cfvo type="min"/>
        <cfvo type="max"/>
        <color rgb="FFFFEF9C"/>
        <color rgb="FF63BE7B"/>
      </colorScale>
    </cfRule>
    <cfRule type="colorScale" priority="119">
      <colorScale>
        <cfvo type="min"/>
        <cfvo type="max"/>
        <color rgb="FFFFEF9C"/>
        <color rgb="FF63BE7B"/>
      </colorScale>
    </cfRule>
    <cfRule type="colorScale" priority="132">
      <colorScale>
        <cfvo type="min"/>
        <cfvo type="max"/>
        <color rgb="FFFFEF9C"/>
        <color rgb="FF63BE7B"/>
      </colorScale>
    </cfRule>
  </conditionalFormatting>
  <conditionalFormatting sqref="L17:L18">
    <cfRule type="colorScale" priority="5706">
      <colorScale>
        <cfvo type="min"/>
        <cfvo type="max"/>
        <color rgb="FFFFEF9C"/>
        <color rgb="FF63BE7B"/>
      </colorScale>
    </cfRule>
  </conditionalFormatting>
  <conditionalFormatting sqref="M2:M7">
    <cfRule type="colorScale" priority="5608">
      <colorScale>
        <cfvo type="min"/>
        <cfvo type="max"/>
        <color rgb="FFFFEF9C"/>
        <color rgb="FF63BE7B"/>
      </colorScale>
    </cfRule>
  </conditionalFormatting>
  <conditionalFormatting sqref="M2:M9">
    <cfRule type="colorScale" priority="5769">
      <colorScale>
        <cfvo type="min"/>
        <cfvo type="max"/>
        <color rgb="FFFFEF9C"/>
        <color rgb="FF63BE7B"/>
      </colorScale>
    </cfRule>
  </conditionalFormatting>
  <conditionalFormatting sqref="M2:M18">
    <cfRule type="colorScale" priority="1">
      <colorScale>
        <cfvo type="min"/>
        <cfvo type="max"/>
        <color rgb="FFFFEF9C"/>
        <color rgb="FF63BE7B"/>
      </colorScale>
    </cfRule>
  </conditionalFormatting>
  <conditionalFormatting sqref="M8">
    <cfRule type="colorScale" priority="427">
      <colorScale>
        <cfvo type="min"/>
        <cfvo type="max"/>
        <color rgb="FFFFEF9C"/>
        <color rgb="FF63BE7B"/>
      </colorScale>
    </cfRule>
    <cfRule type="colorScale" priority="428">
      <colorScale>
        <cfvo type="min"/>
        <cfvo type="max"/>
        <color rgb="FFFFEF9C"/>
        <color rgb="FF63BE7B"/>
      </colorScale>
    </cfRule>
    <cfRule type="colorScale" priority="429">
      <colorScale>
        <cfvo type="min"/>
        <cfvo type="percentile" val="50"/>
        <cfvo type="max"/>
        <color rgb="FFF8696B"/>
        <color rgb="FFFFEB84"/>
        <color rgb="FF63BE7B"/>
      </colorScale>
    </cfRule>
    <cfRule type="colorScale" priority="430">
      <colorScale>
        <cfvo type="min"/>
        <cfvo type="max"/>
        <color rgb="FFFFEF9C"/>
        <color rgb="FF63BE7B"/>
      </colorScale>
    </cfRule>
  </conditionalFormatting>
  <conditionalFormatting sqref="M9">
    <cfRule type="colorScale" priority="431">
      <colorScale>
        <cfvo type="min"/>
        <cfvo type="max"/>
        <color rgb="FFFFEF9C"/>
        <color rgb="FF63BE7B"/>
      </colorScale>
    </cfRule>
    <cfRule type="colorScale" priority="432">
      <colorScale>
        <cfvo type="min"/>
        <cfvo type="max"/>
        <color rgb="FFFFEF9C"/>
        <color rgb="FF63BE7B"/>
      </colorScale>
    </cfRule>
    <cfRule type="colorScale" priority="433">
      <colorScale>
        <cfvo type="min"/>
        <cfvo type="percentile" val="50"/>
        <cfvo type="max"/>
        <color rgb="FFF8696B"/>
        <color rgb="FFFFEB84"/>
        <color rgb="FF63BE7B"/>
      </colorScale>
    </cfRule>
    <cfRule type="colorScale" priority="434">
      <colorScale>
        <cfvo type="min"/>
        <cfvo type="percentile" val="50"/>
        <cfvo type="max"/>
        <color rgb="FFF8696B"/>
        <color rgb="FFFFEB84"/>
        <color rgb="FF63BE7B"/>
      </colorScale>
    </cfRule>
  </conditionalFormatting>
  <conditionalFormatting sqref="M10">
    <cfRule type="colorScale" priority="438">
      <colorScale>
        <cfvo type="min"/>
        <cfvo type="max"/>
        <color rgb="FFFFEF9C"/>
        <color rgb="FF63BE7B"/>
      </colorScale>
    </cfRule>
    <cfRule type="colorScale" priority="439">
      <colorScale>
        <cfvo type="min"/>
        <cfvo type="percentile" val="50"/>
        <cfvo type="max"/>
        <color rgb="FFF8696B"/>
        <color rgb="FFFFEB84"/>
        <color rgb="FF63BE7B"/>
      </colorScale>
    </cfRule>
  </conditionalFormatting>
  <conditionalFormatting sqref="M10:M16">
    <cfRule type="colorScale" priority="5569">
      <colorScale>
        <cfvo type="min"/>
        <cfvo type="max"/>
        <color rgb="FFFFEF9C"/>
        <color rgb="FF63BE7B"/>
      </colorScale>
    </cfRule>
  </conditionalFormatting>
  <conditionalFormatting sqref="M11">
    <cfRule type="colorScale" priority="443">
      <colorScale>
        <cfvo type="min"/>
        <cfvo type="max"/>
        <color rgb="FFFFEF9C"/>
        <color rgb="FF63BE7B"/>
      </colorScale>
    </cfRule>
    <cfRule type="colorScale" priority="444">
      <colorScale>
        <cfvo type="min"/>
        <cfvo type="percentile" val="50"/>
        <cfvo type="max"/>
        <color rgb="FFF8696B"/>
        <color rgb="FFFFEB84"/>
        <color rgb="FF63BE7B"/>
      </colorScale>
    </cfRule>
  </conditionalFormatting>
  <conditionalFormatting sqref="M12">
    <cfRule type="colorScale" priority="445">
      <colorScale>
        <cfvo type="min"/>
        <cfvo type="max"/>
        <color rgb="FFFFEF9C"/>
        <color rgb="FF63BE7B"/>
      </colorScale>
    </cfRule>
    <cfRule type="colorScale" priority="446">
      <colorScale>
        <cfvo type="min"/>
        <cfvo type="percentile" val="50"/>
        <cfvo type="max"/>
        <color rgb="FFF8696B"/>
        <color rgb="FFFFEB84"/>
        <color rgb="FF63BE7B"/>
      </colorScale>
    </cfRule>
  </conditionalFormatting>
  <conditionalFormatting sqref="M13">
    <cfRule type="colorScale" priority="447">
      <colorScale>
        <cfvo type="min"/>
        <cfvo type="max"/>
        <color rgb="FFFFEF9C"/>
        <color rgb="FF63BE7B"/>
      </colorScale>
    </cfRule>
    <cfRule type="colorScale" priority="448">
      <colorScale>
        <cfvo type="min"/>
        <cfvo type="percentile" val="50"/>
        <cfvo type="max"/>
        <color rgb="FFF8696B"/>
        <color rgb="FFFFEB84"/>
        <color rgb="FF63BE7B"/>
      </colorScale>
    </cfRule>
    <cfRule type="colorScale" priority="449">
      <colorScale>
        <cfvo type="min"/>
        <cfvo type="percentile" val="50"/>
        <cfvo type="max"/>
        <color rgb="FFF8696B"/>
        <color rgb="FFFFEB84"/>
        <color rgb="FF63BE7B"/>
      </colorScale>
    </cfRule>
  </conditionalFormatting>
  <conditionalFormatting sqref="M14">
    <cfRule type="colorScale" priority="450">
      <colorScale>
        <cfvo type="min"/>
        <cfvo type="max"/>
        <color rgb="FFFFEF9C"/>
        <color rgb="FF63BE7B"/>
      </colorScale>
    </cfRule>
    <cfRule type="colorScale" priority="451">
      <colorScale>
        <cfvo type="min"/>
        <cfvo type="percentile" val="50"/>
        <cfvo type="max"/>
        <color rgb="FFF8696B"/>
        <color rgb="FFFFEB84"/>
        <color rgb="FF63BE7B"/>
      </colorScale>
    </cfRule>
  </conditionalFormatting>
  <conditionalFormatting sqref="M15">
    <cfRule type="colorScale" priority="452">
      <colorScale>
        <cfvo type="min"/>
        <cfvo type="max"/>
        <color rgb="FFFFEF9C"/>
        <color rgb="FF63BE7B"/>
      </colorScale>
    </cfRule>
    <cfRule type="colorScale" priority="453">
      <colorScale>
        <cfvo type="min"/>
        <cfvo type="percentile" val="50"/>
        <cfvo type="max"/>
        <color rgb="FFF8696B"/>
        <color rgb="FFFFEB84"/>
        <color rgb="FF63BE7B"/>
      </colorScale>
    </cfRule>
    <cfRule type="colorScale" priority="454">
      <colorScale>
        <cfvo type="min"/>
        <cfvo type="percentile" val="50"/>
        <cfvo type="max"/>
        <color rgb="FFF8696B"/>
        <color rgb="FFFFEB84"/>
        <color rgb="FF63BE7B"/>
      </colorScale>
    </cfRule>
  </conditionalFormatting>
  <conditionalFormatting sqref="M16">
    <cfRule type="colorScale" priority="459">
      <colorScale>
        <cfvo type="min"/>
        <cfvo type="max"/>
        <color rgb="FFFFEF9C"/>
        <color rgb="FF63BE7B"/>
      </colorScale>
    </cfRule>
    <cfRule type="colorScale" priority="460">
      <colorScale>
        <cfvo type="min"/>
        <cfvo type="percentile" val="50"/>
        <cfvo type="max"/>
        <color rgb="FFF8696B"/>
        <color rgb="FFFFEB84"/>
        <color rgb="FF63BE7B"/>
      </colorScale>
    </cfRule>
    <cfRule type="colorScale" priority="461">
      <colorScale>
        <cfvo type="min"/>
        <cfvo type="percentile" val="50"/>
        <cfvo type="max"/>
        <color rgb="FFF8696B"/>
        <color rgb="FFFFEB84"/>
        <color rgb="FF63BE7B"/>
      </colorScale>
    </cfRule>
  </conditionalFormatting>
  <conditionalFormatting sqref="M17:M18">
    <cfRule type="colorScale" priority="5708">
      <colorScale>
        <cfvo type="min"/>
        <cfvo type="max"/>
        <color rgb="FFFFEF9C"/>
        <color rgb="FF63BE7B"/>
      </colorScale>
    </cfRule>
  </conditionalFormatting>
  <hyperlinks>
    <hyperlink ref="A8" r:id="rId1" display="Technology/Software/Crowdstrike.xlsx" xr:uid="{C0E2270C-0824-C54A-875C-7FDA43411024}"/>
    <hyperlink ref="A11" r:id="rId2" display="Technology/Software/ZScaler.xlsx" xr:uid="{63E0EAA1-1E89-8C4A-BFCE-94D133FA0C64}"/>
    <hyperlink ref="A16" r:id="rId3" display="Technology/Software/Snowflake.xlsx" xr:uid="{9CCBAB54-6A4D-A448-82E8-8B7F67943770}"/>
    <hyperlink ref="A14" r:id="rId4" display="Technology/Software/Datadog.xlsx" xr:uid="{A15ED246-0B87-D94E-8839-6F8AEFC680CD}"/>
    <hyperlink ref="A5" r:id="rId5" display="Technology/Hardware/Mobileye.xlsx" xr:uid="{15F363D1-F7F6-E04A-B25D-5D7F308A2484}"/>
    <hyperlink ref="A15" r:id="rId6" display="Technology/Hardware/Nvidia.xlsx" xr:uid="{1081B3CA-970E-684B-B31D-CBA23219F6D1}"/>
    <hyperlink ref="A10" r:id="rId7" display="Technology/Software/Adyen.xlsx" xr:uid="{A2E282A7-BE65-BB41-A3EA-B77524C4E2CF}"/>
    <hyperlink ref="A4" r:id="rId8" display="Healthcare/Novo Nordisk.xlsx" xr:uid="{BBFA1D3F-88A1-1145-B119-791FA7FFC383}"/>
    <hyperlink ref="A13" r:id="rId9" display="Technology/Hardware/ASML.xlsx" xr:uid="{52F0DE84-8948-2549-8463-1510204E15A2}"/>
    <hyperlink ref="A3" r:id="rId10" display="Technology/Software/MercadoLibre.xlsx" xr:uid="{913C8146-5542-0D4F-A424-8FC50FE8F7EB}"/>
    <hyperlink ref="A7" r:id="rId11" display="Technology/Software/Constellation Software.xlsx" xr:uid="{F2622D63-51E2-4845-AE44-505BC7B82490}"/>
    <hyperlink ref="A18" r:id="rId12" display="Technology/Hardware/Tesla.xlsx" xr:uid="{E0BA0D84-DA95-4E4F-86D2-30E43C852783}"/>
    <hyperlink ref="A6" r:id="rId13" display="Consumer/Louis Vuitton Moet Hennessy.xlsx" xr:uid="{9C8EA25D-B974-6E41-8499-392E4519F3A7}"/>
    <hyperlink ref="A2" r:id="rId14" display="Technology/Software/dLocal.xlsx" xr:uid="{BC56E615-F224-2641-ADC5-A11F091F657F}"/>
    <hyperlink ref="A9" r:id="rId15" display="Technology/Hardware/Livent.xlsx" xr:uid="{F5B7579B-360E-8348-92DF-1C2E49E3B63B}"/>
    <hyperlink ref="A12" r:id="rId16" display="Technology/Software/SentinelOne.xlsx" xr:uid="{9AF57986-3B26-7D43-A600-BAF156CE844F}"/>
    <hyperlink ref="A17" r:id="rId17" display="Technology/Software/Confluent.xlsx" xr:uid="{BA9F691D-0437-0347-92B1-FB9BC3ED88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Treasuries</vt:lpstr>
      <vt:lpstr>Hardware</vt:lpstr>
      <vt:lpstr>Software</vt:lpstr>
      <vt:lpstr>Consumer</vt:lpstr>
      <vt:lpstr>Financial Services</vt:lpstr>
      <vt:lpstr>Healthcare</vt:lpstr>
      <vt:lpstr>Industrials</vt:lpstr>
      <vt:lpstr>Real Estate</vt:lpstr>
      <vt:lpstr>Fashion + Beauty</vt:lpstr>
      <vt:lpstr>My Stocks</vt:lpstr>
      <vt:lpstr>Compounders</vt:lpstr>
      <vt:lpstr>GARP</vt:lpstr>
      <vt:lpstr>Value</vt:lpstr>
      <vt:lpstr>Aggressive Growth</vt:lpstr>
      <vt:lpstr>Other</vt:lpstr>
      <vt:lpstr>Short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Avi</cp:lastModifiedBy>
  <dcterms:created xsi:type="dcterms:W3CDTF">2023-04-02T10:40:58Z</dcterms:created>
  <dcterms:modified xsi:type="dcterms:W3CDTF">2023-07-11T10:26:15Z</dcterms:modified>
</cp:coreProperties>
</file>